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AM35" i="10"/>
  <c r="U35" i="10"/>
  <c r="C35" i="10"/>
  <c r="CO34" i="10"/>
  <c r="CO35" i="10" s="1"/>
  <c r="CO36" i="10" s="1"/>
  <c r="BW34" i="10"/>
  <c r="BW35" i="10" s="1"/>
  <c r="BW36" i="10" s="1"/>
  <c r="BW37" i="10" s="1"/>
  <c r="BW38" i="10" s="1"/>
  <c r="BW39" i="10" s="1"/>
  <c r="BW40" i="10" s="1"/>
  <c r="BW41" i="10" s="1"/>
  <c r="BW42" i="10" s="1"/>
  <c r="BW43"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<sst xmlns="http://schemas.openxmlformats.org/spreadsheetml/2006/main" count="1161" uniqueCount="606">
  <si>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</si>
  <si>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</si>
  <si>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</si>
  <si>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</si>
  <si>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</si>
  <si>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</si>
  <si>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</si>
  <si>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</si>
  <si>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</si>
  <si>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</si>
  <si>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</si>
  <si>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</si>
  <si>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</si>
  <si>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</si>
  <si>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</si>
  <si>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</si>
  <si>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</si>
  <si>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</si>
  <si>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</si>
  <si>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</si>
  <si>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</si>
  <si>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</si>
  <si>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</si>
  <si>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</si>
  <si>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</si>
  <si>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</si>
  <si>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</si>
  <si>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</si>
  <si>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</si>
  <si>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</si>
  <si>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</si>
  <si>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</si>
  <si>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</si>
  <si>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</si>
  <si>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</si>
  <si>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</si>
  <si>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</si>
  <si>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</si>
  <si>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</si>
  <si>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</si>
  <si>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</si>
  <si>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</si>
  <si>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</si>
  <si>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</si>
  <si>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</si>
  <si>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</si>
  <si>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</si>
  <si>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</si>
  <si>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</si>
  <si>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</si>
  <si>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</si>
  <si>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</si>
  <si>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</si>
  <si>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</si>
  <si>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</si>
  <si>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</si>
  <si>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</si>
  <si>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</si>
  <si>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</si>
  <si>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</si>
  <si>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</si>
  <si>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</si>
  <si>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</si>
  <si>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</si>
  <si>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</si>
  <si>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</si>
  <si>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</si>
  <si>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</si>
  <si>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</si>
  <si>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</si>
  <si>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</si>
  <si>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</si>
  <si>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</si>
  <si>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</si>
  <si>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</si>
  <si>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</si>
  <si>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</si>
  <si>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</si>
  <si>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</si>
  <si>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</si>
  <si>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</si>
  <si>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</si>
  <si>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</si>
  <si>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</si>
  <si>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</si>
  <si>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</si>
  <si>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</si>
  <si>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</si>
  <si>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</si>
  <si>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</si>
  <si>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</si>
  <si>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</si>
  <si>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</si>
  <si>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</si>
  <si>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</si>
  <si>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</si>
  <si>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</si>
  <si>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</si>
  <si>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尾花沢市</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</si>
  <si>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</si>
  <si>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</si>
  <si>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</si>
  <si>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</si>
  <si>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</si>
  <si>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</si>
  <si>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</si>
  <si>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</si>
  <si>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</si>
  <si>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</si>
  <si>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</si>
  <si>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</si>
  <si>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</si>
  <si>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</si>
  <si>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</si>
  <si>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</si>
  <si>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</si>
  <si>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</si>
  <si>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</si>
  <si>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</si>
  <si>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</si>
  <si>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</si>
  <si>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</si>
  <si>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</si>
  <si>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</si>
  <si>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-11.7</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</si>
  <si>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</si>
  <si>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</si>
  <si>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</si>
  <si>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</si>
  <si>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</si>
  <si>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</si>
  <si>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</si>
  <si>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</si>
  <si>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</si>
  <si>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</si>
  <si>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</si>
  <si>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</si>
  <si>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</si>
  <si>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</si>
  <si>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</si>
  <si>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</si>
  <si>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</si>
  <si>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</si>
  <si>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</si>
  <si>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</si>
  <si>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</si>
  <si>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</si>
  <si>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</si>
  <si>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</si>
  <si>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</si>
  <si>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</si>
  <si>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</si>
  <si>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</si>
  <si>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</si>
  <si>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</si>
  <si>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</si>
  <si>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</si>
  <si>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</si>
  <si>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</si>
  <si>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</si>
  <si>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</si>
  <si>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</si>
  <si>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</si>
  <si>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</si>
  <si>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</si>
  <si>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</si>
  <si>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</si>
  <si>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</si>
  <si>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</si>
  <si>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</si>
  <si>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</si>
  <si>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</si>
  <si>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</si>
  <si>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</si>
  <si>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</si>
  <si>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</si>
  <si>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</si>
  <si>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</si>
  <si>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</si>
  <si>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</si>
  <si>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</si>
  <si>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</si>
  <si>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</si>
  <si>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</si>
  <si>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</si>
  <si>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</si>
  <si>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</si>
  <si>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</si>
  <si>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</si>
  <si>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</si>
  <si>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</si>
  <si>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</si>
  <si>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</si>
  <si>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</si>
  <si>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</si>
  <si>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</si>
  <si>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</si>
  <si>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</si>
  <si>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</si>
  <si>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</si>
  <si>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</si>
  <si>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</si>
  <si>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</si>
  <si>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</si>
  <si>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</si>
  <si>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</si>
  <si>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</si>
  <si>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</si>
  <si>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</si>
  <si>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</si>
  <si>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</si>
  <si>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</si>
  <si>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</si>
  <si>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</si>
  <si>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山形県尾花沢市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</si>
  <si>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</si>
  <si>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</si>
  <si>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</si>
  <si>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</si>
  <si>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</si>
  <si>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</si>
  <si>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</si>
  <si>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</si>
  <si>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</si>
  <si>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</si>
  <si>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</si>
  <si>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</si>
  <si>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</si>
  <si>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</si>
  <si>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</si>
  <si>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</si>
  <si>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</si>
  <si>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</si>
  <si>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</si>
  <si>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</si>
  <si>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</si>
  <si>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</si>
  <si>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</si>
  <si>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</si>
  <si>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</si>
  <si>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</si>
  <si>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</si>
  <si>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</si>
  <si>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</si>
  <si>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</si>
  <si>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</si>
  <si>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</si>
  <si>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</si>
  <si>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</si>
  <si>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</si>
  <si>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</si>
  <si>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</si>
  <si>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</si>
  <si>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</si>
  <si>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</si>
  <si>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</si>
  <si>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</si>
  <si>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</si>
  <si>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</si>
  <si>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</si>
  <si>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</si>
  <si>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</si>
  <si>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</si>
  <si>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</si>
  <si>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</si>
  <si>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</si>
  <si>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</si>
  <si>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</si>
  <si>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</si>
  <si>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</si>
  <si>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</si>
  <si>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</si>
  <si>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</si>
  <si>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</si>
  <si>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</si>
  <si>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</si>
  <si>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</si>
  <si>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</si>
  <si>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</si>
  <si>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</si>
  <si>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</si>
  <si>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</si>
  <si>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</si>
  <si>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</si>
  <si>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</si>
  <si>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</si>
  <si>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</si>
  <si>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</si>
  <si>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</si>
  <si>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</si>
  <si>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</si>
  <si>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</si>
  <si>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</si>
  <si>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</si>
  <si>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</si>
  <si>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</si>
  <si>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</si>
  <si>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</si>
  <si>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</si>
  <si>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</si>
  <si>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</si>
  <si>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</si>
  <si>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</si>
  <si>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</si>
  <si>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</si>
  <si>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</si>
  <si>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</si>
  <si>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</si>
  <si>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</si>
  <si>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</si>
  <si>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</si>
  <si>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</si>
  <si>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</si>
  <si>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</si>
  <si>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</si>
  <si>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</si>
  <si>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</si>
  <si>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</si>
  <si>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</si>
  <si>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</si>
  <si>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</si>
  <si>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</si>
  <si>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</si>
  <si>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</si>
  <si>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</si>
  <si>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</si>
  <si>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</si>
  <si>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</si>
  <si>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</si>
  <si>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</si>
  <si>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</si>
  <si>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</si>
  <si>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</si>
  <si>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</si>
  <si>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</si>
  <si>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</si>
  <si>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</si>
  <si>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</si>
  <si>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</si>
  <si>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</si>
  <si>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</si>
  <si>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簡易水道</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</si>
  <si>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</si>
  <si>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</si>
  <si>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</si>
  <si>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</si>
  <si>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</si>
  <si>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</si>
  <si>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</si>
  <si>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</si>
  <si>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</si>
  <si>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</si>
  <si>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</si>
  <si>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</si>
  <si>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</si>
  <si>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</si>
  <si>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</si>
  <si>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</si>
  <si>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</si>
  <si>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</si>
  <si>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</si>
  <si>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</si>
  <si>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</si>
  <si>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</si>
  <si>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</si>
  <si>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</si>
  <si>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</si>
  <si>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</si>
  <si>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</si>
  <si>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</si>
  <si>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山形県尾花沢市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</si>
  <si>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</si>
  <si>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</si>
  <si>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</si>
  <si>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</si>
  <si>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</si>
  <si>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</si>
  <si>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</si>
  <si>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</si>
  <si>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</si>
  <si>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</si>
  <si>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</si>
  <si>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</si>
  <si>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</si>
  <si>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</si>
  <si>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</si>
  <si>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</si>
  <si>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</si>
  <si>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</si>
  <si>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</si>
  <si>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</si>
  <si>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国営村山北部土地改良事業特別会計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</si>
  <si>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</si>
  <si>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</si>
  <si>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</si>
  <si>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</si>
  <si>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</si>
  <si>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</si>
  <si>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</si>
  <si>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</si>
  <si>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</si>
  <si>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</si>
  <si>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</si>
  <si>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</si>
  <si>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</si>
  <si>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</si>
  <si>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</si>
  <si>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</si>
  <si>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農業集落排水事業特別会計</t>
    <phoneticPr fontId="5"/>
  </si>
  <si>
    <t>法非適用企業</t>
    <phoneticPr fontId="5"/>
  </si>
  <si>
    <t>簡易水道特別会計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</si>
  <si>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</si>
  <si>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</si>
  <si>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</si>
  <si>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</si>
  <si>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</si>
  <si>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資金剰余額
/不足額
（実質収支）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</si>
  <si>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</si>
  <si>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</si>
  <si>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</si>
  <si>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</si>
  <si>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</si>
  <si>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</si>
  <si>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</si>
  <si>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</si>
  <si>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</si>
  <si>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</si>
  <si>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</si>
  <si>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</si>
  <si>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</si>
  <si>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</si>
  <si>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</si>
  <si>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</si>
  <si>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</si>
  <si>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</si>
  <si>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</si>
  <si>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</si>
  <si>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</si>
  <si>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</si>
  <si>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</si>
  <si>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</si>
  <si>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</si>
  <si>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</si>
  <si>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</si>
  <si>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</si>
  <si>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</si>
  <si>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</si>
  <si>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</si>
  <si>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</si>
  <si>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</si>
  <si>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</si>
  <si>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</si>
  <si>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</si>
  <si>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</si>
  <si>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</si>
  <si>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</si>
  <si>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</si>
  <si>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</si>
  <si>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</si>
  <si>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</si>
  <si>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</si>
  <si>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</si>
  <si>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</si>
  <si>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</si>
  <si>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</si>
  <si>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</si>
  <si>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</si>
  <si>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</si>
  <si>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</si>
  <si>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</si>
  <si>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</si>
  <si>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</si>
  <si>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</si>
  <si>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</si>
  <si>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</si>
  <si>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</si>
  <si>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</si>
  <si>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</si>
  <si>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</si>
  <si>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</si>
  <si>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</si>
  <si>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</si>
  <si>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</si>
  <si>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</si>
  <si>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</si>
  <si>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</si>
  <si>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</si>
  <si>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</si>
  <si>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</si>
  <si>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</si>
  <si>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</si>
  <si>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</si>
  <si>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</si>
  <si>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</si>
  <si>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</si>
  <si>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</si>
  <si>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</si>
  <si>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</si>
  <si>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</si>
  <si>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</si>
  <si>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</si>
  <si>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</si>
  <si>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</si>
  <si>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</si>
  <si>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</si>
  <si>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</si>
  <si>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</si>
  <si>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</si>
  <si>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</si>
  <si>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</si>
  <si>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</si>
  <si>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</si>
  <si>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</si>
  <si>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</si>
  <si>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</si>
  <si>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</si>
  <si>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</si>
  <si>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</si>
  <si>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</si>
  <si>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</si>
  <si>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</si>
  <si>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</si>
  <si>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</si>
  <si>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</si>
  <si>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</si>
  <si>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</si>
  <si>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</si>
  <si>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</si>
  <si>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</si>
  <si>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</si>
  <si>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</si>
  <si>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</si>
  <si>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</si>
  <si>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</si>
  <si>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</si>
  <si>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</si>
  <si>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</si>
  <si>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</si>
  <si>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</si>
  <si>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</si>
  <si>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</si>
  <si>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</si>
  <si>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</si>
  <si>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</si>
  <si>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</si>
  <si>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</si>
  <si>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</si>
  <si>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</si>
  <si>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</si>
  <si>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</si>
  <si>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</si>
  <si>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</si>
  <si>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0.84</t>
  </si>
  <si>
    <t>▲ 1.88</t>
  </si>
  <si>
    <t>▲ 3.70</t>
  </si>
  <si>
    <t>一般会計</t>
  </si>
  <si>
    <t>国民健康保険特別会計</t>
  </si>
  <si>
    <t>介護保険特別会計</t>
  </si>
  <si>
    <t>後期高齢者医療保険特別会計</t>
  </si>
  <si>
    <t>農業集落排水事業特別会計</t>
  </si>
  <si>
    <t>簡易水道特別会計</t>
  </si>
  <si>
    <t>国営村山北部土地改良事業特別会計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</si>
  <si>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</si>
  <si>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</si>
  <si>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</si>
  <si>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</si>
  <si>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</si>
  <si>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</si>
  <si>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</si>
  <si>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</si>
  <si>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</si>
  <si>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尾花沢市大石田町環境衛生事業組合（普通会計分）</t>
    <rPh sb="0" eb="3">
      <t>オバナザワ</t>
    </rPh>
    <rPh sb="3" eb="4">
      <t>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22"/>
  </si>
  <si>
    <t>尾花沢市大石田町環境衛生事業組合（水道事業会計）</t>
    <rPh sb="0" eb="3">
      <t>オバナザワ</t>
    </rPh>
    <rPh sb="3" eb="4">
      <t>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phoneticPr fontId="22"/>
  </si>
  <si>
    <t>尾花沢市大石田町環境衛生事業組合（公共下水道事業特別会計）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phoneticPr fontId="22"/>
  </si>
  <si>
    <t>尾花沢市大石田町環境衛生事業組合（特定環境保全公共下水道事業特別会計）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トクテイ</t>
    </rPh>
    <rPh sb="19" eb="21">
      <t>カンキョウ</t>
    </rPh>
    <rPh sb="21" eb="23">
      <t>ホゼン</t>
    </rPh>
    <rPh sb="23" eb="25">
      <t>コウキョウ</t>
    </rPh>
    <rPh sb="25" eb="28">
      <t>ゲスイドウ</t>
    </rPh>
    <rPh sb="28" eb="30">
      <t>ジギョウ</t>
    </rPh>
    <rPh sb="30" eb="32">
      <t>トクベツ</t>
    </rPh>
    <rPh sb="32" eb="34">
      <t>カイケイ</t>
    </rPh>
    <phoneticPr fontId="22"/>
  </si>
  <si>
    <t>北村山広域行政事務組合</t>
  </si>
  <si>
    <t>山形県市町村職員退職手当組合</t>
  </si>
  <si>
    <t>山形県消防補償等組合</t>
  </si>
  <si>
    <t>山形県自治会館管理組合</t>
  </si>
  <si>
    <t>山形県後期高齢者医療広域連合（普通会計分）</t>
  </si>
  <si>
    <t>山形県後期高齢者医療広域連合（事業会計分）</t>
  </si>
  <si>
    <t>北村山公立病院組合</t>
  </si>
  <si>
    <t>法適用事業</t>
  </si>
  <si>
    <t>尾花沢農産加工</t>
    <rPh sb="0" eb="3">
      <t>オバナザワ</t>
    </rPh>
    <rPh sb="3" eb="5">
      <t>ノウサン</t>
    </rPh>
    <rPh sb="5" eb="7">
      <t>カコウ</t>
    </rPh>
    <phoneticPr fontId="22"/>
  </si>
  <si>
    <t>尾花沢市ふるさと振興公社</t>
    <rPh sb="0" eb="4">
      <t>オバナザワシ</t>
    </rPh>
    <rPh sb="8" eb="10">
      <t>シンコウ</t>
    </rPh>
    <rPh sb="10" eb="12">
      <t>コウシャ</t>
    </rPh>
    <phoneticPr fontId="22"/>
  </si>
  <si>
    <t>尾花沢市土地開発公社</t>
    <rPh sb="0" eb="4">
      <t>オバナザワシ</t>
    </rPh>
    <rPh sb="4" eb="6">
      <t>トチ</t>
    </rPh>
    <rPh sb="6" eb="8">
      <t>カイハツ</t>
    </rPh>
    <rPh sb="8" eb="10">
      <t>コウシャ</t>
    </rPh>
    <phoneticPr fontId="22"/>
  </si>
  <si>
    <t>-</t>
    <phoneticPr fontId="2"/>
  </si>
  <si>
    <t>公共施設整備等基金</t>
    <phoneticPr fontId="5"/>
  </si>
  <si>
    <t>「雪とスイカと花笠のまち」ふるさと尾花沢応援基金</t>
    <phoneticPr fontId="5"/>
  </si>
  <si>
    <t>新型コロナウイルス感染症対応地方創生臨時交付金基金</t>
    <rPh sb="0" eb="2">
      <t>シンガタ</t>
    </rPh>
    <rPh sb="9" eb="12">
      <t>カンセンショウ</t>
    </rPh>
    <rPh sb="12" eb="14">
      <t>タイオウ</t>
    </rPh>
    <rPh sb="14" eb="16">
      <t>チホウ</t>
    </rPh>
    <rPh sb="16" eb="18">
      <t>ソウセイ</t>
    </rPh>
    <rPh sb="18" eb="23">
      <t>リンジコウフキン</t>
    </rPh>
    <rPh sb="23" eb="25">
      <t>キキン</t>
    </rPh>
    <phoneticPr fontId="5"/>
  </si>
  <si>
    <t>-</t>
    <phoneticPr fontId="2"/>
  </si>
  <si>
    <t>スポ－ツ振興基金</t>
  </si>
  <si>
    <t>地域福祉基金</t>
  </si>
  <si>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</si>
  <si>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</si>
  <si>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</si>
  <si>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</si>
  <si>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</si>
  <si>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</si>
  <si>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</si>
  <si>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</si>
  <si>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</si>
  <si>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</si>
  <si>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新鶴子ダムの償還が平成27年度まで続き、実質公債費比率を大きく押し上げる要因となっていたが、償還終了後は影響が無くなるH30年度まで下がり続け、新庁舎建設事業の償還が開始される令和2年度からは上昇する見込みである。また、将来負担比率は平成27年度に防災行政無線や高機能消防指令センターの整備、平成29・30年度に新庁舎建設事業などの大規模な事業が行われた影響により、類似団体と比較し平成30年度決算では64.8ポイント高い数値となっている。令和元年度決算でも類似団体と比較し64.6ポイント高い数値となっているが、令和2年度から新庁舎建設事業等の償還が開始されたことにより地方債現在高が減少したため、令和元年度決算と比べ7.8ポイント減少している。今後も事業の取捨選択、起債額の抑制に努め財政の健全化を図る。</t>
    <rPh sb="167" eb="170">
      <t>ダイキボ</t>
    </rPh>
    <rPh sb="171" eb="173">
      <t>ジギョウ</t>
    </rPh>
    <rPh sb="184" eb="188">
      <t>ルイジダンタイ</t>
    </rPh>
    <rPh sb="189" eb="191">
      <t>ヒカク</t>
    </rPh>
    <rPh sb="272" eb="273">
      <t>トウ</t>
    </rPh>
    <rPh sb="287" eb="290">
      <t>チホウサイ</t>
    </rPh>
    <rPh sb="290" eb="293">
      <t>ゲンザイダカ</t>
    </rPh>
    <rPh sb="294" eb="296">
      <t>ゲンショウ</t>
    </rPh>
    <rPh sb="301" eb="303">
      <t>レイワ</t>
    </rPh>
    <rPh sb="303" eb="306">
      <t>ガンネンド</t>
    </rPh>
    <rPh sb="306" eb="308">
      <t>ケッサン</t>
    </rPh>
    <rPh sb="309" eb="310">
      <t>クラ</t>
    </rPh>
    <rPh sb="318" eb="320">
      <t>ゲンショウ</t>
    </rPh>
    <rPh sb="325" eb="327">
      <t>コンゴ</t>
    </rPh>
    <rPh sb="328" eb="330">
      <t>ジギョウ</t>
    </rPh>
    <rPh sb="331" eb="335">
      <t>シュシャセンタク</t>
    </rPh>
    <rPh sb="336" eb="339">
      <t>キサイガク</t>
    </rPh>
    <rPh sb="340" eb="342">
      <t>ヨクセイ</t>
    </rPh>
    <rPh sb="343" eb="344">
      <t>ツト</t>
    </rPh>
    <rPh sb="345" eb="348">
      <t>ザイ</t>
    </rPh>
    <rPh sb="348" eb="351">
      <t>ケンゼンカ</t>
    </rPh>
    <rPh sb="352" eb="353">
      <t>ハカ</t>
    </rPh>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</si>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</sst>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4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Fill="1" applyBorder="1" applyAlignment="1" applyProtection="1">
      <alignment horizontal="left" vertical="top" wrapText="1"/>
      <protection locked="0"/>
    </xf>
    <xf numFmtId="0" fontId="1" fillId="0" borderId="12" xfId="16" applyFont="1" applyFill="1" applyBorder="1" applyAlignment="1" applyProtection="1">
      <alignment horizontal="left" vertical="top" wrapText="1"/>
      <protection locked="0"/>
    </xf>
    <xf numFmtId="0" fontId="1" fillId="0" borderId="48" xfId="16" applyFont="1" applyFill="1" applyBorder="1" applyAlignment="1" applyProtection="1">
      <alignment horizontal="left" vertical="top" wrapText="1"/>
      <protection locked="0"/>
    </xf>
    <xf numFmtId="0" fontId="1" fillId="0" borderId="64" xfId="16" applyFont="1" applyFill="1" applyBorder="1" applyAlignment="1" applyProtection="1">
      <alignment horizontal="left" vertical="top" wrapText="1"/>
      <protection locked="0"/>
    </xf>
    <xf numFmtId="0" fontId="1" fillId="0" borderId="0" xfId="16" applyFont="1" applyFill="1" applyAlignment="1" applyProtection="1">
      <alignment horizontal="left" vertical="top" wrapText="1"/>
      <protection locked="0"/>
    </xf>
    <xf numFmtId="0" fontId="1" fillId="0" borderId="38" xfId="16" applyFont="1" applyFill="1" applyBorder="1" applyAlignment="1" applyProtection="1">
      <alignment horizontal="left" vertical="top" wrapText="1"/>
      <protection locked="0"/>
    </xf>
    <xf numFmtId="0" fontId="1" fillId="0" borderId="37" xfId="16" applyFont="1" applyFill="1" applyBorder="1" applyAlignment="1" applyProtection="1">
      <alignment horizontal="left" vertical="top" wrapText="1"/>
      <protection locked="0"/>
    </xf>
    <xf numFmtId="0" fontId="1" fillId="0" borderId="54" xfId="16" applyFont="1" applyFill="1" applyBorder="1" applyAlignment="1" applyProtection="1">
      <alignment horizontal="left" vertical="top" wrapText="1"/>
      <protection locked="0"/>
    </xf>
    <xf numFmtId="0" fontId="1" fillId="0" borderId="40" xfId="16" applyFont="1" applyFill="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78864</c:v>
                </c:pt>
                <c:pt idx="1">
                  <c:v>85042</c:v>
                </c:pt>
                <c:pt idx="2">
                  <c:v>83774</c:v>
                </c:pt>
                <c:pt idx="3">
                  <c:v>132981</c:v>
                </c:pt>
                <c:pt idx="4">
                  <c:v>128523</c:v>
                </c:pt>
              </c:numCache>
            </c:numRef>
          </c:val>
          <c:smooth val="0"/>
          <c:extLst xmlns:c16r2="http://schemas.microsoft.com/office/drawing/2015/06/chart">
            <c:ext xmlns:c16="http://schemas.microsoft.com/office/drawing/2014/chart" uri="{C3380CC4-5D6E-409C-BE32-E72D297353CC}">
              <c16:uniqueId val="{00000000-542C-4289-B93B-3BDB60389F6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65513</c:v>
                </c:pt>
                <c:pt idx="1">
                  <c:v>161634</c:v>
                </c:pt>
                <c:pt idx="2">
                  <c:v>161484</c:v>
                </c:pt>
                <c:pt idx="3">
                  <c:v>113506</c:v>
                </c:pt>
                <c:pt idx="4">
                  <c:v>76110</c:v>
                </c:pt>
              </c:numCache>
            </c:numRef>
          </c:val>
          <c:smooth val="0"/>
          <c:extLst xmlns:c16r2="http://schemas.microsoft.com/office/drawing/2015/06/chart">
            <c:ext xmlns:c16="http://schemas.microsoft.com/office/drawing/2014/chart" uri="{C3380CC4-5D6E-409C-BE32-E72D297353CC}">
              <c16:uniqueId val="{00000001-542C-4289-B93B-3BDB60389F6B}"/>
            </c:ext>
          </c:extLst>
        </c:ser>
        <c:dLbls>
          <c:showLegendKey val="0"/>
          <c:showVal val="0"/>
          <c:showCatName val="0"/>
          <c:showSerName val="0"/>
          <c:showPercent val="0"/>
          <c:showBubbleSize val="0"/>
        </c:dLbls>
        <c:marker val="1"/>
        <c:smooth val="0"/>
        <c:axId val="1339112312"/>
        <c:axId val="1339121720"/>
      </c:lineChart>
      <c:catAx>
        <c:axId val="133911231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9121720"/>
        <c:crosses val="autoZero"/>
        <c:auto val="1"/>
        <c:lblAlgn val="ctr"/>
        <c:lblOffset val="100"/>
        <c:tickLblSkip val="1"/>
        <c:tickMarkSkip val="1"/>
        <c:noMultiLvlLbl val="0"/>
      </c:catAx>
      <c:valAx>
        <c:axId val="133912172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911231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11.2</c:v>
                </c:pt>
                <c:pt idx="1">
                  <c:v>10.67</c:v>
                </c:pt>
                <c:pt idx="2">
                  <c:v>11.99</c:v>
                </c:pt>
                <c:pt idx="3">
                  <c:v>11.92</c:v>
                </c:pt>
                <c:pt idx="4">
                  <c:v>11.92</c:v>
                </c:pt>
              </c:numCache>
            </c:numRef>
          </c:val>
          <c:extLst xmlns:c16r2="http://schemas.microsoft.com/office/drawing/2015/06/chart">
            <c:ext xmlns:c16="http://schemas.microsoft.com/office/drawing/2014/chart" uri="{C3380CC4-5D6E-409C-BE32-E72D297353CC}">
              <c16:uniqueId val="{00000000-A4A5-4A50-83E2-2AC76FF9181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15.22</c:v>
                </c:pt>
                <c:pt idx="1">
                  <c:v>15.58</c:v>
                </c:pt>
                <c:pt idx="2">
                  <c:v>12.96</c:v>
                </c:pt>
                <c:pt idx="3">
                  <c:v>13.94</c:v>
                </c:pt>
                <c:pt idx="4">
                  <c:v>9.3699999999999992</c:v>
                </c:pt>
              </c:numCache>
            </c:numRef>
          </c:val>
          <c:extLst xmlns:c16r2="http://schemas.microsoft.com/office/drawing/2015/06/chart">
            <c:ext xmlns:c16="http://schemas.microsoft.com/office/drawing/2014/chart" uri="{C3380CC4-5D6E-409C-BE32-E72D297353CC}">
              <c16:uniqueId val="{00000001-A4A5-4A50-83E2-2AC76FF91813}"/>
            </c:ext>
          </c:extLst>
        </c:ser>
        <c:dLbls>
          <c:showLegendKey val="0"/>
          <c:showVal val="0"/>
          <c:showCatName val="0"/>
          <c:showSerName val="0"/>
          <c:showPercent val="0"/>
          <c:showBubbleSize val="0"/>
        </c:dLbls>
        <c:gapWidth val="250"/>
        <c:overlap val="100"/>
        <c:axId val="1339111136"/>
        <c:axId val="133911976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2.48</c:v>
                </c:pt>
                <c:pt idx="1">
                  <c:v>-0.84</c:v>
                </c:pt>
                <c:pt idx="2">
                  <c:v>-1.88</c:v>
                </c:pt>
                <c:pt idx="3">
                  <c:v>0.78</c:v>
                </c:pt>
                <c:pt idx="4">
                  <c:v>-3.7</c:v>
                </c:pt>
              </c:numCache>
            </c:numRef>
          </c:val>
          <c:smooth val="0"/>
          <c:extLst xmlns:c16r2="http://schemas.microsoft.com/office/drawing/2015/06/chart">
            <c:ext xmlns:c16="http://schemas.microsoft.com/office/drawing/2014/chart" uri="{C3380CC4-5D6E-409C-BE32-E72D297353CC}">
              <c16:uniqueId val="{00000002-A4A5-4A50-83E2-2AC76FF91813}"/>
            </c:ext>
          </c:extLst>
        </c:ser>
        <c:dLbls>
          <c:showLegendKey val="0"/>
          <c:showVal val="0"/>
          <c:showCatName val="0"/>
          <c:showSerName val="0"/>
          <c:showPercent val="0"/>
          <c:showBubbleSize val="0"/>
        </c:dLbls>
        <c:marker val="1"/>
        <c:smooth val="0"/>
        <c:axId val="1339111136"/>
        <c:axId val="1339119760"/>
      </c:lineChart>
      <c:catAx>
        <c:axId val="13391111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39119760"/>
        <c:crosses val="autoZero"/>
        <c:auto val="1"/>
        <c:lblAlgn val="ctr"/>
        <c:lblOffset val="100"/>
        <c:tickLblSkip val="1"/>
        <c:tickMarkSkip val="1"/>
        <c:noMultiLvlLbl val="0"/>
      </c:catAx>
      <c:valAx>
        <c:axId val="13391197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1111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3A5A-42FB-B9EF-72DD1E9873B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3A5A-42FB-B9EF-72DD1E9873B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3A5A-42FB-B9EF-72DD1E9873B4}"/>
            </c:ext>
          </c:extLst>
        </c:ser>
        <c:ser>
          <c:idx val="3"/>
          <c:order val="3"/>
          <c:tx>
            <c:strRef>
              <c:f>データシート!$A$30</c:f>
              <c:strCache>
                <c:ptCount val="1"/>
                <c:pt idx="0">
                  <c:v>国営村山北部土地改良事業特別会計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3A5A-42FB-B9EF-72DD1E9873B4}"/>
            </c:ext>
          </c:extLst>
        </c:ser>
        <c:ser>
          <c:idx val="4"/>
          <c:order val="4"/>
          <c:tx>
            <c:strRef>
              <c:f>データシート!$A$31</c:f>
              <c:strCache>
                <c:ptCount val="1"/>
                <c:pt idx="0">
                  <c:v>簡易水道特別会計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0.21</c:v>
                </c:pt>
                <c:pt idx="2">
                  <c:v>#N/A</c:v>
                </c:pt>
                <c:pt idx="3">
                  <c:v>0.24</c:v>
                </c:pt>
                <c:pt idx="4">
                  <c:v>#N/A</c:v>
                </c:pt>
                <c:pt idx="5">
                  <c:v>0.18</c:v>
                </c:pt>
                <c:pt idx="6">
                  <c:v>#N/A</c:v>
                </c:pt>
                <c:pt idx="7">
                  <c:v>0.28999999999999998</c:v>
                </c:pt>
                <c:pt idx="8">
                  <c:v>#N/A</c:v>
                </c:pt>
                <c:pt idx="9">
                  <c:v>0.05</c:v>
                </c:pt>
              </c:numCache>
            </c:numRef>
          </c:val>
          <c:extLst xmlns:c16r2="http://schemas.microsoft.com/office/drawing/2015/06/chart">
            <c:ext xmlns:c16="http://schemas.microsoft.com/office/drawing/2014/chart" uri="{C3380CC4-5D6E-409C-BE32-E72D297353CC}">
              <c16:uniqueId val="{00000004-3A5A-42FB-B9EF-72DD1E9873B4}"/>
            </c:ext>
          </c:extLst>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0.01</c:v>
                </c:pt>
                <c:pt idx="2">
                  <c:v>#N/A</c:v>
                </c:pt>
                <c:pt idx="3">
                  <c:v>0.04</c:v>
                </c:pt>
                <c:pt idx="4">
                  <c:v>#N/A</c:v>
                </c:pt>
                <c:pt idx="5">
                  <c:v>0.04</c:v>
                </c:pt>
                <c:pt idx="6">
                  <c:v>#N/A</c:v>
                </c:pt>
                <c:pt idx="7">
                  <c:v>0.08</c:v>
                </c:pt>
                <c:pt idx="8">
                  <c:v>#N/A</c:v>
                </c:pt>
                <c:pt idx="9">
                  <c:v>0.08</c:v>
                </c:pt>
              </c:numCache>
            </c:numRef>
          </c:val>
          <c:extLst xmlns:c16r2="http://schemas.microsoft.com/office/drawing/2015/06/chart">
            <c:ext xmlns:c16="http://schemas.microsoft.com/office/drawing/2014/chart" uri="{C3380CC4-5D6E-409C-BE32-E72D297353CC}">
              <c16:uniqueId val="{00000005-3A5A-42FB-B9EF-72DD1E9873B4}"/>
            </c:ext>
          </c:extLst>
        </c:ser>
        <c:ser>
          <c:idx val="6"/>
          <c:order val="6"/>
          <c:tx>
            <c:strRef>
              <c:f>データシート!$A$33</c:f>
              <c:strCache>
                <c:ptCount val="1"/>
                <c:pt idx="0">
                  <c:v>後期高齢者医療保険特別会計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0.08</c:v>
                </c:pt>
                <c:pt idx="2">
                  <c:v>#N/A</c:v>
                </c:pt>
                <c:pt idx="3">
                  <c:v>0.08</c:v>
                </c:pt>
                <c:pt idx="4">
                  <c:v>#N/A</c:v>
                </c:pt>
                <c:pt idx="5">
                  <c:v>0.12</c:v>
                </c:pt>
                <c:pt idx="6">
                  <c:v>#N/A</c:v>
                </c:pt>
                <c:pt idx="7">
                  <c:v>0.13</c:v>
                </c:pt>
                <c:pt idx="8">
                  <c:v>#N/A</c:v>
                </c:pt>
                <c:pt idx="9">
                  <c:v>0.13</c:v>
                </c:pt>
              </c:numCache>
            </c:numRef>
          </c:val>
          <c:extLst xmlns:c16r2="http://schemas.microsoft.com/office/drawing/2015/06/chart">
            <c:ext xmlns:c16="http://schemas.microsoft.com/office/drawing/2014/chart" uri="{C3380CC4-5D6E-409C-BE32-E72D297353CC}">
              <c16:uniqueId val="{00000006-3A5A-42FB-B9EF-72DD1E9873B4}"/>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0.39</c:v>
                </c:pt>
                <c:pt idx="2">
                  <c:v>#N/A</c:v>
                </c:pt>
                <c:pt idx="3">
                  <c:v>0.61</c:v>
                </c:pt>
                <c:pt idx="4">
                  <c:v>#N/A</c:v>
                </c:pt>
                <c:pt idx="5">
                  <c:v>0.72</c:v>
                </c:pt>
                <c:pt idx="6">
                  <c:v>#N/A</c:v>
                </c:pt>
                <c:pt idx="7">
                  <c:v>0.56999999999999995</c:v>
                </c:pt>
                <c:pt idx="8">
                  <c:v>#N/A</c:v>
                </c:pt>
                <c:pt idx="9">
                  <c:v>0.83</c:v>
                </c:pt>
              </c:numCache>
            </c:numRef>
          </c:val>
          <c:extLst xmlns:c16r2="http://schemas.microsoft.com/office/drawing/2015/06/chart">
            <c:ext xmlns:c16="http://schemas.microsoft.com/office/drawing/2014/chart" uri="{C3380CC4-5D6E-409C-BE32-E72D297353CC}">
              <c16:uniqueId val="{00000007-3A5A-42FB-B9EF-72DD1E9873B4}"/>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2.86</c:v>
                </c:pt>
                <c:pt idx="2">
                  <c:v>#N/A</c:v>
                </c:pt>
                <c:pt idx="3">
                  <c:v>3.37</c:v>
                </c:pt>
                <c:pt idx="4">
                  <c:v>#N/A</c:v>
                </c:pt>
                <c:pt idx="5">
                  <c:v>3.62</c:v>
                </c:pt>
                <c:pt idx="6">
                  <c:v>#N/A</c:v>
                </c:pt>
                <c:pt idx="7">
                  <c:v>4.46</c:v>
                </c:pt>
                <c:pt idx="8">
                  <c:v>#N/A</c:v>
                </c:pt>
                <c:pt idx="9">
                  <c:v>4.28</c:v>
                </c:pt>
              </c:numCache>
            </c:numRef>
          </c:val>
          <c:extLst xmlns:c16r2="http://schemas.microsoft.com/office/drawing/2015/06/chart">
            <c:ext xmlns:c16="http://schemas.microsoft.com/office/drawing/2014/chart" uri="{C3380CC4-5D6E-409C-BE32-E72D297353CC}">
              <c16:uniqueId val="{00000008-3A5A-42FB-B9EF-72DD1E9873B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11.2</c:v>
                </c:pt>
                <c:pt idx="2">
                  <c:v>#N/A</c:v>
                </c:pt>
                <c:pt idx="3">
                  <c:v>10.66</c:v>
                </c:pt>
                <c:pt idx="4">
                  <c:v>#N/A</c:v>
                </c:pt>
                <c:pt idx="5">
                  <c:v>11.98</c:v>
                </c:pt>
                <c:pt idx="6">
                  <c:v>#N/A</c:v>
                </c:pt>
                <c:pt idx="7">
                  <c:v>11.91</c:v>
                </c:pt>
                <c:pt idx="8">
                  <c:v>#N/A</c:v>
                </c:pt>
                <c:pt idx="9">
                  <c:v>11.9</c:v>
                </c:pt>
              </c:numCache>
            </c:numRef>
          </c:val>
          <c:extLst xmlns:c16r2="http://schemas.microsoft.com/office/drawing/2015/06/chart">
            <c:ext xmlns:c16="http://schemas.microsoft.com/office/drawing/2014/chart" uri="{C3380CC4-5D6E-409C-BE32-E72D297353CC}">
              <c16:uniqueId val="{00000009-3A5A-42FB-B9EF-72DD1E9873B4}"/>
            </c:ext>
          </c:extLst>
        </c:ser>
        <c:dLbls>
          <c:showLegendKey val="0"/>
          <c:showVal val="0"/>
          <c:showCatName val="0"/>
          <c:showSerName val="0"/>
          <c:showPercent val="0"/>
          <c:showBubbleSize val="0"/>
        </c:dLbls>
        <c:gapWidth val="150"/>
        <c:overlap val="100"/>
        <c:axId val="1339115840"/>
        <c:axId val="1339122112"/>
      </c:barChart>
      <c:catAx>
        <c:axId val="13391158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9122112"/>
        <c:crosses val="autoZero"/>
        <c:auto val="1"/>
        <c:lblAlgn val="ctr"/>
        <c:lblOffset val="100"/>
        <c:tickLblSkip val="1"/>
        <c:tickMarkSkip val="1"/>
        <c:noMultiLvlLbl val="0"/>
      </c:catAx>
      <c:valAx>
        <c:axId val="13391221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11584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1312</c:v>
                </c:pt>
                <c:pt idx="5">
                  <c:v>1194</c:v>
                </c:pt>
                <c:pt idx="8">
                  <c:v>1123</c:v>
                </c:pt>
                <c:pt idx="11">
                  <c:v>1102</c:v>
                </c:pt>
                <c:pt idx="14">
                  <c:v>1110</c:v>
                </c:pt>
              </c:numCache>
            </c:numRef>
          </c:val>
          <c:extLst xmlns:c16r2="http://schemas.microsoft.com/office/drawing/2015/06/chart">
            <c:ext xmlns:c16="http://schemas.microsoft.com/office/drawing/2014/chart" uri="{C3380CC4-5D6E-409C-BE32-E72D297353CC}">
              <c16:uniqueId val="{00000000-AF81-4D70-9D7B-B171593DE00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AF81-4D70-9D7B-B171593DE00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1</c:v>
                </c:pt>
                <c:pt idx="3">
                  <c:v>1</c:v>
                </c:pt>
                <c:pt idx="6">
                  <c:v>0</c:v>
                </c:pt>
                <c:pt idx="9">
                  <c:v>0</c:v>
                </c:pt>
                <c:pt idx="12">
                  <c:v>0</c:v>
                </c:pt>
              </c:numCache>
            </c:numRef>
          </c:val>
          <c:extLst xmlns:c16r2="http://schemas.microsoft.com/office/drawing/2015/06/chart">
            <c:ext xmlns:c16="http://schemas.microsoft.com/office/drawing/2014/chart" uri="{C3380CC4-5D6E-409C-BE32-E72D297353CC}">
              <c16:uniqueId val="{00000002-AF81-4D70-9D7B-B171593DE00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267</c:v>
                </c:pt>
                <c:pt idx="3">
                  <c:v>229</c:v>
                </c:pt>
                <c:pt idx="6">
                  <c:v>188</c:v>
                </c:pt>
                <c:pt idx="9">
                  <c:v>225</c:v>
                </c:pt>
                <c:pt idx="12">
                  <c:v>273</c:v>
                </c:pt>
              </c:numCache>
            </c:numRef>
          </c:val>
          <c:extLst xmlns:c16r2="http://schemas.microsoft.com/office/drawing/2015/06/chart">
            <c:ext xmlns:c16="http://schemas.microsoft.com/office/drawing/2014/chart" uri="{C3380CC4-5D6E-409C-BE32-E72D297353CC}">
              <c16:uniqueId val="{00000003-AF81-4D70-9D7B-B171593DE00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111</c:v>
                </c:pt>
                <c:pt idx="3">
                  <c:v>107</c:v>
                </c:pt>
                <c:pt idx="6">
                  <c:v>115</c:v>
                </c:pt>
                <c:pt idx="9">
                  <c:v>113</c:v>
                </c:pt>
                <c:pt idx="12">
                  <c:v>89</c:v>
                </c:pt>
              </c:numCache>
            </c:numRef>
          </c:val>
          <c:extLst xmlns:c16r2="http://schemas.microsoft.com/office/drawing/2015/06/chart">
            <c:ext xmlns:c16="http://schemas.microsoft.com/office/drawing/2014/chart" uri="{C3380CC4-5D6E-409C-BE32-E72D297353CC}">
              <c16:uniqueId val="{00000004-AF81-4D70-9D7B-B171593DE00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F81-4D70-9D7B-B171593DE00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AF81-4D70-9D7B-B171593DE00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1344</c:v>
                </c:pt>
                <c:pt idx="3">
                  <c:v>1214</c:v>
                </c:pt>
                <c:pt idx="6">
                  <c:v>1185</c:v>
                </c:pt>
                <c:pt idx="9">
                  <c:v>1096</c:v>
                </c:pt>
                <c:pt idx="12">
                  <c:v>1153</c:v>
                </c:pt>
              </c:numCache>
            </c:numRef>
          </c:val>
          <c:extLst xmlns:c16r2="http://schemas.microsoft.com/office/drawing/2015/06/chart">
            <c:ext xmlns:c16="http://schemas.microsoft.com/office/drawing/2014/chart" uri="{C3380CC4-5D6E-409C-BE32-E72D297353CC}">
              <c16:uniqueId val="{00000007-AF81-4D70-9D7B-B171593DE002}"/>
            </c:ext>
          </c:extLst>
        </c:ser>
        <c:dLbls>
          <c:showLegendKey val="0"/>
          <c:showVal val="0"/>
          <c:showCatName val="0"/>
          <c:showSerName val="0"/>
          <c:showPercent val="0"/>
          <c:showBubbleSize val="0"/>
        </c:dLbls>
        <c:gapWidth val="100"/>
        <c:overlap val="100"/>
        <c:axId val="1339113880"/>
        <c:axId val="133912015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411</c:v>
                </c:pt>
                <c:pt idx="2">
                  <c:v>#N/A</c:v>
                </c:pt>
                <c:pt idx="3">
                  <c:v>#N/A</c:v>
                </c:pt>
                <c:pt idx="4">
                  <c:v>357</c:v>
                </c:pt>
                <c:pt idx="5">
                  <c:v>#N/A</c:v>
                </c:pt>
                <c:pt idx="6">
                  <c:v>#N/A</c:v>
                </c:pt>
                <c:pt idx="7">
                  <c:v>365</c:v>
                </c:pt>
                <c:pt idx="8">
                  <c:v>#N/A</c:v>
                </c:pt>
                <c:pt idx="9">
                  <c:v>#N/A</c:v>
                </c:pt>
                <c:pt idx="10">
                  <c:v>332</c:v>
                </c:pt>
                <c:pt idx="11">
                  <c:v>#N/A</c:v>
                </c:pt>
                <c:pt idx="12">
                  <c:v>#N/A</c:v>
                </c:pt>
                <c:pt idx="13">
                  <c:v>405</c:v>
                </c:pt>
                <c:pt idx="14">
                  <c:v>#N/A</c:v>
                </c:pt>
              </c:numCache>
            </c:numRef>
          </c:val>
          <c:smooth val="0"/>
          <c:extLst xmlns:c16r2="http://schemas.microsoft.com/office/drawing/2015/06/chart">
            <c:ext xmlns:c16="http://schemas.microsoft.com/office/drawing/2014/chart" uri="{C3380CC4-5D6E-409C-BE32-E72D297353CC}">
              <c16:uniqueId val="{00000008-AF81-4D70-9D7B-B171593DE002}"/>
            </c:ext>
          </c:extLst>
        </c:ser>
        <c:dLbls>
          <c:showLegendKey val="0"/>
          <c:showVal val="0"/>
          <c:showCatName val="0"/>
          <c:showSerName val="0"/>
          <c:showPercent val="0"/>
          <c:showBubbleSize val="0"/>
        </c:dLbls>
        <c:marker val="1"/>
        <c:smooth val="0"/>
        <c:axId val="1339113880"/>
        <c:axId val="1339120152"/>
      </c:lineChart>
      <c:catAx>
        <c:axId val="13391138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9120152"/>
        <c:crosses val="autoZero"/>
        <c:auto val="1"/>
        <c:lblAlgn val="ctr"/>
        <c:lblOffset val="100"/>
        <c:tickLblSkip val="1"/>
        <c:tickMarkSkip val="1"/>
        <c:noMultiLvlLbl val="0"/>
      </c:catAx>
      <c:valAx>
        <c:axId val="13391201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1138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11942</c:v>
                </c:pt>
                <c:pt idx="5">
                  <c:v>12004</c:v>
                </c:pt>
                <c:pt idx="8">
                  <c:v>12423</c:v>
                </c:pt>
                <c:pt idx="11">
                  <c:v>12447</c:v>
                </c:pt>
                <c:pt idx="14">
                  <c:v>12201</c:v>
                </c:pt>
              </c:numCache>
            </c:numRef>
          </c:val>
          <c:extLst xmlns:c16r2="http://schemas.microsoft.com/office/drawing/2015/06/chart">
            <c:ext xmlns:c16="http://schemas.microsoft.com/office/drawing/2014/chart" uri="{C3380CC4-5D6E-409C-BE32-E72D297353CC}">
              <c16:uniqueId val="{00000000-99A4-4A9A-9DF3-76E2B9BE7D1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1157</c:v>
                </c:pt>
                <c:pt idx="5">
                  <c:v>1217</c:v>
                </c:pt>
                <c:pt idx="8">
                  <c:v>1180</c:v>
                </c:pt>
                <c:pt idx="11">
                  <c:v>1299</c:v>
                </c:pt>
                <c:pt idx="14">
                  <c:v>1248</c:v>
                </c:pt>
              </c:numCache>
            </c:numRef>
          </c:val>
          <c:extLst xmlns:c16r2="http://schemas.microsoft.com/office/drawing/2015/06/chart">
            <c:ext xmlns:c16="http://schemas.microsoft.com/office/drawing/2014/chart" uri="{C3380CC4-5D6E-409C-BE32-E72D297353CC}">
              <c16:uniqueId val="{00000001-99A4-4A9A-9DF3-76E2B9BE7D1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3259</c:v>
                </c:pt>
                <c:pt idx="5">
                  <c:v>2938</c:v>
                </c:pt>
                <c:pt idx="8">
                  <c:v>2735</c:v>
                </c:pt>
                <c:pt idx="11">
                  <c:v>2659</c:v>
                </c:pt>
                <c:pt idx="14">
                  <c:v>2568</c:v>
                </c:pt>
              </c:numCache>
            </c:numRef>
          </c:val>
          <c:extLst xmlns:c16r2="http://schemas.microsoft.com/office/drawing/2015/06/chart">
            <c:ext xmlns:c16="http://schemas.microsoft.com/office/drawing/2014/chart" uri="{C3380CC4-5D6E-409C-BE32-E72D297353CC}">
              <c16:uniqueId val="{00000002-99A4-4A9A-9DF3-76E2B9BE7D1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99A4-4A9A-9DF3-76E2B9BE7D1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99A4-4A9A-9DF3-76E2B9BE7D1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9A4-4A9A-9DF3-76E2B9BE7D1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1930</c:v>
                </c:pt>
                <c:pt idx="3">
                  <c:v>1868</c:v>
                </c:pt>
                <c:pt idx="6">
                  <c:v>1783</c:v>
                </c:pt>
                <c:pt idx="9">
                  <c:v>1744</c:v>
                </c:pt>
                <c:pt idx="12">
                  <c:v>1688</c:v>
                </c:pt>
              </c:numCache>
            </c:numRef>
          </c:val>
          <c:extLst xmlns:c16r2="http://schemas.microsoft.com/office/drawing/2015/06/chart">
            <c:ext xmlns:c16="http://schemas.microsoft.com/office/drawing/2014/chart" uri="{C3380CC4-5D6E-409C-BE32-E72D297353CC}">
              <c16:uniqueId val="{00000006-99A4-4A9A-9DF3-76E2B9BE7D1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4564</c:v>
                </c:pt>
                <c:pt idx="3">
                  <c:v>5013</c:v>
                </c:pt>
                <c:pt idx="6">
                  <c:v>4939</c:v>
                </c:pt>
                <c:pt idx="9">
                  <c:v>4803</c:v>
                </c:pt>
                <c:pt idx="12">
                  <c:v>4603</c:v>
                </c:pt>
              </c:numCache>
            </c:numRef>
          </c:val>
          <c:extLst xmlns:c16r2="http://schemas.microsoft.com/office/drawing/2015/06/chart">
            <c:ext xmlns:c16="http://schemas.microsoft.com/office/drawing/2014/chart" uri="{C3380CC4-5D6E-409C-BE32-E72D297353CC}">
              <c16:uniqueId val="{00000007-99A4-4A9A-9DF3-76E2B9BE7D1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1251</c:v>
                </c:pt>
                <c:pt idx="3">
                  <c:v>1256</c:v>
                </c:pt>
                <c:pt idx="6">
                  <c:v>1221</c:v>
                </c:pt>
                <c:pt idx="9">
                  <c:v>1168</c:v>
                </c:pt>
                <c:pt idx="12">
                  <c:v>1100</c:v>
                </c:pt>
              </c:numCache>
            </c:numRef>
          </c:val>
          <c:extLst xmlns:c16r2="http://schemas.microsoft.com/office/drawing/2015/06/chart">
            <c:ext xmlns:c16="http://schemas.microsoft.com/office/drawing/2014/chart" uri="{C3380CC4-5D6E-409C-BE32-E72D297353CC}">
              <c16:uniqueId val="{00000008-99A4-4A9A-9DF3-76E2B9BE7D1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99A4-4A9A-9DF3-76E2B9BE7D1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11036</c:v>
                </c:pt>
                <c:pt idx="3">
                  <c:v>11453</c:v>
                </c:pt>
                <c:pt idx="6">
                  <c:v>12602</c:v>
                </c:pt>
                <c:pt idx="9">
                  <c:v>12850</c:v>
                </c:pt>
                <c:pt idx="12">
                  <c:v>12528</c:v>
                </c:pt>
              </c:numCache>
            </c:numRef>
          </c:val>
          <c:extLst xmlns:c16r2="http://schemas.microsoft.com/office/drawing/2015/06/chart">
            <c:ext xmlns:c16="http://schemas.microsoft.com/office/drawing/2014/chart" uri="{C3380CC4-5D6E-409C-BE32-E72D297353CC}">
              <c16:uniqueId val="{0000000A-99A4-4A9A-9DF3-76E2B9BE7D12}"/>
            </c:ext>
          </c:extLst>
        </c:ser>
        <c:dLbls>
          <c:showLegendKey val="0"/>
          <c:showVal val="0"/>
          <c:showCatName val="0"/>
          <c:showSerName val="0"/>
          <c:showPercent val="0"/>
          <c:showBubbleSize val="0"/>
        </c:dLbls>
        <c:gapWidth val="100"/>
        <c:overlap val="100"/>
        <c:axId val="1339120936"/>
        <c:axId val="133911466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2423</c:v>
                </c:pt>
                <c:pt idx="2">
                  <c:v>#N/A</c:v>
                </c:pt>
                <c:pt idx="3">
                  <c:v>#N/A</c:v>
                </c:pt>
                <c:pt idx="4">
                  <c:v>3430</c:v>
                </c:pt>
                <c:pt idx="5">
                  <c:v>#N/A</c:v>
                </c:pt>
                <c:pt idx="6">
                  <c:v>#N/A</c:v>
                </c:pt>
                <c:pt idx="7">
                  <c:v>4207</c:v>
                </c:pt>
                <c:pt idx="8">
                  <c:v>#N/A</c:v>
                </c:pt>
                <c:pt idx="9">
                  <c:v>#N/A</c:v>
                </c:pt>
                <c:pt idx="10">
                  <c:v>4160</c:v>
                </c:pt>
                <c:pt idx="11">
                  <c:v>#N/A</c:v>
                </c:pt>
                <c:pt idx="12">
                  <c:v>#N/A</c:v>
                </c:pt>
                <c:pt idx="13">
                  <c:v>3902</c:v>
                </c:pt>
                <c:pt idx="14">
                  <c:v>#N/A</c:v>
                </c:pt>
              </c:numCache>
            </c:numRef>
          </c:val>
          <c:smooth val="0"/>
          <c:extLst xmlns:c16r2="http://schemas.microsoft.com/office/drawing/2015/06/chart">
            <c:ext xmlns:c16="http://schemas.microsoft.com/office/drawing/2014/chart" uri="{C3380CC4-5D6E-409C-BE32-E72D297353CC}">
              <c16:uniqueId val="{0000000B-99A4-4A9A-9DF3-76E2B9BE7D12}"/>
            </c:ext>
          </c:extLst>
        </c:ser>
        <c:dLbls>
          <c:showLegendKey val="0"/>
          <c:showVal val="0"/>
          <c:showCatName val="0"/>
          <c:showSerName val="0"/>
          <c:showPercent val="0"/>
          <c:showBubbleSize val="0"/>
        </c:dLbls>
        <c:marker val="1"/>
        <c:smooth val="0"/>
        <c:axId val="1339120936"/>
        <c:axId val="1339114664"/>
      </c:lineChart>
      <c:catAx>
        <c:axId val="13391209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39114664"/>
        <c:crosses val="autoZero"/>
        <c:auto val="1"/>
        <c:lblAlgn val="ctr"/>
        <c:lblOffset val="100"/>
        <c:tickLblSkip val="1"/>
        <c:tickMarkSkip val="1"/>
        <c:noMultiLvlLbl val="0"/>
      </c:catAx>
      <c:valAx>
        <c:axId val="13391146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1209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815</c:v>
                </c:pt>
                <c:pt idx="1">
                  <c:v>871</c:v>
                </c:pt>
                <c:pt idx="2">
                  <c:v>606</c:v>
                </c:pt>
              </c:numCache>
            </c:numRef>
          </c:val>
          <c:extLst xmlns:c16r2="http://schemas.microsoft.com/office/drawing/2015/06/chart">
            <c:ext xmlns:c16="http://schemas.microsoft.com/office/drawing/2014/chart" uri="{C3380CC4-5D6E-409C-BE32-E72D297353CC}">
              <c16:uniqueId val="{00000000-879F-4F08-BFC8-9208CA88A7D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166</c:v>
                </c:pt>
                <c:pt idx="1">
                  <c:v>166</c:v>
                </c:pt>
                <c:pt idx="2">
                  <c:v>166</c:v>
                </c:pt>
              </c:numCache>
            </c:numRef>
          </c:val>
          <c:extLst xmlns:c16r2="http://schemas.microsoft.com/office/drawing/2015/06/chart">
            <c:ext xmlns:c16="http://schemas.microsoft.com/office/drawing/2014/chart" uri="{C3380CC4-5D6E-409C-BE32-E72D297353CC}">
              <c16:uniqueId val="{00000001-879F-4F08-BFC8-9208CA88A7D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1427</c:v>
                </c:pt>
                <c:pt idx="1">
                  <c:v>1296</c:v>
                </c:pt>
                <c:pt idx="2">
                  <c:v>1591</c:v>
                </c:pt>
              </c:numCache>
            </c:numRef>
          </c:val>
          <c:extLst xmlns:c16r2="http://schemas.microsoft.com/office/drawing/2015/06/chart">
            <c:ext xmlns:c16="http://schemas.microsoft.com/office/drawing/2014/chart" uri="{C3380CC4-5D6E-409C-BE32-E72D297353CC}">
              <c16:uniqueId val="{00000002-879F-4F08-BFC8-9208CA88A7D8}"/>
            </c:ext>
          </c:extLst>
        </c:ser>
        <c:dLbls>
          <c:showLegendKey val="0"/>
          <c:showVal val="0"/>
          <c:showCatName val="0"/>
          <c:showSerName val="0"/>
          <c:showPercent val="0"/>
          <c:showBubbleSize val="0"/>
        </c:dLbls>
        <c:gapWidth val="120"/>
        <c:overlap val="100"/>
        <c:axId val="1339116232"/>
        <c:axId val="1339117800"/>
      </c:barChart>
      <c:catAx>
        <c:axId val="13391162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39117800"/>
        <c:crosses val="autoZero"/>
        <c:auto val="1"/>
        <c:lblAlgn val="ctr"/>
        <c:lblOffset val="100"/>
        <c:tickLblSkip val="1"/>
        <c:tickMarkSkip val="1"/>
        <c:noMultiLvlLbl val="0"/>
      </c:catAx>
      <c:valAx>
        <c:axId val="133911780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391162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2BB-4F72-9FDB-0F723C2829EE}"/>
                </c:ext>
                <c:ext xmlns:c15="http://schemas.microsoft.com/office/drawing/2012/chart" uri="{CE6537A1-D6FC-4f65-9D91-7224C49458BB}">
                  <c15:dlblFieldTable>
                    <c15:dlblFTEntry>
                      <c15:txfldGUID>{763EDED1-A833-4B4D-836C-DB7C23BA65A1}</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52BB-4F72-9FDB-0F723C2829EE}"/>
                </c:ext>
                <c:ext xmlns:c15="http://schemas.microsoft.com/office/drawing/2012/chart" uri="{CE6537A1-D6FC-4f65-9D91-7224C49458BB}">
                  <c15:dlblFieldTable>
                    <c15:dlblFTEntry>
                      <c15:txfldGUID>{5441D925-971B-4006-B549-2830C2CB1DF0}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52BB-4F72-9FDB-0F723C2829EE}"/>
                </c:ext>
                <c:ext xmlns:c15="http://schemas.microsoft.com/office/drawing/2012/chart" uri="{CE6537A1-D6FC-4f65-9D91-7224C49458BB}">
                  <c15:dlblFieldTable>
                    <c15:dlblFTEntry>
                      <c15:txfldGUID>{940F5983-6F24-454B-B231-9420BB1AF747}</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52BB-4F72-9FDB-0F723C2829EE}"/>
                </c:ext>
                <c:ext xmlns:c15="http://schemas.microsoft.com/office/drawing/2012/chart" uri="{CE6537A1-D6FC-4f65-9D91-7224C49458BB}">
                  <c15:dlblFieldTable>
                    <c15:dlblFTEntry>
                      <c15:txfldGUID>{5C1A135B-6544-404B-A53A-DC2AB4132A43}</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52BB-4F72-9FDB-0F723C2829EE}"/>
                </c:ext>
                <c:ext xmlns:c15="http://schemas.microsoft.com/office/drawing/2012/chart" uri="{CE6537A1-D6FC-4f65-9D91-7224C49458BB}">
                  <c15:dlblFieldTable>
                    <c15:dlblFTEntry>
                      <c15:txfldGUID>{2D33D734-22E9-491F-8138-D81AE29D47F2}</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52BB-4F72-9FDB-0F723C2829EE}"/>
                </c:ext>
                <c:ext xmlns:c15="http://schemas.microsoft.com/office/drawing/2012/chart" uri="{CE6537A1-D6FC-4f65-9D91-7224C49458BB}">
                  <c15:dlblFieldTable>
                    <c15:dlblFTEntry>
                      <c15:txfldGUID>{CB9918FE-FD98-4D9F-BC74-53294AA3C4BD}</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52BB-4F72-9FDB-0F723C2829EE}"/>
                </c:ext>
                <c:ext xmlns:c15="http://schemas.microsoft.com/office/drawing/2012/chart" uri="{CE6537A1-D6FC-4f65-9D91-7224C49458BB}">
                  <c15:dlblFieldTable>
                    <c15:dlblFTEntry>
                      <c15:txfldGUID>{8E7518FC-F212-4FD3-84E5-C6E272A75A55}</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52BB-4F72-9FDB-0F723C2829EE}"/>
                </c:ext>
                <c:ext xmlns:c15="http://schemas.microsoft.com/office/drawing/2012/chart" uri="{CE6537A1-D6FC-4f65-9D91-7224C49458BB}">
                  <c15:dlblFieldTable>
                    <c15:dlblFTEntry>
                      <c15:txfldGUID>{99DBCECA-93FF-4291-8093-EA5F81A5301D}</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52BB-4F72-9FDB-0F723C2829EE}"/>
                </c:ext>
                <c:ext xmlns:c15="http://schemas.microsoft.com/office/drawing/2012/chart" uri="{CE6537A1-D6FC-4f65-9D91-7224C49458BB}">
                  <c15:dlblFieldTable>
                    <c15:dlblFTEntry>
                      <c15:txfldGUID>{564EC58E-24E9-4837-A451-67419C0872DE}</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52BB-4F72-9FDB-0F723C2829E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52BB-4F72-9FDB-0F723C2829EE}"/>
                </c:ext>
                <c:ext xmlns:c15="http://schemas.microsoft.com/office/drawing/2012/chart" uri="{CE6537A1-D6FC-4f65-9D91-7224C49458BB}">
                  <c15:dlblFieldTable>
                    <c15:dlblFTEntry>
                      <c15:txfldGUID>{9E688E5F-C772-4519-8EF2-77A3ED724440}</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52BB-4F72-9FDB-0F723C2829EE}"/>
                </c:ext>
                <c:ext xmlns:c15="http://schemas.microsoft.com/office/drawing/2012/chart" uri="{CE6537A1-D6FC-4f65-9D91-7224C49458BB}">
                  <c15:dlblFieldTable>
                    <c15:dlblFTEntry>
                      <c15:txfldGUID>{EFD425AD-98B4-4E20-88F6-EE002C0F270E}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52BB-4F72-9FDB-0F723C2829EE}"/>
                </c:ext>
                <c:ext xmlns:c15="http://schemas.microsoft.com/office/drawing/2012/chart" uri="{CE6537A1-D6FC-4f65-9D91-7224C49458BB}">
                  <c15:dlblFieldTable>
                    <c15:dlblFTEntry>
                      <c15:txfldGUID>{EC0253D0-2137-4710-AA49-2D7A51C6C055}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52BB-4F72-9FDB-0F723C2829EE}"/>
                </c:ext>
                <c:ext xmlns:c15="http://schemas.microsoft.com/office/drawing/2012/chart" uri="{CE6537A1-D6FC-4f65-9D91-7224C49458BB}">
                  <c15:dlblFieldTable>
                    <c15:dlblFTEntry>
                      <c15:txfldGUID>{FF0AFE98-52C7-423E-9CA7-9B4C19BDE7BD}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52BB-4F72-9FDB-0F723C2829EE}"/>
                </c:ext>
                <c:ext xmlns:c15="http://schemas.microsoft.com/office/drawing/2012/chart" uri="{CE6537A1-D6FC-4f65-9D91-7224C49458BB}">
                  <c15:dlblFieldTable>
                    <c15:dlblFTEntry>
                      <c15:txfldGUID>{71CFD318-89B2-48C5-BFD0-0830ACB61AE0}</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52BB-4F72-9FDB-0F723C2829EE}"/>
                </c:ext>
                <c:ext xmlns:c15="http://schemas.microsoft.com/office/drawing/2012/chart" uri="{CE6537A1-D6FC-4f65-9D91-7224C49458BB}">
                  <c15:dlblFieldTable>
                    <c15:dlblFTEntry>
                      <c15:txfldGUID>{1CF256DB-BC13-4721-A196-8CA2A2A13D68}</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52BB-4F72-9FDB-0F723C2829EE}"/>
                </c:ext>
                <c:ext xmlns:c15="http://schemas.microsoft.com/office/drawing/2012/chart" uri="{CE6537A1-D6FC-4f65-9D91-7224C49458BB}">
                  <c15:dlblFieldTable>
                    <c15:dlblFTEntry>
                      <c15:txfldGUID>{E05DA89C-AFF9-4658-8BCA-B23207C5BD00}</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52BB-4F72-9FDB-0F723C2829EE}"/>
                </c:ext>
                <c:ext xmlns:c15="http://schemas.microsoft.com/office/drawing/2012/chart" uri="{CE6537A1-D6FC-4f65-9D91-7224C49458BB}">
                  <c15:dlblFieldTable>
                    <c15:dlblFTEntry>
                      <c15:txfldGUID>{3392515C-D6CB-4BF1-9435-59D02F683674}</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52BB-4F72-9FDB-0F723C2829EE}"/>
                </c:ext>
                <c:ext xmlns:c15="http://schemas.microsoft.com/office/drawing/2012/chart" uri="{CE6537A1-D6FC-4f65-9D91-7224C49458BB}">
                  <c15:dlblFieldTable>
                    <c15:dlblFTEntry>
                      <c15:txfldGUID>{A7E67B9B-A301-410C-BEEE-0E93143829B4}</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xmlns:c16r2="http://schemas.microsoft.com/office/drawing/2015/06/chart">
            <c:ext xmlns:c16="http://schemas.microsoft.com/office/drawing/2014/chart" uri="{C3380CC4-5D6E-409C-BE32-E72D297353CC}">
              <c16:uniqueId val="{00000013-52BB-4F72-9FDB-0F723C2829EE}"/>
            </c:ext>
          </c:extLst>
        </c:ser>
        <c:dLbls>
          <c:showLegendKey val="0"/>
          <c:showVal val="1"/>
          <c:showCatName val="0"/>
          <c:showSerName val="0"/>
          <c:showPercent val="0"/>
          <c:showBubbleSize val="0"/>
        </c:dLbls>
        <c:axId val="1339126816"/>
        <c:axId val="1339130344"/>
      </c:scatterChart>
      <c:valAx>
        <c:axId val="1339126816"/>
        <c:scaling>
          <c:orientation val="maxMin"/>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9130344"/>
        <c:crosses val="autoZero"/>
        <c:crossBetween val="midCat"/>
      </c:valAx>
      <c:valAx>
        <c:axId val="1339130344"/>
        <c:scaling>
          <c:orientation val="maxMin"/>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912681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906-43C0-8A82-B5EA32587ABC}"/>
                </c:ext>
                <c:ext xmlns:c15="http://schemas.microsoft.com/office/drawing/2012/chart" uri="{CE6537A1-D6FC-4f65-9D91-7224C49458BB}">
                  <c15:layout/>
                  <c15:dlblFieldTable>
                    <c15:dlblFTEntry>
                      <c15:txfldGUID>{5E3119C5-8625-4565-8542-2F92400D12A6}</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906-43C0-8A82-B5EA32587ABC}"/>
                </c:ext>
                <c:ext xmlns:c15="http://schemas.microsoft.com/office/drawing/2012/chart" uri="{CE6537A1-D6FC-4f65-9D91-7224C49458BB}">
                  <c15:dlblFieldTable>
                    <c15:dlblFTEntry>
                      <c15:txfldGUID>{BDD9F9D8-3F3A-4CF3-B6B4-702AEB753A37}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906-43C0-8A82-B5EA32587ABC}"/>
                </c:ext>
                <c:ext xmlns:c15="http://schemas.microsoft.com/office/drawing/2012/chart" uri="{CE6537A1-D6FC-4f65-9D91-7224C49458BB}">
                  <c15:dlblFieldTable>
                    <c15:dlblFTEntry>
                      <c15:txfldGUID>{E3F0B70B-2B1E-4556-8962-6ACFBE6F6B55}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906-43C0-8A82-B5EA32587ABC}"/>
                </c:ext>
                <c:ext xmlns:c15="http://schemas.microsoft.com/office/drawing/2012/chart" uri="{CE6537A1-D6FC-4f65-9D91-7224C49458BB}">
                  <c15:dlblFieldTable>
                    <c15:dlblFTEntry>
                      <c15:txfldGUID>{8E03C2B4-7740-489F-B5A4-FC2F9623CACA}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906-43C0-8A82-B5EA32587ABC}"/>
                </c:ext>
                <c:ext xmlns:c15="http://schemas.microsoft.com/office/drawing/2012/chart" uri="{CE6537A1-D6FC-4f65-9D91-7224C49458BB}">
                  <c15:dlblFieldTable>
                    <c15:dlblFTEntry>
                      <c15:txfldGUID>{31F2386A-EB96-4A18-B318-5936E4BB95D7}</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906-43C0-8A82-B5EA32587ABC}"/>
                </c:ext>
                <c:ext xmlns:c15="http://schemas.microsoft.com/office/drawing/2012/chart" uri="{CE6537A1-D6FC-4f65-9D91-7224C49458BB}">
                  <c15:layout/>
                  <c15:dlblFieldTable>
                    <c15:dlblFTEntry>
                      <c15:txfldGUID>{E6F47AE3-2308-48B1-8779-61E4A539FA70}</c15:txfldGUID>
                      <c15:f>公会計指標分析・財政指標組合せ分析表!$BX$72</c15:f>
                      <c15:dlblFieldTableCache>
                        <c:ptCount val="1"/>
                        <c:pt idx="0">
                          <c:v>H29</c:v>
                        </c:pt>
                      </c15:dlblFieldTableCache>
                    </c15:dlblFTEntry>
                  </c15:dlblFieldTable>
                  <c15:showDataLabelsRange val="0"/>
                </c:ext>
              </c:extLst>
            </c:dLbl>
            <c:dLbl>
              <c:idx val="16"/>
              <c:layout/>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906-43C0-8A82-B5EA32587ABC}"/>
                </c:ext>
                <c:ext xmlns:c15="http://schemas.microsoft.com/office/drawing/2012/chart" uri="{CE6537A1-D6FC-4f65-9D91-7224C49458BB}">
                  <c15:layout/>
                  <c15:dlblFieldTable>
                    <c15:dlblFTEntry>
                      <c15:txfldGUID>{98631D5E-D4A7-454B-ADED-C2E60C02DC67}</c15:txfldGUID>
                      <c15:f>公会計指標分析・財政指標組合せ分析表!$CF$72</c15:f>
                      <c15:dlblFieldTableCache>
                        <c:ptCount val="1"/>
                        <c:pt idx="0">
                          <c:v>H30</c:v>
                        </c:pt>
                      </c15:dlblFieldTableCache>
                    </c15:dlblFTEntry>
                  </c15:dlblFieldTable>
                  <c15:showDataLabelsRange val="0"/>
                </c:ext>
              </c:extLst>
            </c:dLbl>
            <c:dLbl>
              <c:idx val="24"/>
              <c:layout/>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906-43C0-8A82-B5EA32587ABC}"/>
                </c:ext>
                <c:ext xmlns:c15="http://schemas.microsoft.com/office/drawing/2012/chart" uri="{CE6537A1-D6FC-4f65-9D91-7224C49458BB}">
                  <c15:layout/>
                  <c15:dlblFieldTable>
                    <c15:dlblFTEntry>
                      <c15:txfldGUID>{519346A0-D0B1-47B9-A5FE-058265A1F58C}</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906-43C0-8A82-B5EA32587ABC}"/>
                </c:ext>
                <c:ext xmlns:c15="http://schemas.microsoft.com/office/drawing/2012/chart" uri="{CE6537A1-D6FC-4f65-9D91-7224C49458BB}">
                  <c15:layout/>
                  <c15:dlblFieldTable>
                    <c15:dlblFTEntry>
                      <c15:txfldGUID>{47F0E688-72B3-4D22-BC4B-EC737056A4C0}</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c:v>
                </c:pt>
                <c:pt idx="8">
                  <c:v>8.8000000000000007</c:v>
                </c:pt>
                <c:pt idx="16">
                  <c:v>7.1</c:v>
                </c:pt>
                <c:pt idx="24">
                  <c:v>6.6</c:v>
                </c:pt>
                <c:pt idx="32">
                  <c:v>6.9</c:v>
                </c:pt>
              </c:numCache>
            </c:numRef>
          </c:xVal>
          <c:yVal>
            <c:numRef>
              <c:f>公会計指標分析・財政指標組合せ分析表!$BP$73:$DC$73</c:f>
              <c:numCache>
                <c:formatCode>#,##0.0;"▲ "#,##0.0</c:formatCode>
                <c:ptCount val="40"/>
                <c:pt idx="0">
                  <c:v>45.1</c:v>
                </c:pt>
                <c:pt idx="8">
                  <c:v>64.400000000000006</c:v>
                </c:pt>
                <c:pt idx="16">
                  <c:v>80.2</c:v>
                </c:pt>
                <c:pt idx="24">
                  <c:v>79.5</c:v>
                </c:pt>
                <c:pt idx="32">
                  <c:v>71.7</c:v>
                </c:pt>
              </c:numCache>
            </c:numRef>
          </c:yVal>
          <c:smooth val="0"/>
          <c:extLst xmlns:c16r2="http://schemas.microsoft.com/office/drawing/2015/06/chart">
            <c:ext xmlns:c16="http://schemas.microsoft.com/office/drawing/2014/chart" uri="{C3380CC4-5D6E-409C-BE32-E72D297353CC}">
              <c16:uniqueId val="{00000009-D906-43C0-8A82-B5EA32587AB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8097594974223319E-2"/>
                  <c:y val="-4.9599221046272103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906-43C0-8A82-B5EA32587ABC}"/>
                </c:ext>
                <c:ext xmlns:c15="http://schemas.microsoft.com/office/drawing/2012/chart" uri="{CE6537A1-D6FC-4f65-9D91-7224C49458BB}">
                  <c15:layout/>
                  <c15:dlblFieldTable>
                    <c15:dlblFTEntry>
                      <c15:txfldGUID>{909CBAE6-3188-4D5B-84C5-2508D37562BC}</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D906-43C0-8A82-B5EA32587ABC}"/>
                </c:ext>
                <c:ext xmlns:c15="http://schemas.microsoft.com/office/drawing/2012/chart" uri="{CE6537A1-D6FC-4f65-9D91-7224C49458BB}">
                  <c15:dlblFieldTable>
                    <c15:dlblFTEntry>
                      <c15:txfldGUID>{BD6A4963-B471-40CB-9CCC-B80D45089327}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D906-43C0-8A82-B5EA32587ABC}"/>
                </c:ext>
                <c:ext xmlns:c15="http://schemas.microsoft.com/office/drawing/2012/chart" uri="{CE6537A1-D6FC-4f65-9D91-7224C49458BB}">
                  <c15:dlblFieldTable>
                    <c15:dlblFTEntry>
                      <c15:txfldGUID>{980FFE9C-91EF-4E18-8CD4-07F5FC02581C}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D906-43C0-8A82-B5EA32587ABC}"/>
                </c:ext>
                <c:ext xmlns:c15="http://schemas.microsoft.com/office/drawing/2012/chart" uri="{CE6537A1-D6FC-4f65-9D91-7224C49458BB}">
                  <c15:dlblFieldTable>
                    <c15:dlblFTEntry>
                      <c15:txfldGUID>{C12A7CE0-EBE0-4F66-9992-384D0C345071}</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D906-43C0-8A82-B5EA32587ABC}"/>
                </c:ext>
                <c:ext xmlns:c15="http://schemas.microsoft.com/office/drawing/2012/chart" uri="{CE6537A1-D6FC-4f65-9D91-7224C49458BB}">
                  <c15:dlblFieldTable>
                    <c15:dlblFTEntry>
                      <c15:txfldGUID>{FA975909-0797-4E16-B6A1-DE9C83874188}</c15:txfldGUID>
                      <c15:f>#REF!</c15:f>
                      <c15:dlblFieldTableCache>
                        <c:ptCount val="1"/>
                        <c:pt idx="0">
                          <c:v>#REF!</c:v>
                        </c:pt>
                      </c15:dlblFieldTableCache>
                    </c15:dlblFTEntry>
                  </c15:dlblFieldTable>
                  <c15:showDataLabelsRange val="0"/>
                </c:ext>
              </c:extLst>
            </c:dLbl>
            <c:dLbl>
              <c:idx val="8"/>
              <c:layout>
                <c:manualLayout>
                  <c:x val="-2.5298388263998016E-2"/>
                  <c:y val="-4.8333044502149793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D906-43C0-8A82-B5EA32587ABC}"/>
                </c:ext>
                <c:ext xmlns:c15="http://schemas.microsoft.com/office/drawing/2012/chart" uri="{CE6537A1-D6FC-4f65-9D91-7224C49458BB}">
                  <c15:layout/>
                  <c15:dlblFieldTable>
                    <c15:dlblFTEntry>
                      <c15:txfldGUID>{8CF230A5-D292-4BF7-A365-9F02D358B804}</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3.1697991619110633E-2"/>
                  <c:y val="-3.867129892520553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D906-43C0-8A82-B5EA32587ABC}"/>
                </c:ext>
                <c:ext xmlns:c15="http://schemas.microsoft.com/office/drawing/2012/chart" uri="{CE6537A1-D6FC-4f65-9D91-7224C49458BB}">
                  <c15:layout/>
                  <c15:dlblFieldTable>
                    <c15:dlblFTEntry>
                      <c15:txfldGUID>{1C5707E5-FFB8-45E2-BD02-6E28F4E319B2}</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3.1570342725075584E-2"/>
                  <c:y val="-0.10839166467453064"/>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D906-43C0-8A82-B5EA32587ABC}"/>
                </c:ext>
                <c:ext xmlns:c15="http://schemas.microsoft.com/office/drawing/2012/chart" uri="{CE6537A1-D6FC-4f65-9D91-7224C49458BB}">
                  <c15:layout/>
                  <c15:dlblFieldTable>
                    <c15:dlblFTEntry>
                      <c15:txfldGUID>{52FAC6B0-7C6E-432B-8A10-806AE8D32BB8}</c15:txfldGUID>
                      <c15:f>公会計指標分析・財政指標組合せ分析表!$CN$72</c15:f>
                      <c15:dlblFieldTableCache>
                        <c:ptCount val="1"/>
                        <c:pt idx="0">
                          <c:v>R01</c:v>
                        </c:pt>
                      </c15:dlblFieldTableCache>
                    </c15:dlblFTEntry>
                  </c15:dlblFieldTable>
                  <c15:showDataLabelsRange val="0"/>
                </c:ext>
              </c:extLst>
            </c:dLbl>
            <c:dLbl>
              <c:idx val="32"/>
              <c:layout>
                <c:manualLayout>
                  <c:x val="-3.1570342725075584E-2"/>
                  <c:y val="-6.7087321315672854E-2"/>
                </c:manualLayout>
              </c:layout>
              <c:tx>
                <c:strRef>
                  <c:f>公会計指標分析・財政指標組合せ分析表!$CV$72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D906-43C0-8A82-B5EA32587ABC}"/>
                </c:ext>
                <c:ext xmlns:c15="http://schemas.microsoft.com/office/drawing/2012/chart" uri="{CE6537A1-D6FC-4f65-9D91-7224C49458BB}">
                  <c15:layout/>
                  <c15:dlblFieldTable>
                    <c15:dlblFTEntry>
                      <c15:txfldGUID>{BDA0A5B5-7EFE-42FC-97B5-F33D769D9AB5}</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8.5</c:v>
                </c:pt>
                <c:pt idx="16">
                  <c:v>8.5</c:v>
                </c:pt>
                <c:pt idx="24">
                  <c:v>8.5</c:v>
                </c:pt>
                <c:pt idx="32">
                  <c:v>8.4</c:v>
                </c:pt>
              </c:numCache>
            </c:numRef>
          </c:xVal>
          <c:yVal>
            <c:numRef>
              <c:f>公会計指標分析・財政指標組合せ分析表!$BP$77:$DC$77</c:f>
              <c:numCache>
                <c:formatCode>#,##0.0;"▲ "#,##0.0</c:formatCode>
                <c:ptCount val="40"/>
                <c:pt idx="0">
                  <c:v>20.2</c:v>
                </c:pt>
                <c:pt idx="8">
                  <c:v>19</c:v>
                </c:pt>
                <c:pt idx="16">
                  <c:v>15.4</c:v>
                </c:pt>
                <c:pt idx="24">
                  <c:v>14.9</c:v>
                </c:pt>
                <c:pt idx="32">
                  <c:v>14.5</c:v>
                </c:pt>
              </c:numCache>
            </c:numRef>
          </c:yVal>
          <c:smooth val="0"/>
          <c:extLst xmlns:c16r2="http://schemas.microsoft.com/office/drawing/2015/06/chart">
            <c:ext xmlns:c16="http://schemas.microsoft.com/office/drawing/2014/chart" uri="{C3380CC4-5D6E-409C-BE32-E72D297353CC}">
              <c16:uniqueId val="{00000013-D906-43C0-8A82-B5EA32587ABC}"/>
            </c:ext>
          </c:extLst>
        </c:ser>
        <c:dLbls>
          <c:showLegendKey val="0"/>
          <c:showVal val="1"/>
          <c:showCatName val="0"/>
          <c:showSerName val="0"/>
          <c:showPercent val="0"/>
          <c:showBubbleSize val="0"/>
        </c:dLbls>
        <c:axId val="1339130736"/>
        <c:axId val="1339125640"/>
      </c:scatterChart>
      <c:valAx>
        <c:axId val="1339130736"/>
        <c:scaling>
          <c:orientation val="maxMin"/>
          <c:max val="12"/>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9125640"/>
        <c:crosses val="autoZero"/>
        <c:crossBetween val="midCat"/>
      </c:valAx>
      <c:valAx>
        <c:axId val="1339125640"/>
        <c:scaling>
          <c:orientation val="maxMin"/>
          <c:max val="9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913073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15,350
15,257
372.53
15,878,641
14,979,100
770,661
6,466,683
12,528,266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71.7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人口減少と高い高齢化率（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H27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国調</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36.7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％）に加え、基幹産業が農業であり、かつ製造業等の立地企業がほとんど中小零細であるため、産業構造が極めて脆弱で全国平均を大きく下回っている。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近年は平成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年までに行われた大型事業の償還に対する交付税算入が終了したことにより基準財政需要額が縮小し、財政力指数は上昇傾向にある。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xmlns=""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xmlns=""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xmlns=""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xmlns=""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xmlns=""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xmlns=""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xmlns=""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xmlns=""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xmlns=""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xmlns=""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xmlns=""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28575</xdr:rowOff>
    </xdr:from>
    <xdr:to>
      <xdr:col>23</xdr:col>
      <xdr:colOff>133350</xdr:colOff>
      <xdr:row>44</xdr:row>
      <xdr:rowOff>165100</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flipV="1">
          <a:off x="4953000" y="6200775"/>
          <a:ext cx="0" cy="1508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5" name="財政力最小値テキスト">
          <a:extLst>
            <a:ext uri="{FF2B5EF4-FFF2-40B4-BE49-F238E27FC236}">
              <a16:creationId xmlns:a16="http://schemas.microsoft.com/office/drawing/2014/main" xmlns="" id="{00000000-0008-0000-0300-000041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114952</xdr:rowOff>
    </xdr:from>
    <xdr:ext cx="762000" cy="259045"/>
    <xdr:sp macro="" textlink="">
      <xdr:nvSpPr>
        <xdr:cNvPr id="67" name="財政力最大値テキスト">
          <a:extLst>
            <a:ext uri="{FF2B5EF4-FFF2-40B4-BE49-F238E27FC236}">
              <a16:creationId xmlns:a16="http://schemas.microsoft.com/office/drawing/2014/main" xmlns="" id="{00000000-0008-0000-0300-000043000000}"/>
            </a:ext>
          </a:extLst>
        </xdr:cNvPr>
        <xdr:cNvSpPr txBox="1"/>
      </xdr:nvSpPr>
      <xdr:spPr>
        <a:xfrm>
          <a:off x="5041900" y="594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28575</xdr:rowOff>
    </xdr:from>
    <xdr:to>
      <xdr:col>24</xdr:col>
      <xdr:colOff>12700</xdr:colOff>
      <xdr:row>36</xdr:row>
      <xdr:rowOff>28575</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864100" y="620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64558</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flipV="1">
          <a:off x="4114800" y="758825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xmlns=""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xmlns=""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64558</xdr:rowOff>
    </xdr:from>
    <xdr:to>
      <xdr:col>19</xdr:col>
      <xdr:colOff>133350</xdr:colOff>
      <xdr:row>44</xdr:row>
      <xdr:rowOff>64558</xdr:rowOff>
    </xdr:to>
    <xdr:cxnSp macro="">
      <xdr:nvCxnSpPr>
        <xdr:cNvPr id="72" name="直線コネクタ 71">
          <a:extLst>
            <a:ext uri="{FF2B5EF4-FFF2-40B4-BE49-F238E27FC236}">
              <a16:creationId xmlns:a16="http://schemas.microsoft.com/office/drawing/2014/main" xmlns="" id="{00000000-0008-0000-0300-000048000000}"/>
            </a:ext>
          </a:extLst>
        </xdr:cNvPr>
        <xdr:cNvCxnSpPr/>
      </xdr:nvCxnSpPr>
      <xdr:spPr>
        <a:xfrm>
          <a:off x="3225800" y="76083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4" name="テキスト ボックス 73">
          <a:extLst>
            <a:ext uri="{FF2B5EF4-FFF2-40B4-BE49-F238E27FC236}">
              <a16:creationId xmlns:a16="http://schemas.microsoft.com/office/drawing/2014/main" xmlns="" id="{00000000-0008-0000-0300-00004A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64558</xdr:rowOff>
    </xdr:from>
    <xdr:to>
      <xdr:col>15</xdr:col>
      <xdr:colOff>82550</xdr:colOff>
      <xdr:row>44</xdr:row>
      <xdr:rowOff>84667</xdr:rowOff>
    </xdr:to>
    <xdr:cxnSp macro="">
      <xdr:nvCxnSpPr>
        <xdr:cNvPr id="75" name="直線コネクタ 74">
          <a:extLst>
            <a:ext uri="{FF2B5EF4-FFF2-40B4-BE49-F238E27FC236}">
              <a16:creationId xmlns:a16="http://schemas.microsoft.com/office/drawing/2014/main" xmlns="" id="{00000000-0008-0000-0300-00004B000000}"/>
            </a:ext>
          </a:extLst>
        </xdr:cNvPr>
        <xdr:cNvCxnSpPr/>
      </xdr:nvCxnSpPr>
      <xdr:spPr>
        <a:xfrm flipV="1">
          <a:off x="2336800" y="76083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84667</xdr:rowOff>
    </xdr:from>
    <xdr:to>
      <xdr:col>11</xdr:col>
      <xdr:colOff>31750</xdr:colOff>
      <xdr:row>44</xdr:row>
      <xdr:rowOff>104775</xdr:rowOff>
    </xdr:to>
    <xdr:cxnSp macro="">
      <xdr:nvCxnSpPr>
        <xdr:cNvPr id="78" name="直線コネクタ 77">
          <a:extLst>
            <a:ext uri="{FF2B5EF4-FFF2-40B4-BE49-F238E27FC236}">
              <a16:creationId xmlns:a16="http://schemas.microsoft.com/office/drawing/2014/main" xmlns="" id="{00000000-0008-0000-0300-00004E000000}"/>
            </a:ext>
          </a:extLst>
        </xdr:cNvPr>
        <xdr:cNvCxnSpPr/>
      </xdr:nvCxnSpPr>
      <xdr:spPr>
        <a:xfrm flipV="1">
          <a:off x="1447800" y="76284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95250</xdr:rowOff>
    </xdr:from>
    <xdr:to>
      <xdr:col>11</xdr:col>
      <xdr:colOff>82550</xdr:colOff>
      <xdr:row>43</xdr:row>
      <xdr:rowOff>25400</xdr:rowOff>
    </xdr:to>
    <xdr:sp macro="" textlink="">
      <xdr:nvSpPr>
        <xdr:cNvPr id="79" name="フローチャート: 判断 78">
          <a:extLst>
            <a:ext uri="{FF2B5EF4-FFF2-40B4-BE49-F238E27FC236}">
              <a16:creationId xmlns:a16="http://schemas.microsoft.com/office/drawing/2014/main" xmlns="" id="{00000000-0008-0000-0300-00004F000000}"/>
            </a:ext>
          </a:extLst>
        </xdr:cNvPr>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35577</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81" name="フローチャート: 判断 80">
          <a:extLst>
            <a:ext uri="{FF2B5EF4-FFF2-40B4-BE49-F238E27FC236}">
              <a16:creationId xmlns:a16="http://schemas.microsoft.com/office/drawing/2014/main" xmlns="" id="{00000000-0008-0000-0300-000051000000}"/>
            </a:ext>
          </a:extLst>
        </xdr:cNvPr>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88" name="楕円 87">
          <a:extLst>
            <a:ext uri="{FF2B5EF4-FFF2-40B4-BE49-F238E27FC236}">
              <a16:creationId xmlns:a16="http://schemas.microsoft.com/office/drawing/2014/main" xmlns="" id="{00000000-0008-0000-0300-000058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89" name="財政力該当値テキスト">
          <a:extLst>
            <a:ext uri="{FF2B5EF4-FFF2-40B4-BE49-F238E27FC236}">
              <a16:creationId xmlns:a16="http://schemas.microsoft.com/office/drawing/2014/main" xmlns="" id="{00000000-0008-0000-0300-000059000000}"/>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13758</xdr:rowOff>
    </xdr:from>
    <xdr:to>
      <xdr:col>19</xdr:col>
      <xdr:colOff>184150</xdr:colOff>
      <xdr:row>44</xdr:row>
      <xdr:rowOff>115358</xdr:rowOff>
    </xdr:to>
    <xdr:sp macro="" textlink="">
      <xdr:nvSpPr>
        <xdr:cNvPr id="90" name="楕円 89">
          <a:extLst>
            <a:ext uri="{FF2B5EF4-FFF2-40B4-BE49-F238E27FC236}">
              <a16:creationId xmlns:a16="http://schemas.microsoft.com/office/drawing/2014/main" xmlns="" id="{00000000-0008-0000-0300-00005A000000}"/>
            </a:ext>
          </a:extLst>
        </xdr:cNvPr>
        <xdr:cNvSpPr/>
      </xdr:nvSpPr>
      <xdr:spPr>
        <a:xfrm>
          <a:off x="4064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100135</xdr:rowOff>
    </xdr:from>
    <xdr:ext cx="736600" cy="259045"/>
    <xdr:sp macro="" textlink="">
      <xdr:nvSpPr>
        <xdr:cNvPr id="91" name="テキスト ボックス 90">
          <a:extLst>
            <a:ext uri="{FF2B5EF4-FFF2-40B4-BE49-F238E27FC236}">
              <a16:creationId xmlns:a16="http://schemas.microsoft.com/office/drawing/2014/main" xmlns="" id="{00000000-0008-0000-0300-00005B000000}"/>
            </a:ext>
          </a:extLst>
        </xdr:cNvPr>
        <xdr:cNvSpPr txBox="1"/>
      </xdr:nvSpPr>
      <xdr:spPr>
        <a:xfrm>
          <a:off x="3733800" y="7643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13758</xdr:rowOff>
    </xdr:from>
    <xdr:to>
      <xdr:col>15</xdr:col>
      <xdr:colOff>133350</xdr:colOff>
      <xdr:row>44</xdr:row>
      <xdr:rowOff>115358</xdr:rowOff>
    </xdr:to>
    <xdr:sp macro="" textlink="">
      <xdr:nvSpPr>
        <xdr:cNvPr id="92" name="楕円 91">
          <a:extLst>
            <a:ext uri="{FF2B5EF4-FFF2-40B4-BE49-F238E27FC236}">
              <a16:creationId xmlns:a16="http://schemas.microsoft.com/office/drawing/2014/main" xmlns="" id="{00000000-0008-0000-0300-00005C000000}"/>
            </a:ext>
          </a:extLst>
        </xdr:cNvPr>
        <xdr:cNvSpPr/>
      </xdr:nvSpPr>
      <xdr:spPr>
        <a:xfrm>
          <a:off x="3175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100135</xdr:rowOff>
    </xdr:from>
    <xdr:ext cx="762000" cy="259045"/>
    <xdr:sp macro="" textlink="">
      <xdr:nvSpPr>
        <xdr:cNvPr id="93" name="テキスト ボックス 92">
          <a:extLst>
            <a:ext uri="{FF2B5EF4-FFF2-40B4-BE49-F238E27FC236}">
              <a16:creationId xmlns:a16="http://schemas.microsoft.com/office/drawing/2014/main" xmlns="" id="{00000000-0008-0000-0300-00005D000000}"/>
            </a:ext>
          </a:extLst>
        </xdr:cNvPr>
        <xdr:cNvSpPr txBox="1"/>
      </xdr:nvSpPr>
      <xdr:spPr>
        <a:xfrm>
          <a:off x="2844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4" name="楕円 93">
          <a:extLst>
            <a:ext uri="{FF2B5EF4-FFF2-40B4-BE49-F238E27FC236}">
              <a16:creationId xmlns:a16="http://schemas.microsoft.com/office/drawing/2014/main" xmlns="" id="{00000000-0008-0000-0300-00005E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53975</xdr:rowOff>
    </xdr:from>
    <xdr:to>
      <xdr:col>7</xdr:col>
      <xdr:colOff>31750</xdr:colOff>
      <xdr:row>44</xdr:row>
      <xdr:rowOff>155575</xdr:rowOff>
    </xdr:to>
    <xdr:sp macro="" textlink="">
      <xdr:nvSpPr>
        <xdr:cNvPr id="96" name="楕円 95">
          <a:extLst>
            <a:ext uri="{FF2B5EF4-FFF2-40B4-BE49-F238E27FC236}">
              <a16:creationId xmlns:a16="http://schemas.microsoft.com/office/drawing/2014/main" xmlns="" id="{00000000-0008-0000-0300-000060000000}"/>
            </a:ext>
          </a:extLst>
        </xdr:cNvPr>
        <xdr:cNvSpPr/>
      </xdr:nvSpPr>
      <xdr:spPr>
        <a:xfrm>
          <a:off x="13970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140352</xdr:rowOff>
    </xdr:from>
    <xdr:ext cx="762000" cy="259045"/>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1066800" y="768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今年度は前年度と比べ</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ポイント増加し、類似団体と比べ</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ポイント上回っている。これは分子である公債費が大型事業の償還開始により増加したことや、豪雪の影響により維持補修費が大幅に増加したことが主因となっている。</a:t>
          </a:r>
        </a:p>
        <a:p>
          <a:r>
            <a:rPr kumimoji="1" lang="ja-JP" altLang="en-US" sz="1300">
              <a:latin typeface="ＭＳ Ｐゴシック" panose="020B0600070205080204" pitchFamily="50" charset="-128"/>
              <a:ea typeface="ＭＳ Ｐゴシック" panose="020B0600070205080204" pitchFamily="50" charset="-128"/>
            </a:rPr>
            <a:t>　定員適正化計画に沿った職員数の抑制や事務事業の見直しによる経常経費の抑制に努め、投資的事業についても重要度や緊急度など厳選し、交付税措置のある地方債を活用するなど、事務事業の徹底した見直しにより現在の水準を維持す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xmlns=""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xmlns=""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xmlns=""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xmlns=""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xmlns=""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xmlns=""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xmlns=""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xmlns=""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xmlns=""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xmlns=""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xmlns=""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140546</xdr:rowOff>
    </xdr:from>
    <xdr:to>
      <xdr:col>23</xdr:col>
      <xdr:colOff>133350</xdr:colOff>
      <xdr:row>67</xdr:row>
      <xdr:rowOff>47837</xdr:rowOff>
    </xdr:to>
    <xdr:cxnSp macro="">
      <xdr:nvCxnSpPr>
        <xdr:cNvPr id="127" name="直線コネクタ 126">
          <a:extLst>
            <a:ext uri="{FF2B5EF4-FFF2-40B4-BE49-F238E27FC236}">
              <a16:creationId xmlns:a16="http://schemas.microsoft.com/office/drawing/2014/main" xmlns="" id="{00000000-0008-0000-0300-00007F000000}"/>
            </a:ext>
          </a:extLst>
        </xdr:cNvPr>
        <xdr:cNvCxnSpPr/>
      </xdr:nvCxnSpPr>
      <xdr:spPr>
        <a:xfrm flipV="1">
          <a:off x="4953000" y="10256096"/>
          <a:ext cx="0" cy="12788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19914</xdr:rowOff>
    </xdr:from>
    <xdr:ext cx="762000" cy="259045"/>
    <xdr:sp macro="" textlink="">
      <xdr:nvSpPr>
        <xdr:cNvPr id="128" name="財政構造の弾力性最小値テキスト">
          <a:extLst>
            <a:ext uri="{FF2B5EF4-FFF2-40B4-BE49-F238E27FC236}">
              <a16:creationId xmlns:a16="http://schemas.microsoft.com/office/drawing/2014/main" xmlns="" id="{00000000-0008-0000-0300-000080000000}"/>
            </a:ext>
          </a:extLst>
        </xdr:cNvPr>
        <xdr:cNvSpPr txBox="1"/>
      </xdr:nvSpPr>
      <xdr:spPr>
        <a:xfrm>
          <a:off x="5041900" y="1150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47837</xdr:rowOff>
    </xdr:from>
    <xdr:to>
      <xdr:col>24</xdr:col>
      <xdr:colOff>12700</xdr:colOff>
      <xdr:row>67</xdr:row>
      <xdr:rowOff>47837</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a:off x="4864100" y="1153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55473</xdr:rowOff>
    </xdr:from>
    <xdr:ext cx="762000" cy="259045"/>
    <xdr:sp macro="" textlink="">
      <xdr:nvSpPr>
        <xdr:cNvPr id="130" name="財政構造の弾力性最大値テキスト">
          <a:extLst>
            <a:ext uri="{FF2B5EF4-FFF2-40B4-BE49-F238E27FC236}">
              <a16:creationId xmlns:a16="http://schemas.microsoft.com/office/drawing/2014/main" xmlns="" id="{00000000-0008-0000-0300-000082000000}"/>
            </a:ext>
          </a:extLst>
        </xdr:cNvPr>
        <xdr:cNvSpPr txBox="1"/>
      </xdr:nvSpPr>
      <xdr:spPr>
        <a:xfrm>
          <a:off x="5041900" y="99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140546</xdr:rowOff>
    </xdr:from>
    <xdr:to>
      <xdr:col>24</xdr:col>
      <xdr:colOff>12700</xdr:colOff>
      <xdr:row>59</xdr:row>
      <xdr:rowOff>140546</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864100" y="10256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151554</xdr:rowOff>
    </xdr:from>
    <xdr:to>
      <xdr:col>23</xdr:col>
      <xdr:colOff>133350</xdr:colOff>
      <xdr:row>64</xdr:row>
      <xdr:rowOff>47413</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a:off x="4114800" y="10610004"/>
          <a:ext cx="838200" cy="410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63940</xdr:rowOff>
    </xdr:from>
    <xdr:ext cx="762000" cy="259045"/>
    <xdr:sp macro="" textlink="">
      <xdr:nvSpPr>
        <xdr:cNvPr id="133" name="財政構造の弾力性平均値テキスト">
          <a:extLst>
            <a:ext uri="{FF2B5EF4-FFF2-40B4-BE49-F238E27FC236}">
              <a16:creationId xmlns:a16="http://schemas.microsoft.com/office/drawing/2014/main" xmlns="" id="{00000000-0008-0000-0300-000085000000}"/>
            </a:ext>
          </a:extLst>
        </xdr:cNvPr>
        <xdr:cNvSpPr txBox="1"/>
      </xdr:nvSpPr>
      <xdr:spPr>
        <a:xfrm>
          <a:off x="5041900" y="10693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47413</xdr:rowOff>
    </xdr:from>
    <xdr:to>
      <xdr:col>23</xdr:col>
      <xdr:colOff>184150</xdr:colOff>
      <xdr:row>63</xdr:row>
      <xdr:rowOff>149013</xdr:rowOff>
    </xdr:to>
    <xdr:sp macro="" textlink="">
      <xdr:nvSpPr>
        <xdr:cNvPr id="134" name="フローチャート: 判断 133">
          <a:extLst>
            <a:ext uri="{FF2B5EF4-FFF2-40B4-BE49-F238E27FC236}">
              <a16:creationId xmlns:a16="http://schemas.microsoft.com/office/drawing/2014/main" xmlns="" id="{00000000-0008-0000-0300-000086000000}"/>
            </a:ext>
          </a:extLst>
        </xdr:cNvPr>
        <xdr:cNvSpPr/>
      </xdr:nvSpPr>
      <xdr:spPr>
        <a:xfrm>
          <a:off x="49022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79163</xdr:rowOff>
    </xdr:from>
    <xdr:to>
      <xdr:col>19</xdr:col>
      <xdr:colOff>133350</xdr:colOff>
      <xdr:row>61</xdr:row>
      <xdr:rowOff>151554</xdr:rowOff>
    </xdr:to>
    <xdr:cxnSp macro="">
      <xdr:nvCxnSpPr>
        <xdr:cNvPr id="135" name="直線コネクタ 134">
          <a:extLst>
            <a:ext uri="{FF2B5EF4-FFF2-40B4-BE49-F238E27FC236}">
              <a16:creationId xmlns:a16="http://schemas.microsoft.com/office/drawing/2014/main" xmlns="" id="{00000000-0008-0000-0300-000087000000}"/>
            </a:ext>
          </a:extLst>
        </xdr:cNvPr>
        <xdr:cNvCxnSpPr/>
      </xdr:nvCxnSpPr>
      <xdr:spPr>
        <a:xfrm>
          <a:off x="3225800" y="10537613"/>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135890</xdr:rowOff>
    </xdr:from>
    <xdr:to>
      <xdr:col>19</xdr:col>
      <xdr:colOff>184150</xdr:colOff>
      <xdr:row>64</xdr:row>
      <xdr:rowOff>66040</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4064000" y="1093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50817</xdr:rowOff>
    </xdr:from>
    <xdr:ext cx="736600" cy="259045"/>
    <xdr:sp macro="" textlink="">
      <xdr:nvSpPr>
        <xdr:cNvPr id="137" name="テキスト ボックス 136">
          <a:extLst>
            <a:ext uri="{FF2B5EF4-FFF2-40B4-BE49-F238E27FC236}">
              <a16:creationId xmlns:a16="http://schemas.microsoft.com/office/drawing/2014/main" xmlns="" id="{00000000-0008-0000-0300-000089000000}"/>
            </a:ext>
          </a:extLst>
        </xdr:cNvPr>
        <xdr:cNvSpPr txBox="1"/>
      </xdr:nvSpPr>
      <xdr:spPr>
        <a:xfrm>
          <a:off x="3733800" y="1102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79163</xdr:rowOff>
    </xdr:from>
    <xdr:to>
      <xdr:col>15</xdr:col>
      <xdr:colOff>82550</xdr:colOff>
      <xdr:row>61</xdr:row>
      <xdr:rowOff>119380</xdr:rowOff>
    </xdr:to>
    <xdr:cxnSp macro="">
      <xdr:nvCxnSpPr>
        <xdr:cNvPr id="138" name="直線コネクタ 137">
          <a:extLst>
            <a:ext uri="{FF2B5EF4-FFF2-40B4-BE49-F238E27FC236}">
              <a16:creationId xmlns:a16="http://schemas.microsoft.com/office/drawing/2014/main" xmlns="" id="{00000000-0008-0000-0300-00008A000000}"/>
            </a:ext>
          </a:extLst>
        </xdr:cNvPr>
        <xdr:cNvCxnSpPr/>
      </xdr:nvCxnSpPr>
      <xdr:spPr>
        <a:xfrm flipV="1">
          <a:off x="2336800" y="1053761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39" name="フローチャート: 判断 138">
          <a:extLst>
            <a:ext uri="{FF2B5EF4-FFF2-40B4-BE49-F238E27FC236}">
              <a16:creationId xmlns:a16="http://schemas.microsoft.com/office/drawing/2014/main" xmlns="" id="{00000000-0008-0000-0300-00008B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165964</xdr:rowOff>
    </xdr:from>
    <xdr:ext cx="762000" cy="259045"/>
    <xdr:sp macro="" textlink="">
      <xdr:nvSpPr>
        <xdr:cNvPr id="140" name="テキスト ボックス 139">
          <a:extLst>
            <a:ext uri="{FF2B5EF4-FFF2-40B4-BE49-F238E27FC236}">
              <a16:creationId xmlns:a16="http://schemas.microsoft.com/office/drawing/2014/main" xmlns="" id="{00000000-0008-0000-0300-00008C000000}"/>
            </a:ext>
          </a:extLst>
        </xdr:cNvPr>
        <xdr:cNvSpPr txBox="1"/>
      </xdr:nvSpPr>
      <xdr:spPr>
        <a:xfrm>
          <a:off x="2844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119380</xdr:rowOff>
    </xdr:from>
    <xdr:to>
      <xdr:col>11</xdr:col>
      <xdr:colOff>31750</xdr:colOff>
      <xdr:row>62</xdr:row>
      <xdr:rowOff>28363</xdr:rowOff>
    </xdr:to>
    <xdr:cxnSp macro="">
      <xdr:nvCxnSpPr>
        <xdr:cNvPr id="141" name="直線コネクタ 140">
          <a:extLst>
            <a:ext uri="{FF2B5EF4-FFF2-40B4-BE49-F238E27FC236}">
              <a16:creationId xmlns:a16="http://schemas.microsoft.com/office/drawing/2014/main" xmlns="" id="{00000000-0008-0000-0300-00008D000000}"/>
            </a:ext>
          </a:extLst>
        </xdr:cNvPr>
        <xdr:cNvCxnSpPr/>
      </xdr:nvCxnSpPr>
      <xdr:spPr>
        <a:xfrm flipV="1">
          <a:off x="1447800" y="1057783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2" name="フローチャート: 判断 141">
          <a:extLst>
            <a:ext uri="{FF2B5EF4-FFF2-40B4-BE49-F238E27FC236}">
              <a16:creationId xmlns:a16="http://schemas.microsoft.com/office/drawing/2014/main" xmlns="" id="{00000000-0008-0000-0300-00008E000000}"/>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43" name="テキスト ボックス 142">
          <a:extLst>
            <a:ext uri="{FF2B5EF4-FFF2-40B4-BE49-F238E27FC236}">
              <a16:creationId xmlns:a16="http://schemas.microsoft.com/office/drawing/2014/main" xmlns="" id="{00000000-0008-0000-0300-00008F000000}"/>
            </a:ext>
          </a:extLst>
        </xdr:cNvPr>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4" name="フローチャート: 判断 143">
          <a:extLst>
            <a:ext uri="{FF2B5EF4-FFF2-40B4-BE49-F238E27FC236}">
              <a16:creationId xmlns:a16="http://schemas.microsoft.com/office/drawing/2014/main" xmlns="" id="{00000000-0008-0000-0300-000090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168063</xdr:rowOff>
    </xdr:from>
    <xdr:to>
      <xdr:col>23</xdr:col>
      <xdr:colOff>184150</xdr:colOff>
      <xdr:row>64</xdr:row>
      <xdr:rowOff>98213</xdr:rowOff>
    </xdr:to>
    <xdr:sp macro="" textlink="">
      <xdr:nvSpPr>
        <xdr:cNvPr id="151" name="楕円 150">
          <a:extLst>
            <a:ext uri="{FF2B5EF4-FFF2-40B4-BE49-F238E27FC236}">
              <a16:creationId xmlns:a16="http://schemas.microsoft.com/office/drawing/2014/main" xmlns="" id="{00000000-0008-0000-0300-000097000000}"/>
            </a:ext>
          </a:extLst>
        </xdr:cNvPr>
        <xdr:cNvSpPr/>
      </xdr:nvSpPr>
      <xdr:spPr>
        <a:xfrm>
          <a:off x="49022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140140</xdr:rowOff>
    </xdr:from>
    <xdr:ext cx="762000" cy="259045"/>
    <xdr:sp macro="" textlink="">
      <xdr:nvSpPr>
        <xdr:cNvPr id="152" name="財政構造の弾力性該当値テキスト">
          <a:extLst>
            <a:ext uri="{FF2B5EF4-FFF2-40B4-BE49-F238E27FC236}">
              <a16:creationId xmlns:a16="http://schemas.microsoft.com/office/drawing/2014/main" xmlns="" id="{00000000-0008-0000-0300-000098000000}"/>
            </a:ext>
          </a:extLst>
        </xdr:cNvPr>
        <xdr:cNvSpPr txBox="1"/>
      </xdr:nvSpPr>
      <xdr:spPr>
        <a:xfrm>
          <a:off x="5041900" y="1094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100754</xdr:rowOff>
    </xdr:from>
    <xdr:to>
      <xdr:col>19</xdr:col>
      <xdr:colOff>184150</xdr:colOff>
      <xdr:row>62</xdr:row>
      <xdr:rowOff>30904</xdr:rowOff>
    </xdr:to>
    <xdr:sp macro="" textlink="">
      <xdr:nvSpPr>
        <xdr:cNvPr id="153" name="楕円 152">
          <a:extLst>
            <a:ext uri="{FF2B5EF4-FFF2-40B4-BE49-F238E27FC236}">
              <a16:creationId xmlns:a16="http://schemas.microsoft.com/office/drawing/2014/main" xmlns="" id="{00000000-0008-0000-0300-000099000000}"/>
            </a:ext>
          </a:extLst>
        </xdr:cNvPr>
        <xdr:cNvSpPr/>
      </xdr:nvSpPr>
      <xdr:spPr>
        <a:xfrm>
          <a:off x="4064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41081</xdr:rowOff>
    </xdr:from>
    <xdr:ext cx="736600" cy="259045"/>
    <xdr:sp macro="" textlink="">
      <xdr:nvSpPr>
        <xdr:cNvPr id="154" name="テキスト ボックス 153">
          <a:extLst>
            <a:ext uri="{FF2B5EF4-FFF2-40B4-BE49-F238E27FC236}">
              <a16:creationId xmlns:a16="http://schemas.microsoft.com/office/drawing/2014/main" xmlns="" id="{00000000-0008-0000-0300-00009A000000}"/>
            </a:ext>
          </a:extLst>
        </xdr:cNvPr>
        <xdr:cNvSpPr txBox="1"/>
      </xdr:nvSpPr>
      <xdr:spPr>
        <a:xfrm>
          <a:off x="3733800" y="10328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28363</xdr:rowOff>
    </xdr:from>
    <xdr:to>
      <xdr:col>15</xdr:col>
      <xdr:colOff>133350</xdr:colOff>
      <xdr:row>61</xdr:row>
      <xdr:rowOff>129963</xdr:rowOff>
    </xdr:to>
    <xdr:sp macro="" textlink="">
      <xdr:nvSpPr>
        <xdr:cNvPr id="155" name="楕円 154">
          <a:extLst>
            <a:ext uri="{FF2B5EF4-FFF2-40B4-BE49-F238E27FC236}">
              <a16:creationId xmlns:a16="http://schemas.microsoft.com/office/drawing/2014/main" xmlns="" id="{00000000-0008-0000-0300-00009B000000}"/>
            </a:ext>
          </a:extLst>
        </xdr:cNvPr>
        <xdr:cNvSpPr/>
      </xdr:nvSpPr>
      <xdr:spPr>
        <a:xfrm>
          <a:off x="3175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140140</xdr:rowOff>
    </xdr:from>
    <xdr:ext cx="762000" cy="259045"/>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2844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68580</xdr:rowOff>
    </xdr:from>
    <xdr:to>
      <xdr:col>11</xdr:col>
      <xdr:colOff>82550</xdr:colOff>
      <xdr:row>61</xdr:row>
      <xdr:rowOff>170180</xdr:rowOff>
    </xdr:to>
    <xdr:sp macro="" textlink="">
      <xdr:nvSpPr>
        <xdr:cNvPr id="157" name="楕円 156">
          <a:extLst>
            <a:ext uri="{FF2B5EF4-FFF2-40B4-BE49-F238E27FC236}">
              <a16:creationId xmlns:a16="http://schemas.microsoft.com/office/drawing/2014/main" xmlns="" id="{00000000-0008-0000-0300-00009D000000}"/>
            </a:ext>
          </a:extLst>
        </xdr:cNvPr>
        <xdr:cNvSpPr/>
      </xdr:nvSpPr>
      <xdr:spPr>
        <a:xfrm>
          <a:off x="2286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8907</xdr:rowOff>
    </xdr:from>
    <xdr:ext cx="762000" cy="259045"/>
    <xdr:sp macro="" textlink="">
      <xdr:nvSpPr>
        <xdr:cNvPr id="158" name="テキスト ボックス 157">
          <a:extLst>
            <a:ext uri="{FF2B5EF4-FFF2-40B4-BE49-F238E27FC236}">
              <a16:creationId xmlns:a16="http://schemas.microsoft.com/office/drawing/2014/main" xmlns="" id="{00000000-0008-0000-0300-00009E000000}"/>
            </a:ext>
          </a:extLst>
        </xdr:cNvPr>
        <xdr:cNvSpPr txBox="1"/>
      </xdr:nvSpPr>
      <xdr:spPr>
        <a:xfrm>
          <a:off x="1955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149013</xdr:rowOff>
    </xdr:from>
    <xdr:to>
      <xdr:col>7</xdr:col>
      <xdr:colOff>31750</xdr:colOff>
      <xdr:row>62</xdr:row>
      <xdr:rowOff>79163</xdr:rowOff>
    </xdr:to>
    <xdr:sp macro="" textlink="">
      <xdr:nvSpPr>
        <xdr:cNvPr id="159" name="楕円 158">
          <a:extLst>
            <a:ext uri="{FF2B5EF4-FFF2-40B4-BE49-F238E27FC236}">
              <a16:creationId xmlns:a16="http://schemas.microsoft.com/office/drawing/2014/main" xmlns="" id="{00000000-0008-0000-0300-00009F000000}"/>
            </a:ext>
          </a:extLst>
        </xdr:cNvPr>
        <xdr:cNvSpPr/>
      </xdr:nvSpPr>
      <xdr:spPr>
        <a:xfrm>
          <a:off x="1397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89340</xdr:rowOff>
    </xdr:from>
    <xdr:ext cx="762000" cy="259045"/>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1066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xmlns=""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xmlns=""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[288,876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市は豪雪地であり、例年多額の除排雪経費を要する。また、消防業務を隣接の大石田町から受託していること、さらには扇状地上に集落が点在する地理的な事情により公共施設が多いことなどが重なり、人件費、物件費、維持補修費の合計が類似団体に比較して高くなっている。今年度は豪雪の影響による維持補修費の大幅な増加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人当たり人件費・物件費等決算額が増加した。</a:t>
          </a:r>
        </a:p>
        <a:p>
          <a:r>
            <a:rPr kumimoji="1" lang="ja-JP" altLang="en-US" sz="1300">
              <a:latin typeface="ＭＳ Ｐゴシック" panose="020B0600070205080204" pitchFamily="50" charset="-128"/>
              <a:ea typeface="ＭＳ Ｐゴシック" panose="020B0600070205080204" pitchFamily="50" charset="-128"/>
            </a:rPr>
            <a:t>　今後も定員適正化計画に沿った職員数の抑制や、民間委託の活用等により人件費・物件費・維持補修費のコスト削減に努める。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xmlns=""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xmlns=""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xmlns=""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xmlns=""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xmlns=""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xmlns=""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xmlns=""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xmlns=""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xmlns=""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xmlns=""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xmlns=""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xmlns=""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xmlns=""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xmlns=""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42207</xdr:rowOff>
    </xdr:from>
    <xdr:to>
      <xdr:col>23</xdr:col>
      <xdr:colOff>133350</xdr:colOff>
      <xdr:row>88</xdr:row>
      <xdr:rowOff>151316</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flipV="1">
          <a:off x="4953000" y="13929657"/>
          <a:ext cx="0" cy="1309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123393</xdr:rowOff>
    </xdr:from>
    <xdr:ext cx="762000" cy="259045"/>
    <xdr:sp macro="" textlink="">
      <xdr:nvSpPr>
        <xdr:cNvPr id="193" name="人件費・物件費等の状況最小値テキスト">
          <a:extLst>
            <a:ext uri="{FF2B5EF4-FFF2-40B4-BE49-F238E27FC236}">
              <a16:creationId xmlns:a16="http://schemas.microsoft.com/office/drawing/2014/main" xmlns="" id="{00000000-0008-0000-0300-0000C1000000}"/>
            </a:ext>
          </a:extLst>
        </xdr:cNvPr>
        <xdr:cNvSpPr txBox="1"/>
      </xdr:nvSpPr>
      <xdr:spPr>
        <a:xfrm>
          <a:off x="5041900" y="1521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151316</xdr:rowOff>
    </xdr:from>
    <xdr:to>
      <xdr:col>24</xdr:col>
      <xdr:colOff>12700</xdr:colOff>
      <xdr:row>88</xdr:row>
      <xdr:rowOff>151316</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864100" y="1523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128584</xdr:rowOff>
    </xdr:from>
    <xdr:ext cx="762000" cy="259045"/>
    <xdr:sp macro="" textlink="">
      <xdr:nvSpPr>
        <xdr:cNvPr id="195" name="人件費・物件費等の状況最大値テキスト">
          <a:extLst>
            <a:ext uri="{FF2B5EF4-FFF2-40B4-BE49-F238E27FC236}">
              <a16:creationId xmlns:a16="http://schemas.microsoft.com/office/drawing/2014/main" xmlns="" id="{00000000-0008-0000-0300-0000C3000000}"/>
            </a:ext>
          </a:extLst>
        </xdr:cNvPr>
        <xdr:cNvSpPr txBox="1"/>
      </xdr:nvSpPr>
      <xdr:spPr>
        <a:xfrm>
          <a:off x="5041900" y="1367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42207</xdr:rowOff>
    </xdr:from>
    <xdr:to>
      <xdr:col>24</xdr:col>
      <xdr:colOff>12700</xdr:colOff>
      <xdr:row>81</xdr:row>
      <xdr:rowOff>42207</xdr:rowOff>
    </xdr:to>
    <xdr:cxnSp macro="">
      <xdr:nvCxnSpPr>
        <xdr:cNvPr id="196" name="直線コネクタ 195">
          <a:extLst>
            <a:ext uri="{FF2B5EF4-FFF2-40B4-BE49-F238E27FC236}">
              <a16:creationId xmlns:a16="http://schemas.microsoft.com/office/drawing/2014/main" xmlns="" id="{00000000-0008-0000-0300-0000C4000000}"/>
            </a:ext>
          </a:extLst>
        </xdr:cNvPr>
        <xdr:cNvCxnSpPr/>
      </xdr:nvCxnSpPr>
      <xdr:spPr>
        <a:xfrm>
          <a:off x="4864100" y="1392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144075</xdr:rowOff>
    </xdr:from>
    <xdr:to>
      <xdr:col>23</xdr:col>
      <xdr:colOff>133350</xdr:colOff>
      <xdr:row>87</xdr:row>
      <xdr:rowOff>129229</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4114800" y="14545875"/>
          <a:ext cx="838200" cy="49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80373</xdr:rowOff>
    </xdr:from>
    <xdr:ext cx="762000" cy="259045"/>
    <xdr:sp macro="" textlink="">
      <xdr:nvSpPr>
        <xdr:cNvPr id="198" name="人件費・物件費等の状況平均値テキスト">
          <a:extLst>
            <a:ext uri="{FF2B5EF4-FFF2-40B4-BE49-F238E27FC236}">
              <a16:creationId xmlns:a16="http://schemas.microsoft.com/office/drawing/2014/main" xmlns="" id="{00000000-0008-0000-0300-0000C6000000}"/>
            </a:ext>
          </a:extLst>
        </xdr:cNvPr>
        <xdr:cNvSpPr txBox="1"/>
      </xdr:nvSpPr>
      <xdr:spPr>
        <a:xfrm>
          <a:off x="5041900" y="14139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63846</xdr:rowOff>
    </xdr:from>
    <xdr:to>
      <xdr:col>23</xdr:col>
      <xdr:colOff>184150</xdr:colOff>
      <xdr:row>83</xdr:row>
      <xdr:rowOff>165446</xdr:rowOff>
    </xdr:to>
    <xdr:sp macro="" textlink="">
      <xdr:nvSpPr>
        <xdr:cNvPr id="199" name="フローチャート: 判断 198">
          <a:extLst>
            <a:ext uri="{FF2B5EF4-FFF2-40B4-BE49-F238E27FC236}">
              <a16:creationId xmlns:a16="http://schemas.microsoft.com/office/drawing/2014/main" xmlns="" id="{00000000-0008-0000-0300-0000C7000000}"/>
            </a:ext>
          </a:extLst>
        </xdr:cNvPr>
        <xdr:cNvSpPr/>
      </xdr:nvSpPr>
      <xdr:spPr>
        <a:xfrm>
          <a:off x="4902200" y="142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144075</xdr:rowOff>
    </xdr:from>
    <xdr:to>
      <xdr:col>19</xdr:col>
      <xdr:colOff>133350</xdr:colOff>
      <xdr:row>85</xdr:row>
      <xdr:rowOff>83651</xdr:rowOff>
    </xdr:to>
    <xdr:cxnSp macro="">
      <xdr:nvCxnSpPr>
        <xdr:cNvPr id="200" name="直線コネクタ 199">
          <a:extLst>
            <a:ext uri="{FF2B5EF4-FFF2-40B4-BE49-F238E27FC236}">
              <a16:creationId xmlns:a16="http://schemas.microsoft.com/office/drawing/2014/main" xmlns="" id="{00000000-0008-0000-0300-0000C8000000}"/>
            </a:ext>
          </a:extLst>
        </xdr:cNvPr>
        <xdr:cNvCxnSpPr/>
      </xdr:nvCxnSpPr>
      <xdr:spPr>
        <a:xfrm flipV="1">
          <a:off x="3225800" y="14545875"/>
          <a:ext cx="889000" cy="111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147648</xdr:rowOff>
    </xdr:from>
    <xdr:to>
      <xdr:col>19</xdr:col>
      <xdr:colOff>184150</xdr:colOff>
      <xdr:row>83</xdr:row>
      <xdr:rowOff>77798</xdr:rowOff>
    </xdr:to>
    <xdr:sp macro="" textlink="">
      <xdr:nvSpPr>
        <xdr:cNvPr id="201" name="フローチャート: 判断 200">
          <a:extLst>
            <a:ext uri="{FF2B5EF4-FFF2-40B4-BE49-F238E27FC236}">
              <a16:creationId xmlns:a16="http://schemas.microsoft.com/office/drawing/2014/main" xmlns="" id="{00000000-0008-0000-0300-0000C9000000}"/>
            </a:ext>
          </a:extLst>
        </xdr:cNvPr>
        <xdr:cNvSpPr/>
      </xdr:nvSpPr>
      <xdr:spPr>
        <a:xfrm>
          <a:off x="4064000" y="1420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87975</xdr:rowOff>
    </xdr:from>
    <xdr:ext cx="7366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3733800" y="13975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75597</xdr:rowOff>
    </xdr:from>
    <xdr:to>
      <xdr:col>15</xdr:col>
      <xdr:colOff>82550</xdr:colOff>
      <xdr:row>85</xdr:row>
      <xdr:rowOff>83651</xdr:rowOff>
    </xdr:to>
    <xdr:cxnSp macro="">
      <xdr:nvCxnSpPr>
        <xdr:cNvPr id="203" name="直線コネクタ 202">
          <a:extLst>
            <a:ext uri="{FF2B5EF4-FFF2-40B4-BE49-F238E27FC236}">
              <a16:creationId xmlns:a16="http://schemas.microsoft.com/office/drawing/2014/main" xmlns="" id="{00000000-0008-0000-0300-0000CB000000}"/>
            </a:ext>
          </a:extLst>
        </xdr:cNvPr>
        <xdr:cNvCxnSpPr/>
      </xdr:nvCxnSpPr>
      <xdr:spPr>
        <a:xfrm>
          <a:off x="2336800" y="14648847"/>
          <a:ext cx="889000" cy="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91315</xdr:rowOff>
    </xdr:from>
    <xdr:to>
      <xdr:col>15</xdr:col>
      <xdr:colOff>133350</xdr:colOff>
      <xdr:row>83</xdr:row>
      <xdr:rowOff>21465</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3175000" y="1415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31642</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2844800" y="1391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82950</xdr:rowOff>
    </xdr:from>
    <xdr:to>
      <xdr:col>11</xdr:col>
      <xdr:colOff>31750</xdr:colOff>
      <xdr:row>85</xdr:row>
      <xdr:rowOff>75597</xdr:rowOff>
    </xdr:to>
    <xdr:cxnSp macro="">
      <xdr:nvCxnSpPr>
        <xdr:cNvPr id="206" name="直線コネクタ 205">
          <a:extLst>
            <a:ext uri="{FF2B5EF4-FFF2-40B4-BE49-F238E27FC236}">
              <a16:creationId xmlns:a16="http://schemas.microsoft.com/office/drawing/2014/main" xmlns="" id="{00000000-0008-0000-0300-0000CE000000}"/>
            </a:ext>
          </a:extLst>
        </xdr:cNvPr>
        <xdr:cNvCxnSpPr/>
      </xdr:nvCxnSpPr>
      <xdr:spPr>
        <a:xfrm>
          <a:off x="1447800" y="14484750"/>
          <a:ext cx="889000" cy="16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34066</xdr:rowOff>
    </xdr:from>
    <xdr:to>
      <xdr:col>11</xdr:col>
      <xdr:colOff>82550</xdr:colOff>
      <xdr:row>82</xdr:row>
      <xdr:rowOff>135666</xdr:rowOff>
    </xdr:to>
    <xdr:sp macro="" textlink="">
      <xdr:nvSpPr>
        <xdr:cNvPr id="207" name="フローチャート: 判断 206">
          <a:extLst>
            <a:ext uri="{FF2B5EF4-FFF2-40B4-BE49-F238E27FC236}">
              <a16:creationId xmlns:a16="http://schemas.microsoft.com/office/drawing/2014/main" xmlns="" id="{00000000-0008-0000-0300-0000CF000000}"/>
            </a:ext>
          </a:extLst>
        </xdr:cNvPr>
        <xdr:cNvSpPr/>
      </xdr:nvSpPr>
      <xdr:spPr>
        <a:xfrm>
          <a:off x="2286000" y="1409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145843</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1955800" y="1386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29998</xdr:rowOff>
    </xdr:from>
    <xdr:to>
      <xdr:col>7</xdr:col>
      <xdr:colOff>31750</xdr:colOff>
      <xdr:row>82</xdr:row>
      <xdr:rowOff>131598</xdr:rowOff>
    </xdr:to>
    <xdr:sp macro="" textlink="">
      <xdr:nvSpPr>
        <xdr:cNvPr id="209" name="フローチャート: 判断 208">
          <a:extLst>
            <a:ext uri="{FF2B5EF4-FFF2-40B4-BE49-F238E27FC236}">
              <a16:creationId xmlns:a16="http://schemas.microsoft.com/office/drawing/2014/main" xmlns="" id="{00000000-0008-0000-0300-0000D1000000}"/>
            </a:ext>
          </a:extLst>
        </xdr:cNvPr>
        <xdr:cNvSpPr/>
      </xdr:nvSpPr>
      <xdr:spPr>
        <a:xfrm>
          <a:off x="1397000" y="1408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141775</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1066800" y="13857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78429</xdr:rowOff>
    </xdr:from>
    <xdr:to>
      <xdr:col>23</xdr:col>
      <xdr:colOff>184150</xdr:colOff>
      <xdr:row>88</xdr:row>
      <xdr:rowOff>8579</xdr:rowOff>
    </xdr:to>
    <xdr:sp macro="" textlink="">
      <xdr:nvSpPr>
        <xdr:cNvPr id="216" name="楕円 215">
          <a:extLst>
            <a:ext uri="{FF2B5EF4-FFF2-40B4-BE49-F238E27FC236}">
              <a16:creationId xmlns:a16="http://schemas.microsoft.com/office/drawing/2014/main" xmlns="" id="{00000000-0008-0000-0300-0000D8000000}"/>
            </a:ext>
          </a:extLst>
        </xdr:cNvPr>
        <xdr:cNvSpPr/>
      </xdr:nvSpPr>
      <xdr:spPr>
        <a:xfrm>
          <a:off x="4902200" y="1499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50506</xdr:rowOff>
    </xdr:from>
    <xdr:ext cx="762000" cy="259045"/>
    <xdr:sp macro="" textlink="">
      <xdr:nvSpPr>
        <xdr:cNvPr id="217" name="人件費・物件費等の状況該当値テキスト">
          <a:extLst>
            <a:ext uri="{FF2B5EF4-FFF2-40B4-BE49-F238E27FC236}">
              <a16:creationId xmlns:a16="http://schemas.microsoft.com/office/drawing/2014/main" xmlns="" id="{00000000-0008-0000-0300-0000D9000000}"/>
            </a:ext>
          </a:extLst>
        </xdr:cNvPr>
        <xdr:cNvSpPr txBox="1"/>
      </xdr:nvSpPr>
      <xdr:spPr>
        <a:xfrm>
          <a:off x="5041900" y="1496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93275</xdr:rowOff>
    </xdr:from>
    <xdr:to>
      <xdr:col>19</xdr:col>
      <xdr:colOff>184150</xdr:colOff>
      <xdr:row>85</xdr:row>
      <xdr:rowOff>23425</xdr:rowOff>
    </xdr:to>
    <xdr:sp macro="" textlink="">
      <xdr:nvSpPr>
        <xdr:cNvPr id="218" name="楕円 217">
          <a:extLst>
            <a:ext uri="{FF2B5EF4-FFF2-40B4-BE49-F238E27FC236}">
              <a16:creationId xmlns:a16="http://schemas.microsoft.com/office/drawing/2014/main" xmlns="" id="{00000000-0008-0000-0300-0000DA000000}"/>
            </a:ext>
          </a:extLst>
        </xdr:cNvPr>
        <xdr:cNvSpPr/>
      </xdr:nvSpPr>
      <xdr:spPr>
        <a:xfrm>
          <a:off x="4064000" y="1449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8202</xdr:rowOff>
    </xdr:from>
    <xdr:ext cx="736600" cy="259045"/>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3733800" y="14581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32851</xdr:rowOff>
    </xdr:from>
    <xdr:to>
      <xdr:col>15</xdr:col>
      <xdr:colOff>133350</xdr:colOff>
      <xdr:row>85</xdr:row>
      <xdr:rowOff>134451</xdr:rowOff>
    </xdr:to>
    <xdr:sp macro="" textlink="">
      <xdr:nvSpPr>
        <xdr:cNvPr id="220" name="楕円 219">
          <a:extLst>
            <a:ext uri="{FF2B5EF4-FFF2-40B4-BE49-F238E27FC236}">
              <a16:creationId xmlns:a16="http://schemas.microsoft.com/office/drawing/2014/main" xmlns="" id="{00000000-0008-0000-0300-0000DC000000}"/>
            </a:ext>
          </a:extLst>
        </xdr:cNvPr>
        <xdr:cNvSpPr/>
      </xdr:nvSpPr>
      <xdr:spPr>
        <a:xfrm>
          <a:off x="3175000" y="1460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119228</xdr:rowOff>
    </xdr:from>
    <xdr:ext cx="762000" cy="259045"/>
    <xdr:sp macro="" textlink="">
      <xdr:nvSpPr>
        <xdr:cNvPr id="221" name="テキスト ボックス 220">
          <a:extLst>
            <a:ext uri="{FF2B5EF4-FFF2-40B4-BE49-F238E27FC236}">
              <a16:creationId xmlns:a16="http://schemas.microsoft.com/office/drawing/2014/main" xmlns="" id="{00000000-0008-0000-0300-0000DD000000}"/>
            </a:ext>
          </a:extLst>
        </xdr:cNvPr>
        <xdr:cNvSpPr txBox="1"/>
      </xdr:nvSpPr>
      <xdr:spPr>
        <a:xfrm>
          <a:off x="2844800" y="14692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24797</xdr:rowOff>
    </xdr:from>
    <xdr:to>
      <xdr:col>11</xdr:col>
      <xdr:colOff>82550</xdr:colOff>
      <xdr:row>85</xdr:row>
      <xdr:rowOff>126397</xdr:rowOff>
    </xdr:to>
    <xdr:sp macro="" textlink="">
      <xdr:nvSpPr>
        <xdr:cNvPr id="222" name="楕円 221">
          <a:extLst>
            <a:ext uri="{FF2B5EF4-FFF2-40B4-BE49-F238E27FC236}">
              <a16:creationId xmlns:a16="http://schemas.microsoft.com/office/drawing/2014/main" xmlns="" id="{00000000-0008-0000-0300-0000DE000000}"/>
            </a:ext>
          </a:extLst>
        </xdr:cNvPr>
        <xdr:cNvSpPr/>
      </xdr:nvSpPr>
      <xdr:spPr>
        <a:xfrm>
          <a:off x="2286000" y="1459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111174</xdr:rowOff>
    </xdr:from>
    <xdr:ext cx="762000" cy="259045"/>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1955800" y="1468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32150</xdr:rowOff>
    </xdr:from>
    <xdr:to>
      <xdr:col>7</xdr:col>
      <xdr:colOff>31750</xdr:colOff>
      <xdr:row>84</xdr:row>
      <xdr:rowOff>133750</xdr:rowOff>
    </xdr:to>
    <xdr:sp macro="" textlink="">
      <xdr:nvSpPr>
        <xdr:cNvPr id="224" name="楕円 223">
          <a:extLst>
            <a:ext uri="{FF2B5EF4-FFF2-40B4-BE49-F238E27FC236}">
              <a16:creationId xmlns:a16="http://schemas.microsoft.com/office/drawing/2014/main" xmlns="" id="{00000000-0008-0000-0300-0000E0000000}"/>
            </a:ext>
          </a:extLst>
        </xdr:cNvPr>
        <xdr:cNvSpPr/>
      </xdr:nvSpPr>
      <xdr:spPr>
        <a:xfrm>
          <a:off x="1397000" y="1443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118527</xdr:rowOff>
    </xdr:from>
    <xdr:ext cx="762000" cy="259045"/>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066800" y="1452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xmlns=""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xmlns=""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xmlns=""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xmlns=""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旧来からの給与体系により、類似団体や県内市町村平均と比較しても約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ポイント程度下回っていたが、平成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年度の給与構造改革以降は、自治体の制度均一化等により徐々に上昇し、類似団体と同水準となっている。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xmlns=""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xmlns=""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xmlns=""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xmlns=""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xmlns=""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xmlns=""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xmlns=""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xmlns=""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xmlns=""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xmlns=""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xmlns=""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xmlns=""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xmlns=""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xmlns=""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xmlns=""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xmlns=""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78921</xdr:rowOff>
    </xdr:from>
    <xdr:to>
      <xdr:col>81</xdr:col>
      <xdr:colOff>44450</xdr:colOff>
      <xdr:row>89</xdr:row>
      <xdr:rowOff>18143</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flipV="1">
          <a:off x="17018000" y="13794921"/>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7" name="給与水準   （国との比較）最小値テキスト">
          <a:extLst>
            <a:ext uri="{FF2B5EF4-FFF2-40B4-BE49-F238E27FC236}">
              <a16:creationId xmlns:a16="http://schemas.microsoft.com/office/drawing/2014/main" xmlns="" id="{00000000-0008-0000-0300-00000101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8" name="直線コネクタ 257">
          <a:extLst>
            <a:ext uri="{FF2B5EF4-FFF2-40B4-BE49-F238E27FC236}">
              <a16:creationId xmlns:a16="http://schemas.microsoft.com/office/drawing/2014/main" xmlns="" id="{00000000-0008-0000-0300-00000201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165298</xdr:rowOff>
    </xdr:from>
    <xdr:ext cx="762000" cy="259045"/>
    <xdr:sp macro="" textlink="">
      <xdr:nvSpPr>
        <xdr:cNvPr id="259" name="給与水準   （国との比較）最大値テキスト">
          <a:extLst>
            <a:ext uri="{FF2B5EF4-FFF2-40B4-BE49-F238E27FC236}">
              <a16:creationId xmlns:a16="http://schemas.microsoft.com/office/drawing/2014/main" xmlns="" id="{00000000-0008-0000-0300-000003010000}"/>
            </a:ext>
          </a:extLst>
        </xdr:cNvPr>
        <xdr:cNvSpPr txBox="1"/>
      </xdr:nvSpPr>
      <xdr:spPr>
        <a:xfrm>
          <a:off x="17106900" y="13538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78921</xdr:rowOff>
    </xdr:from>
    <xdr:to>
      <xdr:col>81</xdr:col>
      <xdr:colOff>133350</xdr:colOff>
      <xdr:row>80</xdr:row>
      <xdr:rowOff>78921</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a:off x="16929100" y="13794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83457</xdr:rowOff>
    </xdr:from>
    <xdr:to>
      <xdr:col>81</xdr:col>
      <xdr:colOff>44450</xdr:colOff>
      <xdr:row>85</xdr:row>
      <xdr:rowOff>152400</xdr:rowOff>
    </xdr:to>
    <xdr:cxnSp macro="">
      <xdr:nvCxnSpPr>
        <xdr:cNvPr id="261" name="直線コネクタ 260">
          <a:extLst>
            <a:ext uri="{FF2B5EF4-FFF2-40B4-BE49-F238E27FC236}">
              <a16:creationId xmlns:a16="http://schemas.microsoft.com/office/drawing/2014/main" xmlns="" id="{00000000-0008-0000-0300-000005010000}"/>
            </a:ext>
          </a:extLst>
        </xdr:cNvPr>
        <xdr:cNvCxnSpPr/>
      </xdr:nvCxnSpPr>
      <xdr:spPr>
        <a:xfrm>
          <a:off x="16179800" y="14656707"/>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66420</xdr:rowOff>
    </xdr:from>
    <xdr:ext cx="762000" cy="259045"/>
    <xdr:sp macro="" textlink="">
      <xdr:nvSpPr>
        <xdr:cNvPr id="262" name="給与水準   （国との比較）平均値テキスト">
          <a:extLst>
            <a:ext uri="{FF2B5EF4-FFF2-40B4-BE49-F238E27FC236}">
              <a16:creationId xmlns:a16="http://schemas.microsoft.com/office/drawing/2014/main" xmlns="" id="{00000000-0008-0000-0300-000006010000}"/>
            </a:ext>
          </a:extLst>
        </xdr:cNvPr>
        <xdr:cNvSpPr txBox="1"/>
      </xdr:nvSpPr>
      <xdr:spPr>
        <a:xfrm>
          <a:off x="17106900" y="1446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63" name="フローチャート: 判断 262">
          <a:extLst>
            <a:ext uri="{FF2B5EF4-FFF2-40B4-BE49-F238E27FC236}">
              <a16:creationId xmlns:a16="http://schemas.microsoft.com/office/drawing/2014/main" xmlns="" id="{00000000-0008-0000-0300-000007010000}"/>
            </a:ext>
          </a:extLst>
        </xdr:cNvPr>
        <xdr:cNvSpPr/>
      </xdr:nvSpPr>
      <xdr:spPr>
        <a:xfrm>
          <a:off x="169672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66221</xdr:rowOff>
    </xdr:from>
    <xdr:to>
      <xdr:col>77</xdr:col>
      <xdr:colOff>44450</xdr:colOff>
      <xdr:row>85</xdr:row>
      <xdr:rowOff>83457</xdr:rowOff>
    </xdr:to>
    <xdr:cxnSp macro="">
      <xdr:nvCxnSpPr>
        <xdr:cNvPr id="264" name="直線コネクタ 263">
          <a:extLst>
            <a:ext uri="{FF2B5EF4-FFF2-40B4-BE49-F238E27FC236}">
              <a16:creationId xmlns:a16="http://schemas.microsoft.com/office/drawing/2014/main" xmlns="" id="{00000000-0008-0000-0300-000008010000}"/>
            </a:ext>
          </a:extLst>
        </xdr:cNvPr>
        <xdr:cNvCxnSpPr/>
      </xdr:nvCxnSpPr>
      <xdr:spPr>
        <a:xfrm>
          <a:off x="15290800" y="1463947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5" name="フローチャート: 判断 264">
          <a:extLst>
            <a:ext uri="{FF2B5EF4-FFF2-40B4-BE49-F238E27FC236}">
              <a16:creationId xmlns:a16="http://schemas.microsoft.com/office/drawing/2014/main" xmlns="" id="{00000000-0008-0000-0300-000009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6" name="テキスト ボックス 265">
          <a:extLst>
            <a:ext uri="{FF2B5EF4-FFF2-40B4-BE49-F238E27FC236}">
              <a16:creationId xmlns:a16="http://schemas.microsoft.com/office/drawing/2014/main" xmlns="" id="{00000000-0008-0000-0300-00000A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66221</xdr:rowOff>
    </xdr:to>
    <xdr:cxnSp macro="">
      <xdr:nvCxnSpPr>
        <xdr:cNvPr id="267" name="直線コネクタ 266">
          <a:extLst>
            <a:ext uri="{FF2B5EF4-FFF2-40B4-BE49-F238E27FC236}">
              <a16:creationId xmlns:a16="http://schemas.microsoft.com/office/drawing/2014/main" xmlns="" id="{00000000-0008-0000-0300-00000B010000}"/>
            </a:ext>
          </a:extLst>
        </xdr:cNvPr>
        <xdr:cNvCxnSpPr/>
      </xdr:nvCxnSpPr>
      <xdr:spPr>
        <a:xfrm>
          <a:off x="14401800" y="146050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8" name="フローチャート: 判断 267">
          <a:extLst>
            <a:ext uri="{FF2B5EF4-FFF2-40B4-BE49-F238E27FC236}">
              <a16:creationId xmlns:a16="http://schemas.microsoft.com/office/drawing/2014/main" xmlns="" id="{00000000-0008-0000-0300-00000C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99786</xdr:rowOff>
    </xdr:from>
    <xdr:to>
      <xdr:col>68</xdr:col>
      <xdr:colOff>152400</xdr:colOff>
      <xdr:row>85</xdr:row>
      <xdr:rowOff>31750</xdr:rowOff>
    </xdr:to>
    <xdr:cxnSp macro="">
      <xdr:nvCxnSpPr>
        <xdr:cNvPr id="270" name="直線コネクタ 269">
          <a:extLst>
            <a:ext uri="{FF2B5EF4-FFF2-40B4-BE49-F238E27FC236}">
              <a16:creationId xmlns:a16="http://schemas.microsoft.com/office/drawing/2014/main" xmlns="" id="{00000000-0008-0000-0300-00000E010000}"/>
            </a:ext>
          </a:extLst>
        </xdr:cNvPr>
        <xdr:cNvCxnSpPr/>
      </xdr:nvCxnSpPr>
      <xdr:spPr>
        <a:xfrm>
          <a:off x="13512800" y="1450158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84364</xdr:rowOff>
    </xdr:from>
    <xdr:to>
      <xdr:col>68</xdr:col>
      <xdr:colOff>203200</xdr:colOff>
      <xdr:row>86</xdr:row>
      <xdr:rowOff>14514</xdr:rowOff>
    </xdr:to>
    <xdr:sp macro="" textlink="">
      <xdr:nvSpPr>
        <xdr:cNvPr id="271" name="フローチャート: 判断 270">
          <a:extLst>
            <a:ext uri="{FF2B5EF4-FFF2-40B4-BE49-F238E27FC236}">
              <a16:creationId xmlns:a16="http://schemas.microsoft.com/office/drawing/2014/main" xmlns="" id="{00000000-0008-0000-0300-00000F010000}"/>
            </a:ext>
          </a:extLst>
        </xdr:cNvPr>
        <xdr:cNvSpPr/>
      </xdr:nvSpPr>
      <xdr:spPr>
        <a:xfrm>
          <a:off x="14351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73" name="フローチャート: 判断 272">
          <a:extLst>
            <a:ext uri="{FF2B5EF4-FFF2-40B4-BE49-F238E27FC236}">
              <a16:creationId xmlns:a16="http://schemas.microsoft.com/office/drawing/2014/main" xmlns="" id="{00000000-0008-0000-0300-000011010000}"/>
            </a:ext>
          </a:extLst>
        </xdr:cNvPr>
        <xdr:cNvSpPr/>
      </xdr:nvSpPr>
      <xdr:spPr>
        <a:xfrm>
          <a:off x="13462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170741</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3131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xmlns=""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80" name="楕円 279">
          <a:extLst>
            <a:ext uri="{FF2B5EF4-FFF2-40B4-BE49-F238E27FC236}">
              <a16:creationId xmlns:a16="http://schemas.microsoft.com/office/drawing/2014/main" xmlns="" id="{00000000-0008-0000-0300-000018010000}"/>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81" name="給与水準   （国との比較）該当値テキスト">
          <a:extLst>
            <a:ext uri="{FF2B5EF4-FFF2-40B4-BE49-F238E27FC236}">
              <a16:creationId xmlns:a16="http://schemas.microsoft.com/office/drawing/2014/main" xmlns="" id="{00000000-0008-0000-0300-000019010000}"/>
            </a:ext>
          </a:extLst>
        </xdr:cNvPr>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32657</xdr:rowOff>
    </xdr:from>
    <xdr:to>
      <xdr:col>77</xdr:col>
      <xdr:colOff>95250</xdr:colOff>
      <xdr:row>85</xdr:row>
      <xdr:rowOff>134257</xdr:rowOff>
    </xdr:to>
    <xdr:sp macro="" textlink="">
      <xdr:nvSpPr>
        <xdr:cNvPr id="282" name="楕円 281">
          <a:extLst>
            <a:ext uri="{FF2B5EF4-FFF2-40B4-BE49-F238E27FC236}">
              <a16:creationId xmlns:a16="http://schemas.microsoft.com/office/drawing/2014/main" xmlns="" id="{00000000-0008-0000-0300-00001A010000}"/>
            </a:ext>
          </a:extLst>
        </xdr:cNvPr>
        <xdr:cNvSpPr/>
      </xdr:nvSpPr>
      <xdr:spPr>
        <a:xfrm>
          <a:off x="16129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83" name="テキスト ボックス 282">
          <a:extLst>
            <a:ext uri="{FF2B5EF4-FFF2-40B4-BE49-F238E27FC236}">
              <a16:creationId xmlns:a16="http://schemas.microsoft.com/office/drawing/2014/main" xmlns="" id="{00000000-0008-0000-0300-00001B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84" name="楕円 283">
          <a:extLst>
            <a:ext uri="{FF2B5EF4-FFF2-40B4-BE49-F238E27FC236}">
              <a16:creationId xmlns:a16="http://schemas.microsoft.com/office/drawing/2014/main" xmlns="" id="{00000000-0008-0000-0300-00001C010000}"/>
            </a:ext>
          </a:extLst>
        </xdr:cNvPr>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127198</xdr:rowOff>
    </xdr:from>
    <xdr:ext cx="762000" cy="259045"/>
    <xdr:sp macro="" textlink="">
      <xdr:nvSpPr>
        <xdr:cNvPr id="285" name="テキスト ボックス 284">
          <a:extLst>
            <a:ext uri="{FF2B5EF4-FFF2-40B4-BE49-F238E27FC236}">
              <a16:creationId xmlns:a16="http://schemas.microsoft.com/office/drawing/2014/main" xmlns="" id="{00000000-0008-0000-0300-00001D010000}"/>
            </a:ext>
          </a:extLst>
        </xdr:cNvPr>
        <xdr:cNvSpPr txBox="1"/>
      </xdr:nvSpPr>
      <xdr:spPr>
        <a:xfrm>
          <a:off x="14909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6" name="楕円 285">
          <a:extLst>
            <a:ext uri="{FF2B5EF4-FFF2-40B4-BE49-F238E27FC236}">
              <a16:creationId xmlns:a16="http://schemas.microsoft.com/office/drawing/2014/main" xmlns="" id="{00000000-0008-0000-0300-00001E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88" name="楕円 287">
          <a:extLst>
            <a:ext uri="{FF2B5EF4-FFF2-40B4-BE49-F238E27FC236}">
              <a16:creationId xmlns:a16="http://schemas.microsoft.com/office/drawing/2014/main" xmlns="" id="{00000000-0008-0000-0300-000020010000}"/>
            </a:ext>
          </a:extLst>
        </xdr:cNvPr>
        <xdr:cNvSpPr/>
      </xdr:nvSpPr>
      <xdr:spPr>
        <a:xfrm>
          <a:off x="13462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89" name="テキスト ボックス 288">
          <a:extLst>
            <a:ext uri="{FF2B5EF4-FFF2-40B4-BE49-F238E27FC236}">
              <a16:creationId xmlns:a16="http://schemas.microsoft.com/office/drawing/2014/main" xmlns="" id="{00000000-0008-0000-0300-000021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xmlns=""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xmlns=""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xmlns=""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xmlns=""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が著しいことに加え、豪雪地であることや奥羽山脈の扇状沿いに集落が点在していることから保育所や学校が他団体よりも多いこと、さらには隣町の大石田町から消防業務を受託していることにより、類似団体を上回っている。</a:t>
          </a:r>
        </a:p>
        <a:p>
          <a:r>
            <a:rPr kumimoji="1" lang="ja-JP" altLang="en-US" sz="1300">
              <a:latin typeface="ＭＳ Ｐゴシック" panose="020B0600070205080204" pitchFamily="50" charset="-128"/>
              <a:ea typeface="ＭＳ Ｐゴシック" panose="020B0600070205080204" pitchFamily="50" charset="-128"/>
            </a:rPr>
            <a:t>　定員適正化計画に沿った職員数の抑制や消防業務の効率的な運用を行うことで、類似団体の平均に近づける方針である。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xmlns=""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xmlns=""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xmlns=""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xmlns=""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xmlns=""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xmlns=""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xmlns=""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xmlns=""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xmlns=""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xmlns=""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xmlns=""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xmlns=""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xmlns=""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xmlns=""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151130</xdr:rowOff>
    </xdr:from>
    <xdr:to>
      <xdr:col>81</xdr:col>
      <xdr:colOff>44450</xdr:colOff>
      <xdr:row>67</xdr:row>
      <xdr:rowOff>23132</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flipV="1">
          <a:off x="17018000" y="10095230"/>
          <a:ext cx="0" cy="14150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166659</xdr:rowOff>
    </xdr:from>
    <xdr:ext cx="762000" cy="259045"/>
    <xdr:sp macro="" textlink="">
      <xdr:nvSpPr>
        <xdr:cNvPr id="322" name="定員管理の状況最小値テキスト">
          <a:extLst>
            <a:ext uri="{FF2B5EF4-FFF2-40B4-BE49-F238E27FC236}">
              <a16:creationId xmlns:a16="http://schemas.microsoft.com/office/drawing/2014/main" xmlns="" id="{00000000-0008-0000-0300-000042010000}"/>
            </a:ext>
          </a:extLst>
        </xdr:cNvPr>
        <xdr:cNvSpPr txBox="1"/>
      </xdr:nvSpPr>
      <xdr:spPr>
        <a:xfrm>
          <a:off x="17106900" y="11482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23132</xdr:rowOff>
    </xdr:from>
    <xdr:to>
      <xdr:col>81</xdr:col>
      <xdr:colOff>133350</xdr:colOff>
      <xdr:row>67</xdr:row>
      <xdr:rowOff>23132</xdr:rowOff>
    </xdr:to>
    <xdr:cxnSp macro="">
      <xdr:nvCxnSpPr>
        <xdr:cNvPr id="323" name="直線コネクタ 322">
          <a:extLst>
            <a:ext uri="{FF2B5EF4-FFF2-40B4-BE49-F238E27FC236}">
              <a16:creationId xmlns:a16="http://schemas.microsoft.com/office/drawing/2014/main" xmlns="" id="{00000000-0008-0000-0300-000043010000}"/>
            </a:ext>
          </a:extLst>
        </xdr:cNvPr>
        <xdr:cNvCxnSpPr/>
      </xdr:nvCxnSpPr>
      <xdr:spPr>
        <a:xfrm>
          <a:off x="16929100" y="11510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66057</xdr:rowOff>
    </xdr:from>
    <xdr:ext cx="762000" cy="259045"/>
    <xdr:sp macro="" textlink="">
      <xdr:nvSpPr>
        <xdr:cNvPr id="324" name="定員管理の状況最大値テキスト">
          <a:extLst>
            <a:ext uri="{FF2B5EF4-FFF2-40B4-BE49-F238E27FC236}">
              <a16:creationId xmlns:a16="http://schemas.microsoft.com/office/drawing/2014/main" xmlns="" id="{00000000-0008-0000-0300-000044010000}"/>
            </a:ext>
          </a:extLst>
        </xdr:cNvPr>
        <xdr:cNvSpPr txBox="1"/>
      </xdr:nvSpPr>
      <xdr:spPr>
        <a:xfrm>
          <a:off x="17106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151130</xdr:rowOff>
    </xdr:from>
    <xdr:to>
      <xdr:col>81</xdr:col>
      <xdr:colOff>133350</xdr:colOff>
      <xdr:row>58</xdr:row>
      <xdr:rowOff>151130</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6929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51526</xdr:rowOff>
    </xdr:from>
    <xdr:to>
      <xdr:col>81</xdr:col>
      <xdr:colOff>44450</xdr:colOff>
      <xdr:row>66</xdr:row>
      <xdr:rowOff>142875</xdr:rowOff>
    </xdr:to>
    <xdr:cxnSp macro="">
      <xdr:nvCxnSpPr>
        <xdr:cNvPr id="326" name="直線コネクタ 325">
          <a:extLst>
            <a:ext uri="{FF2B5EF4-FFF2-40B4-BE49-F238E27FC236}">
              <a16:creationId xmlns:a16="http://schemas.microsoft.com/office/drawing/2014/main" xmlns="" id="{00000000-0008-0000-0300-000046010000}"/>
            </a:ext>
          </a:extLst>
        </xdr:cNvPr>
        <xdr:cNvCxnSpPr/>
      </xdr:nvCxnSpPr>
      <xdr:spPr>
        <a:xfrm>
          <a:off x="16179800" y="11367226"/>
          <a:ext cx="838200" cy="9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109237</xdr:rowOff>
    </xdr:from>
    <xdr:ext cx="762000" cy="259045"/>
    <xdr:sp macro="" textlink="">
      <xdr:nvSpPr>
        <xdr:cNvPr id="327" name="定員管理の状況平均値テキスト">
          <a:extLst>
            <a:ext uri="{FF2B5EF4-FFF2-40B4-BE49-F238E27FC236}">
              <a16:creationId xmlns:a16="http://schemas.microsoft.com/office/drawing/2014/main" xmlns="" id="{00000000-0008-0000-0300-000047010000}"/>
            </a:ext>
          </a:extLst>
        </xdr:cNvPr>
        <xdr:cNvSpPr txBox="1"/>
      </xdr:nvSpPr>
      <xdr:spPr>
        <a:xfrm>
          <a:off x="17106900" y="10396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92710</xdr:rowOff>
    </xdr:from>
    <xdr:to>
      <xdr:col>81</xdr:col>
      <xdr:colOff>95250</xdr:colOff>
      <xdr:row>62</xdr:row>
      <xdr:rowOff>22860</xdr:rowOff>
    </xdr:to>
    <xdr:sp macro="" textlink="">
      <xdr:nvSpPr>
        <xdr:cNvPr id="328" name="フローチャート: 判断 327">
          <a:extLst>
            <a:ext uri="{FF2B5EF4-FFF2-40B4-BE49-F238E27FC236}">
              <a16:creationId xmlns:a16="http://schemas.microsoft.com/office/drawing/2014/main" xmlns="" id="{00000000-0008-0000-0300-000048010000}"/>
            </a:ext>
          </a:extLst>
        </xdr:cNvPr>
        <xdr:cNvSpPr/>
      </xdr:nvSpPr>
      <xdr:spPr>
        <a:xfrm>
          <a:off x="169672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159203</xdr:rowOff>
    </xdr:from>
    <xdr:to>
      <xdr:col>77</xdr:col>
      <xdr:colOff>44450</xdr:colOff>
      <xdr:row>66</xdr:row>
      <xdr:rowOff>51526</xdr:rowOff>
    </xdr:to>
    <xdr:cxnSp macro="">
      <xdr:nvCxnSpPr>
        <xdr:cNvPr id="329" name="直線コネクタ 328">
          <a:extLst>
            <a:ext uri="{FF2B5EF4-FFF2-40B4-BE49-F238E27FC236}">
              <a16:creationId xmlns:a16="http://schemas.microsoft.com/office/drawing/2014/main" xmlns="" id="{00000000-0008-0000-0300-000049010000}"/>
            </a:ext>
          </a:extLst>
        </xdr:cNvPr>
        <xdr:cNvCxnSpPr/>
      </xdr:nvCxnSpPr>
      <xdr:spPr>
        <a:xfrm>
          <a:off x="15290800" y="11303453"/>
          <a:ext cx="889000" cy="6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85816</xdr:rowOff>
    </xdr:from>
    <xdr:to>
      <xdr:col>77</xdr:col>
      <xdr:colOff>95250</xdr:colOff>
      <xdr:row>62</xdr:row>
      <xdr:rowOff>15966</xdr:rowOff>
    </xdr:to>
    <xdr:sp macro="" textlink="">
      <xdr:nvSpPr>
        <xdr:cNvPr id="330" name="フローチャート: 判断 329">
          <a:extLst>
            <a:ext uri="{FF2B5EF4-FFF2-40B4-BE49-F238E27FC236}">
              <a16:creationId xmlns:a16="http://schemas.microsoft.com/office/drawing/2014/main" xmlns="" id="{00000000-0008-0000-0300-00004A010000}"/>
            </a:ext>
          </a:extLst>
        </xdr:cNvPr>
        <xdr:cNvSpPr/>
      </xdr:nvSpPr>
      <xdr:spPr>
        <a:xfrm>
          <a:off x="16129000" y="1054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26143</xdr:rowOff>
    </xdr:from>
    <xdr:ext cx="736600" cy="259045"/>
    <xdr:sp macro="" textlink="">
      <xdr:nvSpPr>
        <xdr:cNvPr id="331" name="テキスト ボックス 330">
          <a:extLst>
            <a:ext uri="{FF2B5EF4-FFF2-40B4-BE49-F238E27FC236}">
              <a16:creationId xmlns:a16="http://schemas.microsoft.com/office/drawing/2014/main" xmlns="" id="{00000000-0008-0000-0300-00004B010000}"/>
            </a:ext>
          </a:extLst>
        </xdr:cNvPr>
        <xdr:cNvSpPr txBox="1"/>
      </xdr:nvSpPr>
      <xdr:spPr>
        <a:xfrm>
          <a:off x="15798800" y="10313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81643</xdr:rowOff>
    </xdr:from>
    <xdr:to>
      <xdr:col>72</xdr:col>
      <xdr:colOff>203200</xdr:colOff>
      <xdr:row>65</xdr:row>
      <xdr:rowOff>159203</xdr:rowOff>
    </xdr:to>
    <xdr:cxnSp macro="">
      <xdr:nvCxnSpPr>
        <xdr:cNvPr id="332" name="直線コネクタ 331">
          <a:extLst>
            <a:ext uri="{FF2B5EF4-FFF2-40B4-BE49-F238E27FC236}">
              <a16:creationId xmlns:a16="http://schemas.microsoft.com/office/drawing/2014/main" xmlns="" id="{00000000-0008-0000-0300-00004C010000}"/>
            </a:ext>
          </a:extLst>
        </xdr:cNvPr>
        <xdr:cNvCxnSpPr/>
      </xdr:nvCxnSpPr>
      <xdr:spPr>
        <a:xfrm>
          <a:off x="14401800" y="11225893"/>
          <a:ext cx="889000" cy="77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34109</xdr:rowOff>
    </xdr:from>
    <xdr:to>
      <xdr:col>73</xdr:col>
      <xdr:colOff>44450</xdr:colOff>
      <xdr:row>61</xdr:row>
      <xdr:rowOff>135709</xdr:rowOff>
    </xdr:to>
    <xdr:sp macro="" textlink="">
      <xdr:nvSpPr>
        <xdr:cNvPr id="333" name="フローチャート: 判断 332">
          <a:extLst>
            <a:ext uri="{FF2B5EF4-FFF2-40B4-BE49-F238E27FC236}">
              <a16:creationId xmlns:a16="http://schemas.microsoft.com/office/drawing/2014/main" xmlns="" id="{00000000-0008-0000-0300-00004D010000}"/>
            </a:ext>
          </a:extLst>
        </xdr:cNvPr>
        <xdr:cNvSpPr/>
      </xdr:nvSpPr>
      <xdr:spPr>
        <a:xfrm>
          <a:off x="152400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145886</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4909800" y="1026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64407</xdr:rowOff>
    </xdr:from>
    <xdr:to>
      <xdr:col>68</xdr:col>
      <xdr:colOff>152400</xdr:colOff>
      <xdr:row>65</xdr:row>
      <xdr:rowOff>81643</xdr:rowOff>
    </xdr:to>
    <xdr:cxnSp macro="">
      <xdr:nvCxnSpPr>
        <xdr:cNvPr id="335" name="直線コネクタ 334">
          <a:extLst>
            <a:ext uri="{FF2B5EF4-FFF2-40B4-BE49-F238E27FC236}">
              <a16:creationId xmlns:a16="http://schemas.microsoft.com/office/drawing/2014/main" xmlns="" id="{00000000-0008-0000-0300-00004F010000}"/>
            </a:ext>
          </a:extLst>
        </xdr:cNvPr>
        <xdr:cNvCxnSpPr/>
      </xdr:nvCxnSpPr>
      <xdr:spPr>
        <a:xfrm>
          <a:off x="13512800" y="1120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18597</xdr:rowOff>
    </xdr:from>
    <xdr:to>
      <xdr:col>68</xdr:col>
      <xdr:colOff>203200</xdr:colOff>
      <xdr:row>61</xdr:row>
      <xdr:rowOff>120197</xdr:rowOff>
    </xdr:to>
    <xdr:sp macro="" textlink="">
      <xdr:nvSpPr>
        <xdr:cNvPr id="336" name="フローチャート: 判断 335">
          <a:extLst>
            <a:ext uri="{FF2B5EF4-FFF2-40B4-BE49-F238E27FC236}">
              <a16:creationId xmlns:a16="http://schemas.microsoft.com/office/drawing/2014/main" xmlns="" id="{00000000-0008-0000-0300-000050010000}"/>
            </a:ext>
          </a:extLst>
        </xdr:cNvPr>
        <xdr:cNvSpPr/>
      </xdr:nvSpPr>
      <xdr:spPr>
        <a:xfrm>
          <a:off x="14351000" y="10477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130374</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4020800" y="1024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46174</xdr:rowOff>
    </xdr:from>
    <xdr:to>
      <xdr:col>64</xdr:col>
      <xdr:colOff>152400</xdr:colOff>
      <xdr:row>61</xdr:row>
      <xdr:rowOff>147774</xdr:rowOff>
    </xdr:to>
    <xdr:sp macro="" textlink="">
      <xdr:nvSpPr>
        <xdr:cNvPr id="338" name="フローチャート: 判断 337">
          <a:extLst>
            <a:ext uri="{FF2B5EF4-FFF2-40B4-BE49-F238E27FC236}">
              <a16:creationId xmlns:a16="http://schemas.microsoft.com/office/drawing/2014/main" xmlns="" id="{00000000-0008-0000-0300-000052010000}"/>
            </a:ext>
          </a:extLst>
        </xdr:cNvPr>
        <xdr:cNvSpPr/>
      </xdr:nvSpPr>
      <xdr:spPr>
        <a:xfrm>
          <a:off x="13462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157951</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3131800" y="1027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xmlns=""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xmlns=""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92075</xdr:rowOff>
    </xdr:from>
    <xdr:to>
      <xdr:col>81</xdr:col>
      <xdr:colOff>95250</xdr:colOff>
      <xdr:row>67</xdr:row>
      <xdr:rowOff>22225</xdr:rowOff>
    </xdr:to>
    <xdr:sp macro="" textlink="">
      <xdr:nvSpPr>
        <xdr:cNvPr id="345" name="楕円 344">
          <a:extLst>
            <a:ext uri="{FF2B5EF4-FFF2-40B4-BE49-F238E27FC236}">
              <a16:creationId xmlns:a16="http://schemas.microsoft.com/office/drawing/2014/main" xmlns="" id="{00000000-0008-0000-0300-000059010000}"/>
            </a:ext>
          </a:extLst>
        </xdr:cNvPr>
        <xdr:cNvSpPr/>
      </xdr:nvSpPr>
      <xdr:spPr>
        <a:xfrm>
          <a:off x="16967200" y="1140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159402</xdr:rowOff>
    </xdr:from>
    <xdr:ext cx="762000" cy="259045"/>
    <xdr:sp macro="" textlink="">
      <xdr:nvSpPr>
        <xdr:cNvPr id="346" name="定員管理の状況該当値テキスト">
          <a:extLst>
            <a:ext uri="{FF2B5EF4-FFF2-40B4-BE49-F238E27FC236}">
              <a16:creationId xmlns:a16="http://schemas.microsoft.com/office/drawing/2014/main" xmlns="" id="{00000000-0008-0000-0300-00005A010000}"/>
            </a:ext>
          </a:extLst>
        </xdr:cNvPr>
        <xdr:cNvSpPr txBox="1"/>
      </xdr:nvSpPr>
      <xdr:spPr>
        <a:xfrm>
          <a:off x="17106900" y="11303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726</xdr:rowOff>
    </xdr:from>
    <xdr:to>
      <xdr:col>77</xdr:col>
      <xdr:colOff>95250</xdr:colOff>
      <xdr:row>66</xdr:row>
      <xdr:rowOff>102326</xdr:rowOff>
    </xdr:to>
    <xdr:sp macro="" textlink="">
      <xdr:nvSpPr>
        <xdr:cNvPr id="347" name="楕円 346">
          <a:extLst>
            <a:ext uri="{FF2B5EF4-FFF2-40B4-BE49-F238E27FC236}">
              <a16:creationId xmlns:a16="http://schemas.microsoft.com/office/drawing/2014/main" xmlns="" id="{00000000-0008-0000-0300-00005B010000}"/>
            </a:ext>
          </a:extLst>
        </xdr:cNvPr>
        <xdr:cNvSpPr/>
      </xdr:nvSpPr>
      <xdr:spPr>
        <a:xfrm>
          <a:off x="16129000" y="1131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87103</xdr:rowOff>
    </xdr:from>
    <xdr:ext cx="736600" cy="259045"/>
    <xdr:sp macro="" textlink="">
      <xdr:nvSpPr>
        <xdr:cNvPr id="348" name="テキスト ボックス 347">
          <a:extLst>
            <a:ext uri="{FF2B5EF4-FFF2-40B4-BE49-F238E27FC236}">
              <a16:creationId xmlns:a16="http://schemas.microsoft.com/office/drawing/2014/main" xmlns="" id="{00000000-0008-0000-0300-00005C010000}"/>
            </a:ext>
          </a:extLst>
        </xdr:cNvPr>
        <xdr:cNvSpPr txBox="1"/>
      </xdr:nvSpPr>
      <xdr:spPr>
        <a:xfrm>
          <a:off x="15798800" y="11402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108403</xdr:rowOff>
    </xdr:from>
    <xdr:to>
      <xdr:col>73</xdr:col>
      <xdr:colOff>44450</xdr:colOff>
      <xdr:row>66</xdr:row>
      <xdr:rowOff>38553</xdr:rowOff>
    </xdr:to>
    <xdr:sp macro="" textlink="">
      <xdr:nvSpPr>
        <xdr:cNvPr id="349" name="楕円 348">
          <a:extLst>
            <a:ext uri="{FF2B5EF4-FFF2-40B4-BE49-F238E27FC236}">
              <a16:creationId xmlns:a16="http://schemas.microsoft.com/office/drawing/2014/main" xmlns="" id="{00000000-0008-0000-0300-00005D010000}"/>
            </a:ext>
          </a:extLst>
        </xdr:cNvPr>
        <xdr:cNvSpPr/>
      </xdr:nvSpPr>
      <xdr:spPr>
        <a:xfrm>
          <a:off x="15240000" y="1125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23330</xdr:rowOff>
    </xdr:from>
    <xdr:ext cx="762000" cy="259045"/>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4909800" y="11339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30843</xdr:rowOff>
    </xdr:from>
    <xdr:to>
      <xdr:col>68</xdr:col>
      <xdr:colOff>203200</xdr:colOff>
      <xdr:row>65</xdr:row>
      <xdr:rowOff>132443</xdr:rowOff>
    </xdr:to>
    <xdr:sp macro="" textlink="">
      <xdr:nvSpPr>
        <xdr:cNvPr id="351" name="楕円 350">
          <a:extLst>
            <a:ext uri="{FF2B5EF4-FFF2-40B4-BE49-F238E27FC236}">
              <a16:creationId xmlns:a16="http://schemas.microsoft.com/office/drawing/2014/main" xmlns="" id="{00000000-0008-0000-0300-00005F010000}"/>
            </a:ext>
          </a:extLst>
        </xdr:cNvPr>
        <xdr:cNvSpPr/>
      </xdr:nvSpPr>
      <xdr:spPr>
        <a:xfrm>
          <a:off x="14351000" y="1117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117220</xdr:rowOff>
    </xdr:from>
    <xdr:ext cx="762000" cy="259045"/>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4020800" y="1126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13607</xdr:rowOff>
    </xdr:from>
    <xdr:to>
      <xdr:col>64</xdr:col>
      <xdr:colOff>152400</xdr:colOff>
      <xdr:row>65</xdr:row>
      <xdr:rowOff>115207</xdr:rowOff>
    </xdr:to>
    <xdr:sp macro="" textlink="">
      <xdr:nvSpPr>
        <xdr:cNvPr id="353" name="楕円 352">
          <a:extLst>
            <a:ext uri="{FF2B5EF4-FFF2-40B4-BE49-F238E27FC236}">
              <a16:creationId xmlns:a16="http://schemas.microsoft.com/office/drawing/2014/main" xmlns="" id="{00000000-0008-0000-0300-000061010000}"/>
            </a:ext>
          </a:extLst>
        </xdr:cNvPr>
        <xdr:cNvSpPr/>
      </xdr:nvSpPr>
      <xdr:spPr>
        <a:xfrm>
          <a:off x="13462000" y="1115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99984</xdr:rowOff>
    </xdr:from>
    <xdr:ext cx="762000" cy="259045"/>
    <xdr:sp macro="" textlink="">
      <xdr:nvSpPr>
        <xdr:cNvPr id="354" name="テキスト ボックス 353">
          <a:extLst>
            <a:ext uri="{FF2B5EF4-FFF2-40B4-BE49-F238E27FC236}">
              <a16:creationId xmlns:a16="http://schemas.microsoft.com/office/drawing/2014/main" xmlns="" id="{00000000-0008-0000-0300-000062010000}"/>
            </a:ext>
          </a:extLst>
        </xdr:cNvPr>
        <xdr:cNvSpPr txBox="1"/>
      </xdr:nvSpPr>
      <xdr:spPr>
        <a:xfrm>
          <a:off x="13131800" y="1124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xmlns=""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xmlns=""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xmlns=""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xmlns=""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xmlns=""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xmlns=""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xmlns=""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実質公債費比率は、大型事業の償還終了により、今年度は類似団体に比べ</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ポイント下回った。</a:t>
          </a:r>
        </a:p>
        <a:p>
          <a:r>
            <a:rPr kumimoji="1" lang="ja-JP" altLang="en-US" sz="1300">
              <a:latin typeface="ＭＳ Ｐゴシック" panose="020B0600070205080204" pitchFamily="50" charset="-128"/>
              <a:ea typeface="ＭＳ Ｐゴシック" panose="020B0600070205080204" pitchFamily="50" charset="-128"/>
            </a:rPr>
            <a:t>　前年比では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ポイント上昇しており、庁舎建設に係る元金償還が開始される令和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年度まで横ばいとなる見込みである。その後令和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年度まで上昇すると見込んでいる。</a:t>
          </a:r>
        </a:p>
        <a:p>
          <a:r>
            <a:rPr kumimoji="1" lang="ja-JP" altLang="en-US" sz="1300">
              <a:latin typeface="ＭＳ Ｐゴシック" panose="020B0600070205080204" pitchFamily="50" charset="-128"/>
              <a:ea typeface="ＭＳ Ｐゴシック" panose="020B0600070205080204" pitchFamily="50" charset="-128"/>
            </a:rPr>
            <a:t>　今後も投資的事業の厳選に努め、実質公債費比率のさらなる抑制を図る。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xmlns=""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xmlns=""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xmlns=""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xmlns=""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xmlns=""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xmlns=""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xmlns=""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xmlns=""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xmlns=""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13970</xdr:rowOff>
    </xdr:from>
    <xdr:to>
      <xdr:col>81</xdr:col>
      <xdr:colOff>44450</xdr:colOff>
      <xdr:row>45</xdr:row>
      <xdr:rowOff>170604</xdr:rowOff>
    </xdr:to>
    <xdr:cxnSp macro="">
      <xdr:nvCxnSpPr>
        <xdr:cNvPr id="382" name="直線コネクタ 381">
          <a:extLst>
            <a:ext uri="{FF2B5EF4-FFF2-40B4-BE49-F238E27FC236}">
              <a16:creationId xmlns:a16="http://schemas.microsoft.com/office/drawing/2014/main" xmlns="" id="{00000000-0008-0000-0300-00007E010000}"/>
            </a:ext>
          </a:extLst>
        </xdr:cNvPr>
        <xdr:cNvCxnSpPr/>
      </xdr:nvCxnSpPr>
      <xdr:spPr>
        <a:xfrm flipV="1">
          <a:off x="17018000" y="635762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142681</xdr:rowOff>
    </xdr:from>
    <xdr:ext cx="762000" cy="259045"/>
    <xdr:sp macro="" textlink="">
      <xdr:nvSpPr>
        <xdr:cNvPr id="383" name="公債費負担の状況最小値テキスト">
          <a:extLst>
            <a:ext uri="{FF2B5EF4-FFF2-40B4-BE49-F238E27FC236}">
              <a16:creationId xmlns:a16="http://schemas.microsoft.com/office/drawing/2014/main" xmlns="" id="{00000000-0008-0000-0300-00007F010000}"/>
            </a:ext>
          </a:extLst>
        </xdr:cNvPr>
        <xdr:cNvSpPr txBox="1"/>
      </xdr:nvSpPr>
      <xdr:spPr>
        <a:xfrm>
          <a:off x="17106900" y="7857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170604</xdr:rowOff>
    </xdr:from>
    <xdr:to>
      <xdr:col>81</xdr:col>
      <xdr:colOff>133350</xdr:colOff>
      <xdr:row>45</xdr:row>
      <xdr:rowOff>170604</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a:off x="16929100" y="7885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100347</xdr:rowOff>
    </xdr:from>
    <xdr:ext cx="762000" cy="259045"/>
    <xdr:sp macro="" textlink="">
      <xdr:nvSpPr>
        <xdr:cNvPr id="385" name="公債費負担の状況最大値テキスト">
          <a:extLst>
            <a:ext uri="{FF2B5EF4-FFF2-40B4-BE49-F238E27FC236}">
              <a16:creationId xmlns:a16="http://schemas.microsoft.com/office/drawing/2014/main" xmlns="" id="{00000000-0008-0000-0300-000081010000}"/>
            </a:ext>
          </a:extLst>
        </xdr:cNvPr>
        <xdr:cNvSpPr txBox="1"/>
      </xdr:nvSpPr>
      <xdr:spPr>
        <a:xfrm>
          <a:off x="17106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13970</xdr:rowOff>
    </xdr:from>
    <xdr:to>
      <xdr:col>81</xdr:col>
      <xdr:colOff>133350</xdr:colOff>
      <xdr:row>37</xdr:row>
      <xdr:rowOff>13970</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a:off x="16929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84244</xdr:rowOff>
    </xdr:from>
    <xdr:to>
      <xdr:col>81</xdr:col>
      <xdr:colOff>44450</xdr:colOff>
      <xdr:row>41</xdr:row>
      <xdr:rowOff>108373</xdr:rowOff>
    </xdr:to>
    <xdr:cxnSp macro="">
      <xdr:nvCxnSpPr>
        <xdr:cNvPr id="387" name="直線コネクタ 386">
          <a:extLst>
            <a:ext uri="{FF2B5EF4-FFF2-40B4-BE49-F238E27FC236}">
              <a16:creationId xmlns:a16="http://schemas.microsoft.com/office/drawing/2014/main" xmlns="" id="{00000000-0008-0000-0300-000083010000}"/>
            </a:ext>
          </a:extLst>
        </xdr:cNvPr>
        <xdr:cNvCxnSpPr/>
      </xdr:nvCxnSpPr>
      <xdr:spPr>
        <a:xfrm>
          <a:off x="16179800" y="7113694"/>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150300</xdr:rowOff>
    </xdr:from>
    <xdr:ext cx="762000" cy="259045"/>
    <xdr:sp macro="" textlink="">
      <xdr:nvSpPr>
        <xdr:cNvPr id="388" name="公債費負担の状況平均値テキスト">
          <a:extLst>
            <a:ext uri="{FF2B5EF4-FFF2-40B4-BE49-F238E27FC236}">
              <a16:creationId xmlns:a16="http://schemas.microsoft.com/office/drawing/2014/main" xmlns="" id="{00000000-0008-0000-0300-000084010000}"/>
            </a:ext>
          </a:extLst>
        </xdr:cNvPr>
        <xdr:cNvSpPr txBox="1"/>
      </xdr:nvSpPr>
      <xdr:spPr>
        <a:xfrm>
          <a:off x="17106900" y="71797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6773</xdr:rowOff>
    </xdr:from>
    <xdr:to>
      <xdr:col>81</xdr:col>
      <xdr:colOff>95250</xdr:colOff>
      <xdr:row>42</xdr:row>
      <xdr:rowOff>108373</xdr:rowOff>
    </xdr:to>
    <xdr:sp macro="" textlink="">
      <xdr:nvSpPr>
        <xdr:cNvPr id="389" name="フローチャート: 判断 388">
          <a:extLst>
            <a:ext uri="{FF2B5EF4-FFF2-40B4-BE49-F238E27FC236}">
              <a16:creationId xmlns:a16="http://schemas.microsoft.com/office/drawing/2014/main" xmlns="" id="{00000000-0008-0000-0300-000085010000}"/>
            </a:ext>
          </a:extLst>
        </xdr:cNvPr>
        <xdr:cNvSpPr/>
      </xdr:nvSpPr>
      <xdr:spPr>
        <a:xfrm>
          <a:off x="16967200" y="7207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84244</xdr:rowOff>
    </xdr:from>
    <xdr:to>
      <xdr:col>77</xdr:col>
      <xdr:colOff>44450</xdr:colOff>
      <xdr:row>41</xdr:row>
      <xdr:rowOff>124460</xdr:rowOff>
    </xdr:to>
    <xdr:cxnSp macro="">
      <xdr:nvCxnSpPr>
        <xdr:cNvPr id="390" name="直線コネクタ 389">
          <a:extLst>
            <a:ext uri="{FF2B5EF4-FFF2-40B4-BE49-F238E27FC236}">
              <a16:creationId xmlns:a16="http://schemas.microsoft.com/office/drawing/2014/main" xmlns="" id="{00000000-0008-0000-0300-000086010000}"/>
            </a:ext>
          </a:extLst>
        </xdr:cNvPr>
        <xdr:cNvCxnSpPr/>
      </xdr:nvCxnSpPr>
      <xdr:spPr>
        <a:xfrm flipV="1">
          <a:off x="15290800" y="711369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14817</xdr:rowOff>
    </xdr:from>
    <xdr:to>
      <xdr:col>77</xdr:col>
      <xdr:colOff>95250</xdr:colOff>
      <xdr:row>42</xdr:row>
      <xdr:rowOff>116417</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6129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101194</xdr:rowOff>
    </xdr:from>
    <xdr:ext cx="7366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5798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124460</xdr:rowOff>
    </xdr:from>
    <xdr:to>
      <xdr:col>72</xdr:col>
      <xdr:colOff>203200</xdr:colOff>
      <xdr:row>42</xdr:row>
      <xdr:rowOff>89746</xdr:rowOff>
    </xdr:to>
    <xdr:cxnSp macro="">
      <xdr:nvCxnSpPr>
        <xdr:cNvPr id="393" name="直線コネクタ 392">
          <a:extLst>
            <a:ext uri="{FF2B5EF4-FFF2-40B4-BE49-F238E27FC236}">
              <a16:creationId xmlns:a16="http://schemas.microsoft.com/office/drawing/2014/main" xmlns="" id="{00000000-0008-0000-0300-000089010000}"/>
            </a:ext>
          </a:extLst>
        </xdr:cNvPr>
        <xdr:cNvCxnSpPr/>
      </xdr:nvCxnSpPr>
      <xdr:spPr>
        <a:xfrm flipV="1">
          <a:off x="14401800" y="7153910"/>
          <a:ext cx="8890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14817</xdr:rowOff>
    </xdr:from>
    <xdr:to>
      <xdr:col>73</xdr:col>
      <xdr:colOff>44450</xdr:colOff>
      <xdr:row>42</xdr:row>
      <xdr:rowOff>116417</xdr:rowOff>
    </xdr:to>
    <xdr:sp macro="" textlink="">
      <xdr:nvSpPr>
        <xdr:cNvPr id="394" name="フローチャート: 判断 393">
          <a:extLst>
            <a:ext uri="{FF2B5EF4-FFF2-40B4-BE49-F238E27FC236}">
              <a16:creationId xmlns:a16="http://schemas.microsoft.com/office/drawing/2014/main" xmlns="" id="{00000000-0008-0000-0300-00008A010000}"/>
            </a:ext>
          </a:extLst>
        </xdr:cNvPr>
        <xdr:cNvSpPr/>
      </xdr:nvSpPr>
      <xdr:spPr>
        <a:xfrm>
          <a:off x="15240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101194</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4909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89746</xdr:rowOff>
    </xdr:from>
    <xdr:to>
      <xdr:col>68</xdr:col>
      <xdr:colOff>152400</xdr:colOff>
      <xdr:row>43</xdr:row>
      <xdr:rowOff>95250</xdr:rowOff>
    </xdr:to>
    <xdr:cxnSp macro="">
      <xdr:nvCxnSpPr>
        <xdr:cNvPr id="396" name="直線コネクタ 395">
          <a:extLst>
            <a:ext uri="{FF2B5EF4-FFF2-40B4-BE49-F238E27FC236}">
              <a16:creationId xmlns:a16="http://schemas.microsoft.com/office/drawing/2014/main" xmlns="" id="{00000000-0008-0000-0300-00008C010000}"/>
            </a:ext>
          </a:extLst>
        </xdr:cNvPr>
        <xdr:cNvCxnSpPr/>
      </xdr:nvCxnSpPr>
      <xdr:spPr>
        <a:xfrm flipV="1">
          <a:off x="13512800" y="7290646"/>
          <a:ext cx="889000" cy="17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14817</xdr:rowOff>
    </xdr:from>
    <xdr:to>
      <xdr:col>68</xdr:col>
      <xdr:colOff>203200</xdr:colOff>
      <xdr:row>42</xdr:row>
      <xdr:rowOff>116417</xdr:rowOff>
    </xdr:to>
    <xdr:sp macro="" textlink="">
      <xdr:nvSpPr>
        <xdr:cNvPr id="397" name="フローチャート: 判断 396">
          <a:extLst>
            <a:ext uri="{FF2B5EF4-FFF2-40B4-BE49-F238E27FC236}">
              <a16:creationId xmlns:a16="http://schemas.microsoft.com/office/drawing/2014/main" xmlns="" id="{00000000-0008-0000-0300-00008D010000}"/>
            </a:ext>
          </a:extLst>
        </xdr:cNvPr>
        <xdr:cNvSpPr/>
      </xdr:nvSpPr>
      <xdr:spPr>
        <a:xfrm>
          <a:off x="14351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126594</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4020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22860</xdr:rowOff>
    </xdr:from>
    <xdr:to>
      <xdr:col>64</xdr:col>
      <xdr:colOff>152400</xdr:colOff>
      <xdr:row>42</xdr:row>
      <xdr:rowOff>124460</xdr:rowOff>
    </xdr:to>
    <xdr:sp macro="" textlink="">
      <xdr:nvSpPr>
        <xdr:cNvPr id="399" name="フローチャート: 判断 398">
          <a:extLst>
            <a:ext uri="{FF2B5EF4-FFF2-40B4-BE49-F238E27FC236}">
              <a16:creationId xmlns:a16="http://schemas.microsoft.com/office/drawing/2014/main" xmlns="" id="{00000000-0008-0000-0300-00008F010000}"/>
            </a:ext>
          </a:extLst>
        </xdr:cNvPr>
        <xdr:cNvSpPr/>
      </xdr:nvSpPr>
      <xdr:spPr>
        <a:xfrm>
          <a:off x="13462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134637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3131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xmlns=""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57573</xdr:rowOff>
    </xdr:from>
    <xdr:to>
      <xdr:col>81</xdr:col>
      <xdr:colOff>95250</xdr:colOff>
      <xdr:row>41</xdr:row>
      <xdr:rowOff>159173</xdr:rowOff>
    </xdr:to>
    <xdr:sp macro="" textlink="">
      <xdr:nvSpPr>
        <xdr:cNvPr id="406" name="楕円 405">
          <a:extLst>
            <a:ext uri="{FF2B5EF4-FFF2-40B4-BE49-F238E27FC236}">
              <a16:creationId xmlns:a16="http://schemas.microsoft.com/office/drawing/2014/main" xmlns="" id="{00000000-0008-0000-0300-000096010000}"/>
            </a:ext>
          </a:extLst>
        </xdr:cNvPr>
        <xdr:cNvSpPr/>
      </xdr:nvSpPr>
      <xdr:spPr>
        <a:xfrm>
          <a:off x="169672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74100</xdr:rowOff>
    </xdr:from>
    <xdr:ext cx="762000" cy="259045"/>
    <xdr:sp macro="" textlink="">
      <xdr:nvSpPr>
        <xdr:cNvPr id="407" name="公債費負担の状況該当値テキスト">
          <a:extLst>
            <a:ext uri="{FF2B5EF4-FFF2-40B4-BE49-F238E27FC236}">
              <a16:creationId xmlns:a16="http://schemas.microsoft.com/office/drawing/2014/main" xmlns="" id="{00000000-0008-0000-0300-000097010000}"/>
            </a:ext>
          </a:extLst>
        </xdr:cNvPr>
        <xdr:cNvSpPr txBox="1"/>
      </xdr:nvSpPr>
      <xdr:spPr>
        <a:xfrm>
          <a:off x="17106900" y="693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33444</xdr:rowOff>
    </xdr:from>
    <xdr:to>
      <xdr:col>77</xdr:col>
      <xdr:colOff>95250</xdr:colOff>
      <xdr:row>41</xdr:row>
      <xdr:rowOff>135044</xdr:rowOff>
    </xdr:to>
    <xdr:sp macro="" textlink="">
      <xdr:nvSpPr>
        <xdr:cNvPr id="408" name="楕円 407">
          <a:extLst>
            <a:ext uri="{FF2B5EF4-FFF2-40B4-BE49-F238E27FC236}">
              <a16:creationId xmlns:a16="http://schemas.microsoft.com/office/drawing/2014/main" xmlns="" id="{00000000-0008-0000-0300-000098010000}"/>
            </a:ext>
          </a:extLst>
        </xdr:cNvPr>
        <xdr:cNvSpPr/>
      </xdr:nvSpPr>
      <xdr:spPr>
        <a:xfrm>
          <a:off x="16129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145221</xdr:rowOff>
    </xdr:from>
    <xdr:ext cx="736600" cy="259045"/>
    <xdr:sp macro="" textlink="">
      <xdr:nvSpPr>
        <xdr:cNvPr id="409" name="テキスト ボックス 408">
          <a:extLst>
            <a:ext uri="{FF2B5EF4-FFF2-40B4-BE49-F238E27FC236}">
              <a16:creationId xmlns:a16="http://schemas.microsoft.com/office/drawing/2014/main" xmlns="" id="{00000000-0008-0000-0300-000099010000}"/>
            </a:ext>
          </a:extLst>
        </xdr:cNvPr>
        <xdr:cNvSpPr txBox="1"/>
      </xdr:nvSpPr>
      <xdr:spPr>
        <a:xfrm>
          <a:off x="15798800" y="6831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73660</xdr:rowOff>
    </xdr:from>
    <xdr:to>
      <xdr:col>73</xdr:col>
      <xdr:colOff>44450</xdr:colOff>
      <xdr:row>42</xdr:row>
      <xdr:rowOff>3810</xdr:rowOff>
    </xdr:to>
    <xdr:sp macro="" textlink="">
      <xdr:nvSpPr>
        <xdr:cNvPr id="410" name="楕円 409">
          <a:extLst>
            <a:ext uri="{FF2B5EF4-FFF2-40B4-BE49-F238E27FC236}">
              <a16:creationId xmlns:a16="http://schemas.microsoft.com/office/drawing/2014/main" xmlns="" id="{00000000-0008-0000-0300-00009A010000}"/>
            </a:ext>
          </a:extLst>
        </xdr:cNvPr>
        <xdr:cNvSpPr/>
      </xdr:nvSpPr>
      <xdr:spPr>
        <a:xfrm>
          <a:off x="15240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13987</xdr:rowOff>
    </xdr:from>
    <xdr:ext cx="762000" cy="259045"/>
    <xdr:sp macro="" textlink="">
      <xdr:nvSpPr>
        <xdr:cNvPr id="411" name="テキスト ボックス 410">
          <a:extLst>
            <a:ext uri="{FF2B5EF4-FFF2-40B4-BE49-F238E27FC236}">
              <a16:creationId xmlns:a16="http://schemas.microsoft.com/office/drawing/2014/main" xmlns="" id="{00000000-0008-0000-0300-00009B010000}"/>
            </a:ext>
          </a:extLst>
        </xdr:cNvPr>
        <xdr:cNvSpPr txBox="1"/>
      </xdr:nvSpPr>
      <xdr:spPr>
        <a:xfrm>
          <a:off x="14909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38946</xdr:rowOff>
    </xdr:from>
    <xdr:to>
      <xdr:col>68</xdr:col>
      <xdr:colOff>203200</xdr:colOff>
      <xdr:row>42</xdr:row>
      <xdr:rowOff>140546</xdr:rowOff>
    </xdr:to>
    <xdr:sp macro="" textlink="">
      <xdr:nvSpPr>
        <xdr:cNvPr id="412" name="楕円 411">
          <a:extLst>
            <a:ext uri="{FF2B5EF4-FFF2-40B4-BE49-F238E27FC236}">
              <a16:creationId xmlns:a16="http://schemas.microsoft.com/office/drawing/2014/main" xmlns="" id="{00000000-0008-0000-0300-00009C010000}"/>
            </a:ext>
          </a:extLst>
        </xdr:cNvPr>
        <xdr:cNvSpPr/>
      </xdr:nvSpPr>
      <xdr:spPr>
        <a:xfrm>
          <a:off x="14351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125323</xdr:rowOff>
    </xdr:from>
    <xdr:ext cx="762000" cy="259045"/>
    <xdr:sp macro="" textlink="">
      <xdr:nvSpPr>
        <xdr:cNvPr id="413" name="テキスト ボックス 412">
          <a:extLst>
            <a:ext uri="{FF2B5EF4-FFF2-40B4-BE49-F238E27FC236}">
              <a16:creationId xmlns:a16="http://schemas.microsoft.com/office/drawing/2014/main" xmlns="" id="{00000000-0008-0000-0300-00009D010000}"/>
            </a:ext>
          </a:extLst>
        </xdr:cNvPr>
        <xdr:cNvSpPr txBox="1"/>
      </xdr:nvSpPr>
      <xdr:spPr>
        <a:xfrm>
          <a:off x="14020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44450</xdr:rowOff>
    </xdr:from>
    <xdr:to>
      <xdr:col>64</xdr:col>
      <xdr:colOff>152400</xdr:colOff>
      <xdr:row>43</xdr:row>
      <xdr:rowOff>146050</xdr:rowOff>
    </xdr:to>
    <xdr:sp macro="" textlink="">
      <xdr:nvSpPr>
        <xdr:cNvPr id="414" name="楕円 413">
          <a:extLst>
            <a:ext uri="{FF2B5EF4-FFF2-40B4-BE49-F238E27FC236}">
              <a16:creationId xmlns:a16="http://schemas.microsoft.com/office/drawing/2014/main" xmlns="" id="{00000000-0008-0000-0300-00009E010000}"/>
            </a:ext>
          </a:extLst>
        </xdr:cNvPr>
        <xdr:cNvSpPr/>
      </xdr:nvSpPr>
      <xdr:spPr>
        <a:xfrm>
          <a:off x="13462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130827</xdr:rowOff>
    </xdr:from>
    <xdr:ext cx="762000" cy="259045"/>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3131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xmlns=""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xmlns=""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xmlns=""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xmlns=""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年度にかけて行われた庁舎建設事業の影響により、平成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80.2</a:t>
          </a:r>
          <a:r>
            <a:rPr kumimoji="1" lang="ja-JP" altLang="en-US" sz="1300">
              <a:latin typeface="ＭＳ Ｐゴシック" panose="020B0600070205080204" pitchFamily="50" charset="-128"/>
              <a:ea typeface="ＭＳ Ｐゴシック" panose="020B0600070205080204" pitchFamily="50" charset="-128"/>
            </a:rPr>
            <a:t>ポイントがピークとなっているが、償還が進んでいることや事業の取捨選択による起債の抑制を図っていることで、徐々に改善していく見込みである。今後も事業の厳選、起債額の抑制により財政の健全化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xmlns=""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xmlns=""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xmlns=""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2" name="直線コネクタ 431">
          <a:extLst>
            <a:ext uri="{FF2B5EF4-FFF2-40B4-BE49-F238E27FC236}">
              <a16:creationId xmlns:a16="http://schemas.microsoft.com/office/drawing/2014/main" xmlns="" id="{00000000-0008-0000-0300-0000B0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3" name="テキスト ボックス 432">
          <a:extLst>
            <a:ext uri="{FF2B5EF4-FFF2-40B4-BE49-F238E27FC236}">
              <a16:creationId xmlns:a16="http://schemas.microsoft.com/office/drawing/2014/main" xmlns="" id="{00000000-0008-0000-0300-0000B1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4" name="直線コネクタ 433">
          <a:extLst>
            <a:ext uri="{FF2B5EF4-FFF2-40B4-BE49-F238E27FC236}">
              <a16:creationId xmlns:a16="http://schemas.microsoft.com/office/drawing/2014/main" xmlns="" id="{00000000-0008-0000-0300-0000B2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5" name="テキスト ボックス 434">
          <a:extLst>
            <a:ext uri="{FF2B5EF4-FFF2-40B4-BE49-F238E27FC236}">
              <a16:creationId xmlns:a16="http://schemas.microsoft.com/office/drawing/2014/main" xmlns="" id="{00000000-0008-0000-0300-0000B3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6" name="直線コネクタ 435">
          <a:extLst>
            <a:ext uri="{FF2B5EF4-FFF2-40B4-BE49-F238E27FC236}">
              <a16:creationId xmlns:a16="http://schemas.microsoft.com/office/drawing/2014/main" xmlns="" id="{00000000-0008-0000-0300-0000B4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7" name="テキスト ボックス 436">
          <a:extLst>
            <a:ext uri="{FF2B5EF4-FFF2-40B4-BE49-F238E27FC236}">
              <a16:creationId xmlns:a16="http://schemas.microsoft.com/office/drawing/2014/main" xmlns="" id="{00000000-0008-0000-0300-0000B5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8" name="直線コネクタ 437">
          <a:extLst>
            <a:ext uri="{FF2B5EF4-FFF2-40B4-BE49-F238E27FC236}">
              <a16:creationId xmlns:a16="http://schemas.microsoft.com/office/drawing/2014/main" xmlns="" id="{00000000-0008-0000-0300-0000B6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9" name="テキスト ボックス 438">
          <a:extLst>
            <a:ext uri="{FF2B5EF4-FFF2-40B4-BE49-F238E27FC236}">
              <a16:creationId xmlns:a16="http://schemas.microsoft.com/office/drawing/2014/main" xmlns="" id="{00000000-0008-0000-0300-0000B7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xmlns=""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xmlns=""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16358</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flipV="1">
          <a:off x="17018000" y="2451100"/>
          <a:ext cx="0" cy="15086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159885</xdr:rowOff>
    </xdr:from>
    <xdr:ext cx="762000" cy="259045"/>
    <xdr:sp macro="" textlink="">
      <xdr:nvSpPr>
        <xdr:cNvPr id="443" name="将来負担の状況最小値テキスト">
          <a:extLst>
            <a:ext uri="{FF2B5EF4-FFF2-40B4-BE49-F238E27FC236}">
              <a16:creationId xmlns:a16="http://schemas.microsoft.com/office/drawing/2014/main" xmlns="" id="{00000000-0008-0000-0300-0000BB010000}"/>
            </a:ext>
          </a:extLst>
        </xdr:cNvPr>
        <xdr:cNvSpPr txBox="1"/>
      </xdr:nvSpPr>
      <xdr:spPr>
        <a:xfrm>
          <a:off x="17106900" y="393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16358</xdr:rowOff>
    </xdr:from>
    <xdr:to>
      <xdr:col>81</xdr:col>
      <xdr:colOff>133350</xdr:colOff>
      <xdr:row>23</xdr:row>
      <xdr:rowOff>16358</xdr:rowOff>
    </xdr:to>
    <xdr:cxnSp macro="">
      <xdr:nvCxnSpPr>
        <xdr:cNvPr id="444" name="直線コネクタ 443">
          <a:extLst>
            <a:ext uri="{FF2B5EF4-FFF2-40B4-BE49-F238E27FC236}">
              <a16:creationId xmlns:a16="http://schemas.microsoft.com/office/drawing/2014/main" xmlns="" id="{00000000-0008-0000-0300-0000BC010000}"/>
            </a:ext>
          </a:extLst>
        </xdr:cNvPr>
        <xdr:cNvCxnSpPr/>
      </xdr:nvCxnSpPr>
      <xdr:spPr>
        <a:xfrm>
          <a:off x="16929100" y="395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5" name="将来負担の状況最大値テキスト">
          <a:extLst>
            <a:ext uri="{FF2B5EF4-FFF2-40B4-BE49-F238E27FC236}">
              <a16:creationId xmlns:a16="http://schemas.microsoft.com/office/drawing/2014/main" xmlns="" id="{00000000-0008-0000-0300-0000BD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6" name="直線コネクタ 445">
          <a:extLst>
            <a:ext uri="{FF2B5EF4-FFF2-40B4-BE49-F238E27FC236}">
              <a16:creationId xmlns:a16="http://schemas.microsoft.com/office/drawing/2014/main" xmlns="" id="{00000000-0008-0000-0300-0000BE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57048</xdr:rowOff>
    </xdr:from>
    <xdr:to>
      <xdr:col>81</xdr:col>
      <xdr:colOff>44450</xdr:colOff>
      <xdr:row>18</xdr:row>
      <xdr:rowOff>132334</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flipV="1">
          <a:off x="16179800" y="3143148"/>
          <a:ext cx="838200" cy="7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156481</xdr:rowOff>
    </xdr:from>
    <xdr:ext cx="762000" cy="259045"/>
    <xdr:sp macro="" textlink="">
      <xdr:nvSpPr>
        <xdr:cNvPr id="448" name="将来負担の状況平均値テキスト">
          <a:extLst>
            <a:ext uri="{FF2B5EF4-FFF2-40B4-BE49-F238E27FC236}">
              <a16:creationId xmlns:a16="http://schemas.microsoft.com/office/drawing/2014/main" xmlns="" id="{00000000-0008-0000-0300-0000C0010000}"/>
            </a:ext>
          </a:extLst>
        </xdr:cNvPr>
        <xdr:cNvSpPr txBox="1"/>
      </xdr:nvSpPr>
      <xdr:spPr>
        <a:xfrm>
          <a:off x="17106900" y="23853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139954</xdr:rowOff>
    </xdr:from>
    <xdr:to>
      <xdr:col>81</xdr:col>
      <xdr:colOff>95250</xdr:colOff>
      <xdr:row>15</xdr:row>
      <xdr:rowOff>70104</xdr:rowOff>
    </xdr:to>
    <xdr:sp macro="" textlink="">
      <xdr:nvSpPr>
        <xdr:cNvPr id="449" name="フローチャート: 判断 448">
          <a:extLst>
            <a:ext uri="{FF2B5EF4-FFF2-40B4-BE49-F238E27FC236}">
              <a16:creationId xmlns:a16="http://schemas.microsoft.com/office/drawing/2014/main" xmlns="" id="{00000000-0008-0000-0300-0000C1010000}"/>
            </a:ext>
          </a:extLst>
        </xdr:cNvPr>
        <xdr:cNvSpPr/>
      </xdr:nvSpPr>
      <xdr:spPr>
        <a:xfrm>
          <a:off x="16967200" y="2540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132334</xdr:rowOff>
    </xdr:from>
    <xdr:to>
      <xdr:col>77</xdr:col>
      <xdr:colOff>44450</xdr:colOff>
      <xdr:row>18</xdr:row>
      <xdr:rowOff>139090</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flipV="1">
          <a:off x="15290800" y="3218434"/>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143815</xdr:rowOff>
    </xdr:from>
    <xdr:to>
      <xdr:col>77</xdr:col>
      <xdr:colOff>95250</xdr:colOff>
      <xdr:row>15</xdr:row>
      <xdr:rowOff>73965</xdr:rowOff>
    </xdr:to>
    <xdr:sp macro="" textlink="">
      <xdr:nvSpPr>
        <xdr:cNvPr id="451" name="フローチャート: 判断 450">
          <a:extLst>
            <a:ext uri="{FF2B5EF4-FFF2-40B4-BE49-F238E27FC236}">
              <a16:creationId xmlns:a16="http://schemas.microsoft.com/office/drawing/2014/main" xmlns="" id="{00000000-0008-0000-0300-0000C3010000}"/>
            </a:ext>
          </a:extLst>
        </xdr:cNvPr>
        <xdr:cNvSpPr/>
      </xdr:nvSpPr>
      <xdr:spPr>
        <a:xfrm>
          <a:off x="16129000" y="254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84142</xdr:rowOff>
    </xdr:from>
    <xdr:ext cx="736600" cy="259045"/>
    <xdr:sp macro="" textlink="">
      <xdr:nvSpPr>
        <xdr:cNvPr id="452" name="テキスト ボックス 451">
          <a:extLst>
            <a:ext uri="{FF2B5EF4-FFF2-40B4-BE49-F238E27FC236}">
              <a16:creationId xmlns:a16="http://schemas.microsoft.com/office/drawing/2014/main" xmlns="" id="{00000000-0008-0000-0300-0000C4010000}"/>
            </a:ext>
          </a:extLst>
        </xdr:cNvPr>
        <xdr:cNvSpPr txBox="1"/>
      </xdr:nvSpPr>
      <xdr:spPr>
        <a:xfrm>
          <a:off x="15798800" y="231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158039</xdr:rowOff>
    </xdr:from>
    <xdr:to>
      <xdr:col>72</xdr:col>
      <xdr:colOff>203200</xdr:colOff>
      <xdr:row>18</xdr:row>
      <xdr:rowOff>139090</xdr:rowOff>
    </xdr:to>
    <xdr:cxnSp macro="">
      <xdr:nvCxnSpPr>
        <xdr:cNvPr id="453" name="直線コネクタ 452">
          <a:extLst>
            <a:ext uri="{FF2B5EF4-FFF2-40B4-BE49-F238E27FC236}">
              <a16:creationId xmlns:a16="http://schemas.microsoft.com/office/drawing/2014/main" xmlns="" id="{00000000-0008-0000-0300-0000C5010000}"/>
            </a:ext>
          </a:extLst>
        </xdr:cNvPr>
        <xdr:cNvCxnSpPr/>
      </xdr:nvCxnSpPr>
      <xdr:spPr>
        <a:xfrm>
          <a:off x="14401800" y="3072689"/>
          <a:ext cx="889000" cy="152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148641</xdr:rowOff>
    </xdr:from>
    <xdr:to>
      <xdr:col>73</xdr:col>
      <xdr:colOff>44450</xdr:colOff>
      <xdr:row>15</xdr:row>
      <xdr:rowOff>78791</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5240000" y="2548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88968</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4909800" y="2317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143205</xdr:rowOff>
    </xdr:from>
    <xdr:to>
      <xdr:col>68</xdr:col>
      <xdr:colOff>152400</xdr:colOff>
      <xdr:row>17</xdr:row>
      <xdr:rowOff>158039</xdr:rowOff>
    </xdr:to>
    <xdr:cxnSp macro="">
      <xdr:nvCxnSpPr>
        <xdr:cNvPr id="456" name="直線コネクタ 455">
          <a:extLst>
            <a:ext uri="{FF2B5EF4-FFF2-40B4-BE49-F238E27FC236}">
              <a16:creationId xmlns:a16="http://schemas.microsoft.com/office/drawing/2014/main" xmlns="" id="{00000000-0008-0000-0300-0000C8010000}"/>
            </a:ext>
          </a:extLst>
        </xdr:cNvPr>
        <xdr:cNvCxnSpPr/>
      </xdr:nvCxnSpPr>
      <xdr:spPr>
        <a:xfrm>
          <a:off x="13512800" y="2886405"/>
          <a:ext cx="889000" cy="18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11938</xdr:rowOff>
    </xdr:from>
    <xdr:to>
      <xdr:col>68</xdr:col>
      <xdr:colOff>203200</xdr:colOff>
      <xdr:row>15</xdr:row>
      <xdr:rowOff>113538</xdr:rowOff>
    </xdr:to>
    <xdr:sp macro="" textlink="">
      <xdr:nvSpPr>
        <xdr:cNvPr id="457" name="フローチャート: 判断 456">
          <a:extLst>
            <a:ext uri="{FF2B5EF4-FFF2-40B4-BE49-F238E27FC236}">
              <a16:creationId xmlns:a16="http://schemas.microsoft.com/office/drawing/2014/main" xmlns="" id="{00000000-0008-0000-0300-0000C9010000}"/>
            </a:ext>
          </a:extLst>
        </xdr:cNvPr>
        <xdr:cNvSpPr/>
      </xdr:nvSpPr>
      <xdr:spPr>
        <a:xfrm>
          <a:off x="143510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123715</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020800" y="2352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23520</xdr:rowOff>
    </xdr:from>
    <xdr:to>
      <xdr:col>64</xdr:col>
      <xdr:colOff>152400</xdr:colOff>
      <xdr:row>15</xdr:row>
      <xdr:rowOff>125120</xdr:rowOff>
    </xdr:to>
    <xdr:sp macro="" textlink="">
      <xdr:nvSpPr>
        <xdr:cNvPr id="459" name="フローチャート: 判断 458">
          <a:extLst>
            <a:ext uri="{FF2B5EF4-FFF2-40B4-BE49-F238E27FC236}">
              <a16:creationId xmlns:a16="http://schemas.microsoft.com/office/drawing/2014/main" xmlns="" id="{00000000-0008-0000-0300-0000CB010000}"/>
            </a:ext>
          </a:extLst>
        </xdr:cNvPr>
        <xdr:cNvSpPr/>
      </xdr:nvSpPr>
      <xdr:spPr>
        <a:xfrm>
          <a:off x="13462000" y="259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135297</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3131800" y="2364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6248</xdr:rowOff>
    </xdr:from>
    <xdr:to>
      <xdr:col>81</xdr:col>
      <xdr:colOff>95250</xdr:colOff>
      <xdr:row>18</xdr:row>
      <xdr:rowOff>107848</xdr:rowOff>
    </xdr:to>
    <xdr:sp macro="" textlink="">
      <xdr:nvSpPr>
        <xdr:cNvPr id="466" name="楕円 465">
          <a:extLst>
            <a:ext uri="{FF2B5EF4-FFF2-40B4-BE49-F238E27FC236}">
              <a16:creationId xmlns:a16="http://schemas.microsoft.com/office/drawing/2014/main" xmlns="" id="{00000000-0008-0000-0300-0000D2010000}"/>
            </a:ext>
          </a:extLst>
        </xdr:cNvPr>
        <xdr:cNvSpPr/>
      </xdr:nvSpPr>
      <xdr:spPr>
        <a:xfrm>
          <a:off x="16967200" y="309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149775</xdr:rowOff>
    </xdr:from>
    <xdr:ext cx="762000" cy="259045"/>
    <xdr:sp macro="" textlink="">
      <xdr:nvSpPr>
        <xdr:cNvPr id="467" name="将来負担の状況該当値テキスト">
          <a:extLst>
            <a:ext uri="{FF2B5EF4-FFF2-40B4-BE49-F238E27FC236}">
              <a16:creationId xmlns:a16="http://schemas.microsoft.com/office/drawing/2014/main" xmlns="" id="{00000000-0008-0000-0300-0000D3010000}"/>
            </a:ext>
          </a:extLst>
        </xdr:cNvPr>
        <xdr:cNvSpPr txBox="1"/>
      </xdr:nvSpPr>
      <xdr:spPr>
        <a:xfrm>
          <a:off x="17106900" y="306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81534</xdr:rowOff>
    </xdr:from>
    <xdr:to>
      <xdr:col>77</xdr:col>
      <xdr:colOff>95250</xdr:colOff>
      <xdr:row>19</xdr:row>
      <xdr:rowOff>11684</xdr:rowOff>
    </xdr:to>
    <xdr:sp macro="" textlink="">
      <xdr:nvSpPr>
        <xdr:cNvPr id="468" name="楕円 467">
          <a:extLst>
            <a:ext uri="{FF2B5EF4-FFF2-40B4-BE49-F238E27FC236}">
              <a16:creationId xmlns:a16="http://schemas.microsoft.com/office/drawing/2014/main" xmlns="" id="{00000000-0008-0000-0300-0000D4010000}"/>
            </a:ext>
          </a:extLst>
        </xdr:cNvPr>
        <xdr:cNvSpPr/>
      </xdr:nvSpPr>
      <xdr:spPr>
        <a:xfrm>
          <a:off x="16129000" y="316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167911</xdr:rowOff>
    </xdr:from>
    <xdr:ext cx="736600" cy="259045"/>
    <xdr:sp macro="" textlink="">
      <xdr:nvSpPr>
        <xdr:cNvPr id="469" name="テキスト ボックス 468">
          <a:extLst>
            <a:ext uri="{FF2B5EF4-FFF2-40B4-BE49-F238E27FC236}">
              <a16:creationId xmlns:a16="http://schemas.microsoft.com/office/drawing/2014/main" xmlns="" id="{00000000-0008-0000-0300-0000D5010000}"/>
            </a:ext>
          </a:extLst>
        </xdr:cNvPr>
        <xdr:cNvSpPr txBox="1"/>
      </xdr:nvSpPr>
      <xdr:spPr>
        <a:xfrm>
          <a:off x="15798800" y="3254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88290</xdr:rowOff>
    </xdr:from>
    <xdr:to>
      <xdr:col>73</xdr:col>
      <xdr:colOff>44450</xdr:colOff>
      <xdr:row>19</xdr:row>
      <xdr:rowOff>18440</xdr:rowOff>
    </xdr:to>
    <xdr:sp macro="" textlink="">
      <xdr:nvSpPr>
        <xdr:cNvPr id="470" name="楕円 469">
          <a:extLst>
            <a:ext uri="{FF2B5EF4-FFF2-40B4-BE49-F238E27FC236}">
              <a16:creationId xmlns:a16="http://schemas.microsoft.com/office/drawing/2014/main" xmlns="" id="{00000000-0008-0000-0300-0000D6010000}"/>
            </a:ext>
          </a:extLst>
        </xdr:cNvPr>
        <xdr:cNvSpPr/>
      </xdr:nvSpPr>
      <xdr:spPr>
        <a:xfrm>
          <a:off x="15240000" y="317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3217</xdr:rowOff>
    </xdr:from>
    <xdr:ext cx="762000" cy="259045"/>
    <xdr:sp macro="" textlink="">
      <xdr:nvSpPr>
        <xdr:cNvPr id="471" name="テキスト ボックス 470">
          <a:extLst>
            <a:ext uri="{FF2B5EF4-FFF2-40B4-BE49-F238E27FC236}">
              <a16:creationId xmlns:a16="http://schemas.microsoft.com/office/drawing/2014/main" xmlns="" id="{00000000-0008-0000-0300-0000D7010000}"/>
            </a:ext>
          </a:extLst>
        </xdr:cNvPr>
        <xdr:cNvSpPr txBox="1"/>
      </xdr:nvSpPr>
      <xdr:spPr>
        <a:xfrm>
          <a:off x="14909800" y="3260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107239</xdr:rowOff>
    </xdr:from>
    <xdr:to>
      <xdr:col>68</xdr:col>
      <xdr:colOff>203200</xdr:colOff>
      <xdr:row>18</xdr:row>
      <xdr:rowOff>37389</xdr:rowOff>
    </xdr:to>
    <xdr:sp macro="" textlink="">
      <xdr:nvSpPr>
        <xdr:cNvPr id="472" name="楕円 471">
          <a:extLst>
            <a:ext uri="{FF2B5EF4-FFF2-40B4-BE49-F238E27FC236}">
              <a16:creationId xmlns:a16="http://schemas.microsoft.com/office/drawing/2014/main" xmlns="" id="{00000000-0008-0000-0300-0000D8010000}"/>
            </a:ext>
          </a:extLst>
        </xdr:cNvPr>
        <xdr:cNvSpPr/>
      </xdr:nvSpPr>
      <xdr:spPr>
        <a:xfrm>
          <a:off x="14351000" y="302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22166</xdr:rowOff>
    </xdr:from>
    <xdr:ext cx="762000" cy="259045"/>
    <xdr:sp macro="" textlink="">
      <xdr:nvSpPr>
        <xdr:cNvPr id="473" name="テキスト ボックス 472">
          <a:extLst>
            <a:ext uri="{FF2B5EF4-FFF2-40B4-BE49-F238E27FC236}">
              <a16:creationId xmlns:a16="http://schemas.microsoft.com/office/drawing/2014/main" xmlns="" id="{00000000-0008-0000-0300-0000D9010000}"/>
            </a:ext>
          </a:extLst>
        </xdr:cNvPr>
        <xdr:cNvSpPr txBox="1"/>
      </xdr:nvSpPr>
      <xdr:spPr>
        <a:xfrm>
          <a:off x="14020800" y="3108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92405</xdr:rowOff>
    </xdr:from>
    <xdr:to>
      <xdr:col>64</xdr:col>
      <xdr:colOff>152400</xdr:colOff>
      <xdr:row>17</xdr:row>
      <xdr:rowOff>22555</xdr:rowOff>
    </xdr:to>
    <xdr:sp macro="" textlink="">
      <xdr:nvSpPr>
        <xdr:cNvPr id="474" name="楕円 473">
          <a:extLst>
            <a:ext uri="{FF2B5EF4-FFF2-40B4-BE49-F238E27FC236}">
              <a16:creationId xmlns:a16="http://schemas.microsoft.com/office/drawing/2014/main" xmlns="" id="{00000000-0008-0000-0300-0000DA010000}"/>
            </a:ext>
          </a:extLst>
        </xdr:cNvPr>
        <xdr:cNvSpPr/>
      </xdr:nvSpPr>
      <xdr:spPr>
        <a:xfrm>
          <a:off x="13462000" y="283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7332</xdr:rowOff>
    </xdr:from>
    <xdr:ext cx="762000" cy="259045"/>
    <xdr:sp macro="" textlink="">
      <xdr:nvSpPr>
        <xdr:cNvPr id="475" name="テキスト ボックス 474">
          <a:extLst>
            <a:ext uri="{FF2B5EF4-FFF2-40B4-BE49-F238E27FC236}">
              <a16:creationId xmlns:a16="http://schemas.microsoft.com/office/drawing/2014/main" xmlns="" id="{00000000-0008-0000-0300-0000DB010000}"/>
            </a:ext>
          </a:extLst>
        </xdr:cNvPr>
        <xdr:cNvSpPr txBox="1"/>
      </xdr:nvSpPr>
      <xdr:spPr>
        <a:xfrm>
          <a:off x="13131800" y="2921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15,350
15,257
372.53
15,878,641
14,979,100
770,661
6,466,683
12,528,266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71.7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a:t>
          </a:r>
          <a:r>
            <a:rPr kumimoji="1" lang="en-US" altLang="ja-JP" sz="1300">
              <a:latin typeface="ＭＳ Ｐゴシック" panose="020B0600070205080204" pitchFamily="50" charset="-128"/>
              <a:ea typeface="ＭＳ Ｐゴシック" panose="020B0600070205080204" pitchFamily="50" charset="-128"/>
            </a:rPr>
            <a:t>29.4</a:t>
          </a:r>
          <a:r>
            <a:rPr kumimoji="1" lang="ja-JP" altLang="en-US" sz="1300">
              <a:latin typeface="ＭＳ Ｐゴシック" panose="020B0600070205080204" pitchFamily="50" charset="-128"/>
              <a:ea typeface="ＭＳ Ｐゴシック" panose="020B0600070205080204" pitchFamily="50" charset="-128"/>
            </a:rPr>
            <a:t>％と類似団体と比べ</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ポイント高くなっている。これは本市の集落が扇状地上に立地しており保育所や小中学校が点在していることや、大石田町から消防業務を受託していることなど行政サービスの差異によるものである。　　　</a:t>
          </a:r>
        </a:p>
        <a:p>
          <a:r>
            <a:rPr kumimoji="1" lang="ja-JP" altLang="en-US" sz="1300">
              <a:latin typeface="ＭＳ Ｐゴシック" panose="020B0600070205080204" pitchFamily="50" charset="-128"/>
              <a:ea typeface="ＭＳ Ｐゴシック" panose="020B0600070205080204" pitchFamily="50" charset="-128"/>
            </a:rPr>
            <a:t>　これまでも集中改革プランに基づき人員削減を実施してきたが、今後も民間事業所の参画などを進めながら、定員適正化計画に基づき人件費の抑制に努めていく。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xmlns=""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xmlns=""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xmlns=""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42</xdr:row>
      <xdr:rowOff>50800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flipV="1">
          <a:off x="4826000" y="5803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22877</xdr:rowOff>
    </xdr:from>
    <xdr:ext cx="762000" cy="259045"/>
    <xdr:sp macro="" textlink="">
      <xdr:nvSpPr>
        <xdr:cNvPr id="64" name="人件費最小値テキスト">
          <a:extLst>
            <a:ext uri="{FF2B5EF4-FFF2-40B4-BE49-F238E27FC236}">
              <a16:creationId xmlns:a16="http://schemas.microsoft.com/office/drawing/2014/main" xmlns="" id="{00000000-0008-0000-0400-000040000000}"/>
            </a:ext>
          </a:extLst>
        </xdr:cNvPr>
        <xdr:cNvSpPr txBox="1"/>
      </xdr:nvSpPr>
      <xdr:spPr>
        <a:xfrm>
          <a:off x="49149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50800</xdr:rowOff>
    </xdr:from>
    <xdr:to>
      <xdr:col>24</xdr:col>
      <xdr:colOff>114300</xdr:colOff>
      <xdr:row>42</xdr:row>
      <xdr:rowOff>50800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725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6" name="人件費最大値テキスト">
          <a:extLst>
            <a:ext uri="{FF2B5EF4-FFF2-40B4-BE49-F238E27FC236}">
              <a16:creationId xmlns:a16="http://schemas.microsoft.com/office/drawing/2014/main" xmlns="" id="{00000000-0008-0000-0400-000042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39915</xdr:rowOff>
    </xdr:from>
    <xdr:to>
      <xdr:col>24</xdr:col>
      <xdr:colOff>25400</xdr:colOff>
      <xdr:row>39</xdr:row>
      <xdr:rowOff>151493</xdr:rowOff>
    </xdr:to>
    <xdr:cxnSp macro="">
      <xdr:nvCxnSpPr>
        <xdr:cNvPr id="68" name="直線コネクタ 67">
          <a:extLst>
            <a:ext uri="{FF2B5EF4-FFF2-40B4-BE49-F238E27FC236}">
              <a16:creationId xmlns:a16="http://schemas.microsoft.com/office/drawing/2014/main" xmlns="" id="{00000000-0008-0000-0400-000044000000}"/>
            </a:ext>
          </a:extLst>
        </xdr:cNvPr>
        <xdr:cNvCxnSpPr/>
      </xdr:nvCxnSpPr>
      <xdr:spPr>
        <a:xfrm>
          <a:off x="3987800" y="6555015"/>
          <a:ext cx="838200" cy="28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119941</xdr:rowOff>
    </xdr:from>
    <xdr:ext cx="762000" cy="259045"/>
    <xdr:sp macro="" textlink="">
      <xdr:nvSpPr>
        <xdr:cNvPr id="69" name="人件費平均値テキスト">
          <a:extLst>
            <a:ext uri="{FF2B5EF4-FFF2-40B4-BE49-F238E27FC236}">
              <a16:creationId xmlns:a16="http://schemas.microsoft.com/office/drawing/2014/main" xmlns="" id="{00000000-0008-0000-0400-000045000000}"/>
            </a:ext>
          </a:extLst>
        </xdr:cNvPr>
        <xdr:cNvSpPr txBox="1"/>
      </xdr:nvSpPr>
      <xdr:spPr>
        <a:xfrm>
          <a:off x="4914900" y="6120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103414</xdr:rowOff>
    </xdr:from>
    <xdr:to>
      <xdr:col>24</xdr:col>
      <xdr:colOff>76200</xdr:colOff>
      <xdr:row>37</xdr:row>
      <xdr:rowOff>33564</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4775200" y="627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69850</xdr:rowOff>
    </xdr:from>
    <xdr:to>
      <xdr:col>19</xdr:col>
      <xdr:colOff>187325</xdr:colOff>
      <xdr:row>38</xdr:row>
      <xdr:rowOff>39915</xdr:rowOff>
    </xdr:to>
    <xdr:cxnSp macro="">
      <xdr:nvCxnSpPr>
        <xdr:cNvPr id="71" name="直線コネクタ 70">
          <a:extLst>
            <a:ext uri="{FF2B5EF4-FFF2-40B4-BE49-F238E27FC236}">
              <a16:creationId xmlns:a16="http://schemas.microsoft.com/office/drawing/2014/main" xmlns="" id="{00000000-0008-0000-0400-000047000000}"/>
            </a:ext>
          </a:extLst>
        </xdr:cNvPr>
        <xdr:cNvCxnSpPr/>
      </xdr:nvCxnSpPr>
      <xdr:spPr>
        <a:xfrm>
          <a:off x="3098800" y="6413500"/>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5443</xdr:rowOff>
    </xdr:from>
    <xdr:to>
      <xdr:col>20</xdr:col>
      <xdr:colOff>38100</xdr:colOff>
      <xdr:row>36</xdr:row>
      <xdr:rowOff>107043</xdr:rowOff>
    </xdr:to>
    <xdr:sp macro="" textlink="">
      <xdr:nvSpPr>
        <xdr:cNvPr id="72" name="フローチャート: 判断 71">
          <a:extLst>
            <a:ext uri="{FF2B5EF4-FFF2-40B4-BE49-F238E27FC236}">
              <a16:creationId xmlns:a16="http://schemas.microsoft.com/office/drawing/2014/main" xmlns="" id="{00000000-0008-0000-0400-000048000000}"/>
            </a:ext>
          </a:extLst>
        </xdr:cNvPr>
        <xdr:cNvSpPr/>
      </xdr:nvSpPr>
      <xdr:spPr>
        <a:xfrm>
          <a:off x="3937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117220</xdr:rowOff>
    </xdr:from>
    <xdr:ext cx="736600" cy="259045"/>
    <xdr:sp macro="" textlink="">
      <xdr:nvSpPr>
        <xdr:cNvPr id="73" name="テキスト ボックス 72">
          <a:extLst>
            <a:ext uri="{FF2B5EF4-FFF2-40B4-BE49-F238E27FC236}">
              <a16:creationId xmlns:a16="http://schemas.microsoft.com/office/drawing/2014/main" xmlns="" id="{00000000-0008-0000-0400-000049000000}"/>
            </a:ext>
          </a:extLst>
        </xdr:cNvPr>
        <xdr:cNvSpPr txBox="1"/>
      </xdr:nvSpPr>
      <xdr:spPr>
        <a:xfrm>
          <a:off x="3606800" y="5946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58964</xdr:rowOff>
    </xdr:from>
    <xdr:to>
      <xdr:col>15</xdr:col>
      <xdr:colOff>98425</xdr:colOff>
      <xdr:row>37</xdr:row>
      <xdr:rowOff>69850</xdr:rowOff>
    </xdr:to>
    <xdr:cxnSp macro="">
      <xdr:nvCxnSpPr>
        <xdr:cNvPr id="74" name="直線コネクタ 73">
          <a:extLst>
            <a:ext uri="{FF2B5EF4-FFF2-40B4-BE49-F238E27FC236}">
              <a16:creationId xmlns:a16="http://schemas.microsoft.com/office/drawing/2014/main" xmlns="" id="{00000000-0008-0000-0400-00004A000000}"/>
            </a:ext>
          </a:extLst>
        </xdr:cNvPr>
        <xdr:cNvCxnSpPr/>
      </xdr:nvCxnSpPr>
      <xdr:spPr>
        <a:xfrm>
          <a:off x="2209800" y="64026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111578</xdr:rowOff>
    </xdr:from>
    <xdr:to>
      <xdr:col>15</xdr:col>
      <xdr:colOff>149225</xdr:colOff>
      <xdr:row>36</xdr:row>
      <xdr:rowOff>41728</xdr:rowOff>
    </xdr:to>
    <xdr:sp macro="" textlink="">
      <xdr:nvSpPr>
        <xdr:cNvPr id="75" name="フローチャート: 判断 74">
          <a:extLst>
            <a:ext uri="{FF2B5EF4-FFF2-40B4-BE49-F238E27FC236}">
              <a16:creationId xmlns:a16="http://schemas.microsoft.com/office/drawing/2014/main" xmlns="" id="{00000000-0008-0000-0400-00004B000000}"/>
            </a:ext>
          </a:extLst>
        </xdr:cNvPr>
        <xdr:cNvSpPr/>
      </xdr:nvSpPr>
      <xdr:spPr>
        <a:xfrm>
          <a:off x="3048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51905</xdr:rowOff>
    </xdr:from>
    <xdr:ext cx="762000" cy="259045"/>
    <xdr:sp macro="" textlink="">
      <xdr:nvSpPr>
        <xdr:cNvPr id="76" name="テキスト ボックス 75">
          <a:extLst>
            <a:ext uri="{FF2B5EF4-FFF2-40B4-BE49-F238E27FC236}">
              <a16:creationId xmlns:a16="http://schemas.microsoft.com/office/drawing/2014/main" xmlns="" id="{00000000-0008-0000-0400-00004C000000}"/>
            </a:ext>
          </a:extLst>
        </xdr:cNvPr>
        <xdr:cNvSpPr txBox="1"/>
      </xdr:nvSpPr>
      <xdr:spPr>
        <a:xfrm>
          <a:off x="2717800" y="588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48078</xdr:rowOff>
    </xdr:from>
    <xdr:to>
      <xdr:col>11</xdr:col>
      <xdr:colOff>9525</xdr:colOff>
      <xdr:row>37</xdr:row>
      <xdr:rowOff>58964</xdr:rowOff>
    </xdr:to>
    <xdr:cxnSp macro="">
      <xdr:nvCxnSpPr>
        <xdr:cNvPr id="77" name="直線コネクタ 76">
          <a:extLst>
            <a:ext uri="{FF2B5EF4-FFF2-40B4-BE49-F238E27FC236}">
              <a16:creationId xmlns:a16="http://schemas.microsoft.com/office/drawing/2014/main" xmlns="" id="{00000000-0008-0000-0400-00004D000000}"/>
            </a:ext>
          </a:extLst>
        </xdr:cNvPr>
        <xdr:cNvCxnSpPr/>
      </xdr:nvCxnSpPr>
      <xdr:spPr>
        <a:xfrm>
          <a:off x="1320800" y="6391728"/>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89807</xdr:rowOff>
    </xdr:from>
    <xdr:to>
      <xdr:col>11</xdr:col>
      <xdr:colOff>60325</xdr:colOff>
      <xdr:row>36</xdr:row>
      <xdr:rowOff>19957</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2159000" y="609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30134</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1828800" y="585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111578</xdr:rowOff>
    </xdr:from>
    <xdr:to>
      <xdr:col>6</xdr:col>
      <xdr:colOff>171450</xdr:colOff>
      <xdr:row>36</xdr:row>
      <xdr:rowOff>41728</xdr:rowOff>
    </xdr:to>
    <xdr:sp macro="" textlink="">
      <xdr:nvSpPr>
        <xdr:cNvPr id="80" name="フローチャート: 判断 79">
          <a:extLst>
            <a:ext uri="{FF2B5EF4-FFF2-40B4-BE49-F238E27FC236}">
              <a16:creationId xmlns:a16="http://schemas.microsoft.com/office/drawing/2014/main" xmlns="" id="{00000000-0008-0000-0400-000050000000}"/>
            </a:ext>
          </a:extLst>
        </xdr:cNvPr>
        <xdr:cNvSpPr/>
      </xdr:nvSpPr>
      <xdr:spPr>
        <a:xfrm>
          <a:off x="1270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51905</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939800" y="588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xmlns=""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100693</xdr:rowOff>
    </xdr:from>
    <xdr:to>
      <xdr:col>24</xdr:col>
      <xdr:colOff>76200</xdr:colOff>
      <xdr:row>40</xdr:row>
      <xdr:rowOff>30843</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4775200" y="678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72770</xdr:rowOff>
    </xdr:from>
    <xdr:ext cx="762000" cy="259045"/>
    <xdr:sp macro="" textlink="">
      <xdr:nvSpPr>
        <xdr:cNvPr id="88" name="人件費該当値テキスト">
          <a:extLst>
            <a:ext uri="{FF2B5EF4-FFF2-40B4-BE49-F238E27FC236}">
              <a16:creationId xmlns:a16="http://schemas.microsoft.com/office/drawing/2014/main" xmlns="" id="{00000000-0008-0000-0400-000058000000}"/>
            </a:ext>
          </a:extLst>
        </xdr:cNvPr>
        <xdr:cNvSpPr txBox="1"/>
      </xdr:nvSpPr>
      <xdr:spPr>
        <a:xfrm>
          <a:off x="4914900" y="675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160565</xdr:rowOff>
    </xdr:from>
    <xdr:to>
      <xdr:col>20</xdr:col>
      <xdr:colOff>38100</xdr:colOff>
      <xdr:row>38</xdr:row>
      <xdr:rowOff>90715</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937000" y="65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75492</xdr:rowOff>
    </xdr:from>
    <xdr:ext cx="7366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3606800" y="659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19050</xdr:rowOff>
    </xdr:from>
    <xdr:to>
      <xdr:col>15</xdr:col>
      <xdr:colOff>149225</xdr:colOff>
      <xdr:row>37</xdr:row>
      <xdr:rowOff>120650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3048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8164</xdr:rowOff>
    </xdr:from>
    <xdr:to>
      <xdr:col>11</xdr:col>
      <xdr:colOff>60325</xdr:colOff>
      <xdr:row>37</xdr:row>
      <xdr:rowOff>109764</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2159000" y="6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94542</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1828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168728</xdr:rowOff>
    </xdr:from>
    <xdr:to>
      <xdr:col>6</xdr:col>
      <xdr:colOff>171450</xdr:colOff>
      <xdr:row>37</xdr:row>
      <xdr:rowOff>98878</xdr:rowOff>
    </xdr:to>
    <xdr:sp macro="" textlink="">
      <xdr:nvSpPr>
        <xdr:cNvPr id="95" name="楕円 94">
          <a:extLst>
            <a:ext uri="{FF2B5EF4-FFF2-40B4-BE49-F238E27FC236}">
              <a16:creationId xmlns:a16="http://schemas.microsoft.com/office/drawing/2014/main" xmlns="" id="{00000000-0008-0000-0400-00005F000000}"/>
            </a:ext>
          </a:extLst>
        </xdr:cNvPr>
        <xdr:cNvSpPr/>
      </xdr:nvSpPr>
      <xdr:spPr>
        <a:xfrm>
          <a:off x="1270000" y="634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83655</xdr:rowOff>
    </xdr:from>
    <xdr:ext cx="762000" cy="259045"/>
    <xdr:sp macro="" textlink="">
      <xdr:nvSpPr>
        <xdr:cNvPr id="96" name="テキスト ボックス 95">
          <a:extLst>
            <a:ext uri="{FF2B5EF4-FFF2-40B4-BE49-F238E27FC236}">
              <a16:creationId xmlns:a16="http://schemas.microsoft.com/office/drawing/2014/main" xmlns="" id="{00000000-0008-0000-0400-000060000000}"/>
            </a:ext>
          </a:extLst>
        </xdr:cNvPr>
        <xdr:cNvSpPr txBox="1"/>
      </xdr:nvSpPr>
      <xdr:spPr>
        <a:xfrm>
          <a:off x="939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xmlns=""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xmlns=""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xmlns=""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施設管理に指定管理者制度を積極的に導入したこと、業務委託の長期継続契約の推進により経費の圧縮が図られたことで類似団体平均よりも低くなっている。令和元年度は小学校児童用パソコン更新の影響で</a:t>
          </a:r>
          <a:r>
            <a:rPr kumimoji="1" lang="en-US" altLang="ja-JP" sz="1300">
              <a:latin typeface="ＭＳ Ｐゴシック" panose="020B0600070205080204" pitchFamily="50" charset="-128"/>
              <a:ea typeface="ＭＳ Ｐゴシック" panose="020B0600070205080204" pitchFamily="50" charset="-128"/>
            </a:rPr>
            <a:t>11.7</a:t>
          </a:r>
          <a:r>
            <a:rPr kumimoji="1" lang="ja-JP" altLang="en-US" sz="1300">
              <a:latin typeface="ＭＳ Ｐゴシック" panose="020B0600070205080204" pitchFamily="50" charset="-128"/>
              <a:ea typeface="ＭＳ Ｐゴシック" panose="020B0600070205080204" pitchFamily="50" charset="-128"/>
            </a:rPr>
            <a:t>％に上昇したが、令和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年度は前々年度並みの</a:t>
          </a:r>
          <a:r>
            <a:rPr kumimoji="1" lang="en-US" altLang="ja-JP" sz="1300">
              <a:latin typeface="ＭＳ Ｐゴシック" panose="020B0600070205080204" pitchFamily="50" charset="-128"/>
              <a:ea typeface="ＭＳ Ｐゴシック" panose="020B0600070205080204" pitchFamily="50" charset="-128"/>
            </a:rPr>
            <a:t>10.5</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今後も事務事業の効率化を推進し、物件費の抑制に努める。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139700</xdr:rowOff>
    </xdr:from>
    <xdr:to>
      <xdr:col>82</xdr:col>
      <xdr:colOff>107950</xdr:colOff>
      <xdr:row>21</xdr:row>
      <xdr:rowOff>133350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1971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105427</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70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133350</xdr:rowOff>
    </xdr:from>
    <xdr:to>
      <xdr:col>82</xdr:col>
      <xdr:colOff>196850</xdr:colOff>
      <xdr:row>21</xdr:row>
      <xdr:rowOff>133350</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73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54627</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19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139700</xdr:rowOff>
    </xdr:from>
    <xdr:to>
      <xdr:col>82</xdr:col>
      <xdr:colOff>196850</xdr:colOff>
      <xdr:row>12</xdr:row>
      <xdr:rowOff>139700</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1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xdr:rowOff>
    </xdr:from>
    <xdr:to>
      <xdr:col>82</xdr:col>
      <xdr:colOff>107950</xdr:colOff>
      <xdr:row>14</xdr:row>
      <xdr:rowOff>165100</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flipV="1">
          <a:off x="15671800" y="24130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118127</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68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146050</xdr:rowOff>
    </xdr:from>
    <xdr:to>
      <xdr:col>82</xdr:col>
      <xdr:colOff>158750</xdr:colOff>
      <xdr:row>16</xdr:row>
      <xdr:rowOff>76200</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158750</xdr:rowOff>
    </xdr:from>
    <xdr:to>
      <xdr:col>78</xdr:col>
      <xdr:colOff>69850</xdr:colOff>
      <xdr:row>14</xdr:row>
      <xdr:rowOff>165100</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a:off x="14782800" y="23876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88900</xdr:rowOff>
    </xdr:from>
    <xdr:to>
      <xdr:col>78</xdr:col>
      <xdr:colOff>120650</xdr:colOff>
      <xdr:row>17</xdr:row>
      <xdr:rowOff>19050</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83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3827</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91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158750</xdr:rowOff>
    </xdr:from>
    <xdr:to>
      <xdr:col>73</xdr:col>
      <xdr:colOff>180975</xdr:colOff>
      <xdr:row>14</xdr:row>
      <xdr:rowOff>12700</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flipV="1">
          <a:off x="13893800" y="2387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146050</xdr:rowOff>
    </xdr:from>
    <xdr:to>
      <xdr:col>69</xdr:col>
      <xdr:colOff>92075</xdr:colOff>
      <xdr:row>14</xdr:row>
      <xdr:rowOff>12700</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a:off x="13004800" y="2374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12700</xdr:rowOff>
    </xdr:from>
    <xdr:to>
      <xdr:col>69</xdr:col>
      <xdr:colOff>142875</xdr:colOff>
      <xdr:row>16</xdr:row>
      <xdr:rowOff>114300</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99077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107950</xdr:rowOff>
    </xdr:from>
    <xdr:to>
      <xdr:col>65</xdr:col>
      <xdr:colOff>53975</xdr:colOff>
      <xdr:row>16</xdr:row>
      <xdr:rowOff>38100</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22877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133350</xdr:rowOff>
    </xdr:from>
    <xdr:to>
      <xdr:col>82</xdr:col>
      <xdr:colOff>158750</xdr:colOff>
      <xdr:row>14</xdr:row>
      <xdr:rowOff>63500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149877</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114300</xdr:rowOff>
    </xdr:from>
    <xdr:to>
      <xdr:col>78</xdr:col>
      <xdr:colOff>120650</xdr:colOff>
      <xdr:row>15</xdr:row>
      <xdr:rowOff>44450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54627</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228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107950</xdr:rowOff>
    </xdr:from>
    <xdr:to>
      <xdr:col>74</xdr:col>
      <xdr:colOff>31750</xdr:colOff>
      <xdr:row>14</xdr:row>
      <xdr:rowOff>38100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23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48277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210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133350</xdr:rowOff>
    </xdr:from>
    <xdr:to>
      <xdr:col>69</xdr:col>
      <xdr:colOff>142875</xdr:colOff>
      <xdr:row>14</xdr:row>
      <xdr:rowOff>63500</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73677</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95250</xdr:rowOff>
    </xdr:from>
    <xdr:to>
      <xdr:col>65</xdr:col>
      <xdr:colOff>53975</xdr:colOff>
      <xdr:row>14</xdr:row>
      <xdr:rowOff>25400</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35577</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高齢化率（</a:t>
          </a:r>
          <a:r>
            <a:rPr kumimoji="1" lang="en-US" altLang="ja-JP" sz="1300">
              <a:latin typeface="ＭＳ Ｐゴシック" panose="020B0600070205080204" pitchFamily="50" charset="-128"/>
              <a:ea typeface="ＭＳ Ｐゴシック" panose="020B0600070205080204" pitchFamily="50" charset="-128"/>
            </a:rPr>
            <a:t>H27</a:t>
          </a:r>
          <a:r>
            <a:rPr kumimoji="1" lang="ja-JP" altLang="en-US" sz="1300">
              <a:latin typeface="ＭＳ Ｐゴシック" panose="020B0600070205080204" pitchFamily="50" charset="-128"/>
              <a:ea typeface="ＭＳ Ｐゴシック" panose="020B0600070205080204" pitchFamily="50" charset="-128"/>
            </a:rPr>
            <a:t>国調</a:t>
          </a:r>
          <a:r>
            <a:rPr kumimoji="1" lang="en-US" altLang="ja-JP" sz="1300">
              <a:latin typeface="ＭＳ Ｐゴシック" panose="020B0600070205080204" pitchFamily="50" charset="-128"/>
              <a:ea typeface="ＭＳ Ｐゴシック" panose="020B0600070205080204" pitchFamily="50" charset="-128"/>
            </a:rPr>
            <a:t>36.7</a:t>
          </a:r>
          <a:r>
            <a:rPr kumimoji="1" lang="ja-JP" altLang="en-US" sz="1300">
              <a:latin typeface="ＭＳ Ｐゴシック" panose="020B0600070205080204" pitchFamily="50" charset="-128"/>
              <a:ea typeface="ＭＳ Ｐゴシック" panose="020B0600070205080204" pitchFamily="50" charset="-128"/>
            </a:rPr>
            <a:t>％）は高いが出生数が減少していることにより、類似団体より低くなっている。</a:t>
          </a:r>
        </a:p>
        <a:p>
          <a:r>
            <a:rPr kumimoji="1" lang="ja-JP" altLang="en-US" sz="1300">
              <a:latin typeface="ＭＳ Ｐゴシック" panose="020B0600070205080204" pitchFamily="50" charset="-128"/>
              <a:ea typeface="ＭＳ Ｐゴシック" panose="020B0600070205080204" pitchFamily="50" charset="-128"/>
            </a:rPr>
            <a:t>　今後、高齢化率は上昇し比例して扶助費も増加していくと見込んでいる。そのため事業の取捨選択を行いながら財政を圧迫することのないように努めていく。</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xmlns=""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50800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flipV="1">
          <a:off x="4826000" y="913765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6" name="扶助費最小値テキスト">
          <a:extLst>
            <a:ext uri="{FF2B5EF4-FFF2-40B4-BE49-F238E27FC236}">
              <a16:creationId xmlns:a16="http://schemas.microsoft.com/office/drawing/2014/main" xmlns="" id="{00000000-0008-0000-0400-0000BA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8" name="扶助費最大値テキスト">
          <a:extLst>
            <a:ext uri="{FF2B5EF4-FFF2-40B4-BE49-F238E27FC236}">
              <a16:creationId xmlns:a16="http://schemas.microsoft.com/office/drawing/2014/main" xmlns="" id="{00000000-0008-0000-0400-0000BC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165100</xdr:rowOff>
    </xdr:from>
    <xdr:to>
      <xdr:col>24</xdr:col>
      <xdr:colOff>25400</xdr:colOff>
      <xdr:row>56</xdr:row>
      <xdr:rowOff>127000</xdr:rowOff>
    </xdr:to>
    <xdr:cxnSp macro="">
      <xdr:nvCxnSpPr>
        <xdr:cNvPr id="190" name="直線コネクタ 189">
          <a:extLst>
            <a:ext uri="{FF2B5EF4-FFF2-40B4-BE49-F238E27FC236}">
              <a16:creationId xmlns:a16="http://schemas.microsoft.com/office/drawing/2014/main" xmlns="" id="{00000000-0008-0000-0400-0000BE000000}"/>
            </a:ext>
          </a:extLst>
        </xdr:cNvPr>
        <xdr:cNvCxnSpPr/>
      </xdr:nvCxnSpPr>
      <xdr:spPr>
        <a:xfrm flipV="1">
          <a:off x="3987800" y="959485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10177</xdr:rowOff>
    </xdr:from>
    <xdr:ext cx="762000" cy="259045"/>
    <xdr:sp macro="" textlink="">
      <xdr:nvSpPr>
        <xdr:cNvPr id="191" name="扶助費平均値テキスト">
          <a:extLst>
            <a:ext uri="{FF2B5EF4-FFF2-40B4-BE49-F238E27FC236}">
              <a16:creationId xmlns:a16="http://schemas.microsoft.com/office/drawing/2014/main" xmlns="" id="{00000000-0008-0000-0400-0000BF000000}"/>
            </a:ext>
          </a:extLst>
        </xdr:cNvPr>
        <xdr:cNvSpPr txBox="1"/>
      </xdr:nvSpPr>
      <xdr:spPr>
        <a:xfrm>
          <a:off x="4914900" y="9782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47752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56</xdr:row>
      <xdr:rowOff>165100</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flipV="1">
          <a:off x="3098800" y="9728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19050</xdr:rowOff>
    </xdr:from>
    <xdr:to>
      <xdr:col>20</xdr:col>
      <xdr:colOff>38100</xdr:colOff>
      <xdr:row>58</xdr:row>
      <xdr:rowOff>120650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3937000" y="996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105427</xdr:rowOff>
    </xdr:from>
    <xdr:ext cx="7366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3606800" y="1004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165100</xdr:rowOff>
    </xdr:from>
    <xdr:to>
      <xdr:col>15</xdr:col>
      <xdr:colOff>98425</xdr:colOff>
      <xdr:row>57</xdr:row>
      <xdr:rowOff>12700</xdr:rowOff>
    </xdr:to>
    <xdr:cxnSp macro="">
      <xdr:nvCxnSpPr>
        <xdr:cNvPr id="196" name="直線コネクタ 195">
          <a:extLst>
            <a:ext uri="{FF2B5EF4-FFF2-40B4-BE49-F238E27FC236}">
              <a16:creationId xmlns:a16="http://schemas.microsoft.com/office/drawing/2014/main" xmlns="" id="{00000000-0008-0000-0400-0000C4000000}"/>
            </a:ext>
          </a:extLst>
        </xdr:cNvPr>
        <xdr:cNvCxnSpPr/>
      </xdr:nvCxnSpPr>
      <xdr:spPr>
        <a:xfrm flipV="1">
          <a:off x="2209800" y="9766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114300</xdr:rowOff>
    </xdr:from>
    <xdr:to>
      <xdr:col>15</xdr:col>
      <xdr:colOff>149225</xdr:colOff>
      <xdr:row>58</xdr:row>
      <xdr:rowOff>44450</xdr:rowOff>
    </xdr:to>
    <xdr:sp macro="" textlink="">
      <xdr:nvSpPr>
        <xdr:cNvPr id="197" name="フローチャート: 判断 196">
          <a:extLst>
            <a:ext uri="{FF2B5EF4-FFF2-40B4-BE49-F238E27FC236}">
              <a16:creationId xmlns:a16="http://schemas.microsoft.com/office/drawing/2014/main" xmlns="" id="{00000000-0008-0000-0400-0000C5000000}"/>
            </a:ext>
          </a:extLst>
        </xdr:cNvPr>
        <xdr:cNvSpPr/>
      </xdr:nvSpPr>
      <xdr:spPr>
        <a:xfrm>
          <a:off x="3048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29227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2717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165100</xdr:rowOff>
    </xdr:from>
    <xdr:to>
      <xdr:col>11</xdr:col>
      <xdr:colOff>9525</xdr:colOff>
      <xdr:row>57</xdr:row>
      <xdr:rowOff>12700</xdr:rowOff>
    </xdr:to>
    <xdr:cxnSp macro="">
      <xdr:nvCxnSpPr>
        <xdr:cNvPr id="199" name="直線コネクタ 198">
          <a:extLst>
            <a:ext uri="{FF2B5EF4-FFF2-40B4-BE49-F238E27FC236}">
              <a16:creationId xmlns:a16="http://schemas.microsoft.com/office/drawing/2014/main" xmlns="" id="{00000000-0008-0000-0400-0000C7000000}"/>
            </a:ext>
          </a:extLst>
        </xdr:cNvPr>
        <xdr:cNvCxnSpPr/>
      </xdr:nvCxnSpPr>
      <xdr:spPr>
        <a:xfrm>
          <a:off x="1320800" y="9766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38100</xdr:rowOff>
    </xdr:from>
    <xdr:to>
      <xdr:col>11</xdr:col>
      <xdr:colOff>60325</xdr:colOff>
      <xdr:row>57</xdr:row>
      <xdr:rowOff>139700</xdr:rowOff>
    </xdr:to>
    <xdr:sp macro="" textlink="">
      <xdr:nvSpPr>
        <xdr:cNvPr id="200" name="フローチャート: 判断 199">
          <a:extLst>
            <a:ext uri="{FF2B5EF4-FFF2-40B4-BE49-F238E27FC236}">
              <a16:creationId xmlns:a16="http://schemas.microsoft.com/office/drawing/2014/main" xmlns="" id="{00000000-0008-0000-0400-0000C8000000}"/>
            </a:ext>
          </a:extLst>
        </xdr:cNvPr>
        <xdr:cNvSpPr/>
      </xdr:nvSpPr>
      <xdr:spPr>
        <a:xfrm>
          <a:off x="2159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124477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1828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114300</xdr:rowOff>
    </xdr:from>
    <xdr:to>
      <xdr:col>24</xdr:col>
      <xdr:colOff>76200</xdr:colOff>
      <xdr:row>56</xdr:row>
      <xdr:rowOff>44450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47752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130827</xdr:rowOff>
    </xdr:from>
    <xdr:ext cx="762000" cy="259045"/>
    <xdr:sp macro="" textlink="">
      <xdr:nvSpPr>
        <xdr:cNvPr id="210" name="扶助費該当値テキスト">
          <a:extLst>
            <a:ext uri="{FF2B5EF4-FFF2-40B4-BE49-F238E27FC236}">
              <a16:creationId xmlns:a16="http://schemas.microsoft.com/office/drawing/2014/main" xmlns="" id="{00000000-0008-0000-0400-0000D2000000}"/>
            </a:ext>
          </a:extLst>
        </xdr:cNvPr>
        <xdr:cNvSpPr txBox="1"/>
      </xdr:nvSpPr>
      <xdr:spPr>
        <a:xfrm>
          <a:off x="49149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114300</xdr:rowOff>
    </xdr:from>
    <xdr:to>
      <xdr:col>15</xdr:col>
      <xdr:colOff>149225</xdr:colOff>
      <xdr:row>57</xdr:row>
      <xdr:rowOff>44450</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048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54627</xdr:rowOff>
    </xdr:from>
    <xdr:ext cx="7620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2717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133350</xdr:rowOff>
    </xdr:from>
    <xdr:to>
      <xdr:col>11</xdr:col>
      <xdr:colOff>60325</xdr:colOff>
      <xdr:row>57</xdr:row>
      <xdr:rowOff>63500</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2159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73677</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1828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1270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54627</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939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降雪状況によって維持補修費は大きく変動するが、令和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年度は豪雪となり除排雪経費が大幅に増加したことで、前年度比</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18.0</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簡易水道等の公営企業会計への繰出しについては年々増加傾向となっており、毎年事業計画の見直しを行うこととし、また、国民健康保険事業や介護保険事業については、健康増進事業を推進し負担の軽減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xmlns=""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xmlns=""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xmlns=""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91622</xdr:rowOff>
    </xdr:from>
    <xdr:to>
      <xdr:col>82</xdr:col>
      <xdr:colOff>107950</xdr:colOff>
      <xdr:row>61</xdr:row>
      <xdr:rowOff>102507</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6510000" y="9178472"/>
          <a:ext cx="0" cy="1382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9" name="その他最小値テキスト">
          <a:extLst>
            <a:ext uri="{FF2B5EF4-FFF2-40B4-BE49-F238E27FC236}">
              <a16:creationId xmlns:a16="http://schemas.microsoft.com/office/drawing/2014/main" xmlns="" id="{00000000-0008-0000-0400-0000F9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6549</xdr:rowOff>
    </xdr:from>
    <xdr:ext cx="762000" cy="259045"/>
    <xdr:sp macro="" textlink="">
      <xdr:nvSpPr>
        <xdr:cNvPr id="251" name="その他最大値テキスト">
          <a:extLst>
            <a:ext uri="{FF2B5EF4-FFF2-40B4-BE49-F238E27FC236}">
              <a16:creationId xmlns:a16="http://schemas.microsoft.com/office/drawing/2014/main" xmlns="" id="{00000000-0008-0000-0400-0000FB000000}"/>
            </a:ext>
          </a:extLst>
        </xdr:cNvPr>
        <xdr:cNvSpPr txBox="1"/>
      </xdr:nvSpPr>
      <xdr:spPr>
        <a:xfrm>
          <a:off x="16598900" y="8921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91622</xdr:rowOff>
    </xdr:from>
    <xdr:to>
      <xdr:col>82</xdr:col>
      <xdr:colOff>196850</xdr:colOff>
      <xdr:row>53</xdr:row>
      <xdr:rowOff>91622</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6421100" y="9178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20865</xdr:rowOff>
    </xdr:from>
    <xdr:to>
      <xdr:col>82</xdr:col>
      <xdr:colOff>107950</xdr:colOff>
      <xdr:row>60</xdr:row>
      <xdr:rowOff>45357</xdr:rowOff>
    </xdr:to>
    <xdr:cxnSp macro="">
      <xdr:nvCxnSpPr>
        <xdr:cNvPr id="253" name="直線コネクタ 252">
          <a:extLst>
            <a:ext uri="{FF2B5EF4-FFF2-40B4-BE49-F238E27FC236}">
              <a16:creationId xmlns:a16="http://schemas.microsoft.com/office/drawing/2014/main" xmlns="" id="{00000000-0008-0000-0400-0000FD000000}"/>
            </a:ext>
          </a:extLst>
        </xdr:cNvPr>
        <xdr:cNvCxnSpPr/>
      </xdr:nvCxnSpPr>
      <xdr:spPr>
        <a:xfrm>
          <a:off x="15671800" y="10136415"/>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109055</xdr:rowOff>
    </xdr:from>
    <xdr:ext cx="762000" cy="259045"/>
    <xdr:sp macro="" textlink="">
      <xdr:nvSpPr>
        <xdr:cNvPr id="254" name="その他平均値テキスト">
          <a:extLst>
            <a:ext uri="{FF2B5EF4-FFF2-40B4-BE49-F238E27FC236}">
              <a16:creationId xmlns:a16="http://schemas.microsoft.com/office/drawing/2014/main" xmlns="" id="{00000000-0008-0000-0400-0000FE000000}"/>
            </a:ext>
          </a:extLst>
        </xdr:cNvPr>
        <xdr:cNvSpPr txBox="1"/>
      </xdr:nvSpPr>
      <xdr:spPr>
        <a:xfrm>
          <a:off x="16598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92528</xdr:rowOff>
    </xdr:from>
    <xdr:to>
      <xdr:col>82</xdr:col>
      <xdr:colOff>158750</xdr:colOff>
      <xdr:row>57</xdr:row>
      <xdr:rowOff>22678</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6459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20865</xdr:rowOff>
    </xdr:from>
    <xdr:to>
      <xdr:col>78</xdr:col>
      <xdr:colOff>69850</xdr:colOff>
      <xdr:row>59</xdr:row>
      <xdr:rowOff>140607</xdr:rowOff>
    </xdr:to>
    <xdr:cxnSp macro="">
      <xdr:nvCxnSpPr>
        <xdr:cNvPr id="256" name="直線コネクタ 255">
          <a:extLst>
            <a:ext uri="{FF2B5EF4-FFF2-40B4-BE49-F238E27FC236}">
              <a16:creationId xmlns:a16="http://schemas.microsoft.com/office/drawing/2014/main" xmlns="" id="{00000000-0008-0000-0400-000000010000}"/>
            </a:ext>
          </a:extLst>
        </xdr:cNvPr>
        <xdr:cNvCxnSpPr/>
      </xdr:nvCxnSpPr>
      <xdr:spPr>
        <a:xfrm flipV="1">
          <a:off x="14782800" y="10136415"/>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73478</xdr:rowOff>
    </xdr:from>
    <xdr:to>
      <xdr:col>78</xdr:col>
      <xdr:colOff>120650</xdr:colOff>
      <xdr:row>58</xdr:row>
      <xdr:rowOff>3628</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56210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13805</xdr:rowOff>
    </xdr:from>
    <xdr:ext cx="7366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5290800" y="961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140607</xdr:rowOff>
    </xdr:from>
    <xdr:to>
      <xdr:col>73</xdr:col>
      <xdr:colOff>180975</xdr:colOff>
      <xdr:row>59</xdr:row>
      <xdr:rowOff>151493</xdr:rowOff>
    </xdr:to>
    <xdr:cxnSp macro="">
      <xdr:nvCxnSpPr>
        <xdr:cNvPr id="259" name="直線コネクタ 258">
          <a:extLst>
            <a:ext uri="{FF2B5EF4-FFF2-40B4-BE49-F238E27FC236}">
              <a16:creationId xmlns:a16="http://schemas.microsoft.com/office/drawing/2014/main" xmlns="" id="{00000000-0008-0000-0400-000003010000}"/>
            </a:ext>
          </a:extLst>
        </xdr:cNvPr>
        <xdr:cNvCxnSpPr/>
      </xdr:nvCxnSpPr>
      <xdr:spPr>
        <a:xfrm flipV="1">
          <a:off x="13893800" y="102561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127907</xdr:rowOff>
    </xdr:from>
    <xdr:to>
      <xdr:col>74</xdr:col>
      <xdr:colOff>31750</xdr:colOff>
      <xdr:row>58</xdr:row>
      <xdr:rowOff>58057</xdr:rowOff>
    </xdr:to>
    <xdr:sp macro="" textlink="">
      <xdr:nvSpPr>
        <xdr:cNvPr id="260" name="フローチャート: 判断 259">
          <a:extLst>
            <a:ext uri="{FF2B5EF4-FFF2-40B4-BE49-F238E27FC236}">
              <a16:creationId xmlns:a16="http://schemas.microsoft.com/office/drawing/2014/main" xmlns="" id="{00000000-0008-0000-0400-000004010000}"/>
            </a:ext>
          </a:extLst>
        </xdr:cNvPr>
        <xdr:cNvSpPr/>
      </xdr:nvSpPr>
      <xdr:spPr>
        <a:xfrm>
          <a:off x="14732000" y="99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68234</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4401800" y="966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118835</xdr:rowOff>
    </xdr:from>
    <xdr:to>
      <xdr:col>69</xdr:col>
      <xdr:colOff>92075</xdr:colOff>
      <xdr:row>59</xdr:row>
      <xdr:rowOff>151493</xdr:rowOff>
    </xdr:to>
    <xdr:cxnSp macro="">
      <xdr:nvCxnSpPr>
        <xdr:cNvPr id="262" name="直線コネクタ 261">
          <a:extLst>
            <a:ext uri="{FF2B5EF4-FFF2-40B4-BE49-F238E27FC236}">
              <a16:creationId xmlns:a16="http://schemas.microsoft.com/office/drawing/2014/main" xmlns="" id="{00000000-0008-0000-0400-000006010000}"/>
            </a:ext>
          </a:extLst>
        </xdr:cNvPr>
        <xdr:cNvCxnSpPr/>
      </xdr:nvCxnSpPr>
      <xdr:spPr>
        <a:xfrm>
          <a:off x="13004800" y="10234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3" name="フローチャート: 判断 262">
          <a:extLst>
            <a:ext uri="{FF2B5EF4-FFF2-40B4-BE49-F238E27FC236}">
              <a16:creationId xmlns:a16="http://schemas.microsoft.com/office/drawing/2014/main" xmlns="" id="{00000000-0008-0000-0400-000007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106135</xdr:rowOff>
    </xdr:from>
    <xdr:to>
      <xdr:col>65</xdr:col>
      <xdr:colOff>53975</xdr:colOff>
      <xdr:row>58</xdr:row>
      <xdr:rowOff>36285</xdr:rowOff>
    </xdr:to>
    <xdr:sp macro="" textlink="">
      <xdr:nvSpPr>
        <xdr:cNvPr id="265" name="フローチャート: 判断 264">
          <a:extLst>
            <a:ext uri="{FF2B5EF4-FFF2-40B4-BE49-F238E27FC236}">
              <a16:creationId xmlns:a16="http://schemas.microsoft.com/office/drawing/2014/main" xmlns="" id="{00000000-0008-0000-0400-000009010000}"/>
            </a:ext>
          </a:extLst>
        </xdr:cNvPr>
        <xdr:cNvSpPr/>
      </xdr:nvSpPr>
      <xdr:spPr>
        <a:xfrm>
          <a:off x="12954000" y="987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46462</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2623800" y="964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166007</xdr:rowOff>
    </xdr:from>
    <xdr:to>
      <xdr:col>82</xdr:col>
      <xdr:colOff>158750</xdr:colOff>
      <xdr:row>60</xdr:row>
      <xdr:rowOff>96157</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64592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138084</xdr:rowOff>
    </xdr:from>
    <xdr:ext cx="762000" cy="259045"/>
    <xdr:sp macro="" textlink="">
      <xdr:nvSpPr>
        <xdr:cNvPr id="273" name="その他該当値テキスト">
          <a:extLst>
            <a:ext uri="{FF2B5EF4-FFF2-40B4-BE49-F238E27FC236}">
              <a16:creationId xmlns:a16="http://schemas.microsoft.com/office/drawing/2014/main" xmlns="" id="{00000000-0008-0000-0400-000011010000}"/>
            </a:ext>
          </a:extLst>
        </xdr:cNvPr>
        <xdr:cNvSpPr txBox="1"/>
      </xdr:nvSpPr>
      <xdr:spPr>
        <a:xfrm>
          <a:off x="16598900" y="1025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141515</xdr:rowOff>
    </xdr:from>
    <xdr:to>
      <xdr:col>78</xdr:col>
      <xdr:colOff>120650</xdr:colOff>
      <xdr:row>59</xdr:row>
      <xdr:rowOff>71665</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5621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56442</xdr:rowOff>
    </xdr:from>
    <xdr:ext cx="736600" cy="259045"/>
    <xdr:sp macro="" textlink="">
      <xdr:nvSpPr>
        <xdr:cNvPr id="275" name="テキスト ボックス 274">
          <a:extLst>
            <a:ext uri="{FF2B5EF4-FFF2-40B4-BE49-F238E27FC236}">
              <a16:creationId xmlns:a16="http://schemas.microsoft.com/office/drawing/2014/main" xmlns="" id="{00000000-0008-0000-0400-000013010000}"/>
            </a:ext>
          </a:extLst>
        </xdr:cNvPr>
        <xdr:cNvSpPr txBox="1"/>
      </xdr:nvSpPr>
      <xdr:spPr>
        <a:xfrm>
          <a:off x="15290800" y="1017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89807</xdr:rowOff>
    </xdr:from>
    <xdr:to>
      <xdr:col>74</xdr:col>
      <xdr:colOff>31750</xdr:colOff>
      <xdr:row>60</xdr:row>
      <xdr:rowOff>19957</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4732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4734</xdr:rowOff>
    </xdr:from>
    <xdr:ext cx="7620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4401800" y="1029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100693</xdr:rowOff>
    </xdr:from>
    <xdr:to>
      <xdr:col>69</xdr:col>
      <xdr:colOff>142875</xdr:colOff>
      <xdr:row>60</xdr:row>
      <xdr:rowOff>30843</xdr:rowOff>
    </xdr:to>
    <xdr:sp macro="" textlink="">
      <xdr:nvSpPr>
        <xdr:cNvPr id="278" name="楕円 277">
          <a:extLst>
            <a:ext uri="{FF2B5EF4-FFF2-40B4-BE49-F238E27FC236}">
              <a16:creationId xmlns:a16="http://schemas.microsoft.com/office/drawing/2014/main" xmlns="" id="{00000000-0008-0000-0400-000016010000}"/>
            </a:ext>
          </a:extLst>
        </xdr:cNvPr>
        <xdr:cNvSpPr/>
      </xdr:nvSpPr>
      <xdr:spPr>
        <a:xfrm>
          <a:off x="138430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15620</xdr:rowOff>
    </xdr:from>
    <xdr:ext cx="762000" cy="259045"/>
    <xdr:sp macro="" textlink="">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3512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68035</xdr:rowOff>
    </xdr:from>
    <xdr:to>
      <xdr:col>65</xdr:col>
      <xdr:colOff>53975</xdr:colOff>
      <xdr:row>59</xdr:row>
      <xdr:rowOff>169635</xdr:rowOff>
    </xdr:to>
    <xdr:sp macro="" textlink="">
      <xdr:nvSpPr>
        <xdr:cNvPr id="280" name="楕円 279">
          <a:extLst>
            <a:ext uri="{FF2B5EF4-FFF2-40B4-BE49-F238E27FC236}">
              <a16:creationId xmlns:a16="http://schemas.microsoft.com/office/drawing/2014/main" xmlns="" id="{00000000-0008-0000-0400-000018010000}"/>
            </a:ext>
          </a:extLst>
        </xdr:cNvPr>
        <xdr:cNvSpPr/>
      </xdr:nvSpPr>
      <xdr:spPr>
        <a:xfrm>
          <a:off x="12954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154412</xdr:rowOff>
    </xdr:from>
    <xdr:ext cx="762000" cy="259045"/>
    <xdr:sp macro="" textlink="">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2623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xmlns=""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年度は前年比</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11.1</a:t>
          </a:r>
          <a:r>
            <a:rPr kumimoji="1" lang="ja-JP" altLang="en-US" sz="1300">
              <a:latin typeface="ＭＳ Ｐゴシック" panose="020B0600070205080204" pitchFamily="50" charset="-128"/>
              <a:ea typeface="ＭＳ Ｐゴシック" panose="020B0600070205080204" pitchFamily="50" charset="-128"/>
            </a:rPr>
            <a:t>％となった。尾花沢市大石田町環境衛生事業組合の下水道事業会計へはこれまで繰出金として支出してきたが、令和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年度より法適用となったことから補助費として支出したことが増の要因となっている。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その他、単独補助金の必要性の検討や終期の設定など見直しを進めることで補助費等の抑制に努める。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xmlns=""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xmlns=""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xmlns=""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xmlns=""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142240</xdr:rowOff>
    </xdr:from>
    <xdr:to>
      <xdr:col>82</xdr:col>
      <xdr:colOff>107950</xdr:colOff>
      <xdr:row>40</xdr:row>
      <xdr:rowOff>157480</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flipV="1">
          <a:off x="16510000" y="562864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129557</xdr:rowOff>
    </xdr:from>
    <xdr:ext cx="762000" cy="259045"/>
    <xdr:sp macro="" textlink="">
      <xdr:nvSpPr>
        <xdr:cNvPr id="310" name="補助費等最小値テキスト">
          <a:extLst>
            <a:ext uri="{FF2B5EF4-FFF2-40B4-BE49-F238E27FC236}">
              <a16:creationId xmlns:a16="http://schemas.microsoft.com/office/drawing/2014/main" xmlns="" id="{00000000-0008-0000-0400-000036010000}"/>
            </a:ext>
          </a:extLst>
        </xdr:cNvPr>
        <xdr:cNvSpPr txBox="1"/>
      </xdr:nvSpPr>
      <xdr:spPr>
        <a:xfrm>
          <a:off x="16598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157480</xdr:rowOff>
    </xdr:from>
    <xdr:to>
      <xdr:col>82</xdr:col>
      <xdr:colOff>196850</xdr:colOff>
      <xdr:row>40</xdr:row>
      <xdr:rowOff>157480</xdr:rowOff>
    </xdr:to>
    <xdr:cxnSp macro="">
      <xdr:nvCxnSpPr>
        <xdr:cNvPr id="311" name="直線コネクタ 310">
          <a:extLst>
            <a:ext uri="{FF2B5EF4-FFF2-40B4-BE49-F238E27FC236}">
              <a16:creationId xmlns:a16="http://schemas.microsoft.com/office/drawing/2014/main" xmlns="" id="{00000000-0008-0000-0400-000037010000}"/>
            </a:ext>
          </a:extLst>
        </xdr:cNvPr>
        <xdr:cNvCxnSpPr/>
      </xdr:nvCxnSpPr>
      <xdr:spPr>
        <a:xfrm>
          <a:off x="16421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57167</xdr:rowOff>
    </xdr:from>
    <xdr:ext cx="762000" cy="259045"/>
    <xdr:sp macro="" textlink="">
      <xdr:nvSpPr>
        <xdr:cNvPr id="312" name="補助費等最大値テキスト">
          <a:extLst>
            <a:ext uri="{FF2B5EF4-FFF2-40B4-BE49-F238E27FC236}">
              <a16:creationId xmlns:a16="http://schemas.microsoft.com/office/drawing/2014/main" xmlns="" id="{00000000-0008-0000-0400-000038010000}"/>
            </a:ext>
          </a:extLst>
        </xdr:cNvPr>
        <xdr:cNvSpPr txBox="1"/>
      </xdr:nvSpPr>
      <xdr:spPr>
        <a:xfrm>
          <a:off x="1659890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142240</xdr:rowOff>
    </xdr:from>
    <xdr:to>
      <xdr:col>82</xdr:col>
      <xdr:colOff>196850</xdr:colOff>
      <xdr:row>32</xdr:row>
      <xdr:rowOff>142240</xdr:rowOff>
    </xdr:to>
    <xdr:cxnSp macro="">
      <xdr:nvCxnSpPr>
        <xdr:cNvPr id="313" name="直線コネクタ 312">
          <a:extLst>
            <a:ext uri="{FF2B5EF4-FFF2-40B4-BE49-F238E27FC236}">
              <a16:creationId xmlns:a16="http://schemas.microsoft.com/office/drawing/2014/main" xmlns="" id="{00000000-0008-0000-0400-000039010000}"/>
            </a:ext>
          </a:extLst>
        </xdr:cNvPr>
        <xdr:cNvCxnSpPr/>
      </xdr:nvCxnSpPr>
      <xdr:spPr>
        <a:xfrm>
          <a:off x="16421100" y="5628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127000</xdr:rowOff>
    </xdr:from>
    <xdr:to>
      <xdr:col>82</xdr:col>
      <xdr:colOff>107950</xdr:colOff>
      <xdr:row>35</xdr:row>
      <xdr:rowOff>115570</xdr:rowOff>
    </xdr:to>
    <xdr:cxnSp macro="">
      <xdr:nvCxnSpPr>
        <xdr:cNvPr id="314" name="直線コネクタ 313">
          <a:extLst>
            <a:ext uri="{FF2B5EF4-FFF2-40B4-BE49-F238E27FC236}">
              <a16:creationId xmlns:a16="http://schemas.microsoft.com/office/drawing/2014/main" xmlns="" id="{00000000-0008-0000-0400-00003A010000}"/>
            </a:ext>
          </a:extLst>
        </xdr:cNvPr>
        <xdr:cNvCxnSpPr/>
      </xdr:nvCxnSpPr>
      <xdr:spPr>
        <a:xfrm>
          <a:off x="15671800" y="595630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86377</xdr:rowOff>
    </xdr:from>
    <xdr:ext cx="762000" cy="259045"/>
    <xdr:sp macro="" textlink="">
      <xdr:nvSpPr>
        <xdr:cNvPr id="315" name="補助費等平均値テキスト">
          <a:extLst>
            <a:ext uri="{FF2B5EF4-FFF2-40B4-BE49-F238E27FC236}">
              <a16:creationId xmlns:a16="http://schemas.microsoft.com/office/drawing/2014/main" xmlns="" id="{00000000-0008-0000-0400-00003B010000}"/>
            </a:ext>
          </a:extLst>
        </xdr:cNvPr>
        <xdr:cNvSpPr txBox="1"/>
      </xdr:nvSpPr>
      <xdr:spPr>
        <a:xfrm>
          <a:off x="16598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xmlns="" id="{00000000-0008-0000-0400-00003C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50800</xdr:rowOff>
    </xdr:from>
    <xdr:to>
      <xdr:col>78</xdr:col>
      <xdr:colOff>69850</xdr:colOff>
      <xdr:row>34</xdr:row>
      <xdr:rowOff>127000</xdr:rowOff>
    </xdr:to>
    <xdr:cxnSp macro="">
      <xdr:nvCxnSpPr>
        <xdr:cNvPr id="317" name="直線コネクタ 316">
          <a:extLst>
            <a:ext uri="{FF2B5EF4-FFF2-40B4-BE49-F238E27FC236}">
              <a16:creationId xmlns:a16="http://schemas.microsoft.com/office/drawing/2014/main" xmlns="" id="{00000000-0008-0000-0400-00003D010000}"/>
            </a:ext>
          </a:extLst>
        </xdr:cNvPr>
        <xdr:cNvCxnSpPr/>
      </xdr:nvCxnSpPr>
      <xdr:spPr>
        <a:xfrm>
          <a:off x="14782800" y="5880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15240</xdr:rowOff>
    </xdr:from>
    <xdr:to>
      <xdr:col>78</xdr:col>
      <xdr:colOff>120650</xdr:colOff>
      <xdr:row>36</xdr:row>
      <xdr:rowOff>116840</xdr:rowOff>
    </xdr:to>
    <xdr:sp macro="" textlink="">
      <xdr:nvSpPr>
        <xdr:cNvPr id="318" name="フローチャート: 判断 317">
          <a:extLst>
            <a:ext uri="{FF2B5EF4-FFF2-40B4-BE49-F238E27FC236}">
              <a16:creationId xmlns:a16="http://schemas.microsoft.com/office/drawing/2014/main" xmlns="" id="{00000000-0008-0000-0400-00003E010000}"/>
            </a:ext>
          </a:extLst>
        </xdr:cNvPr>
        <xdr:cNvSpPr/>
      </xdr:nvSpPr>
      <xdr:spPr>
        <a:xfrm>
          <a:off x="15621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101617</xdr:rowOff>
    </xdr:from>
    <xdr:ext cx="7366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5290800" y="627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50800</xdr:rowOff>
    </xdr:from>
    <xdr:to>
      <xdr:col>73</xdr:col>
      <xdr:colOff>180975</xdr:colOff>
      <xdr:row>34</xdr:row>
      <xdr:rowOff>73660</xdr:rowOff>
    </xdr:to>
    <xdr:cxnSp macro="">
      <xdr:nvCxnSpPr>
        <xdr:cNvPr id="320" name="直線コネクタ 319">
          <a:extLst>
            <a:ext uri="{FF2B5EF4-FFF2-40B4-BE49-F238E27FC236}">
              <a16:creationId xmlns:a16="http://schemas.microsoft.com/office/drawing/2014/main" xmlns="" id="{00000000-0008-0000-0400-000040010000}"/>
            </a:ext>
          </a:extLst>
        </xdr:cNvPr>
        <xdr:cNvCxnSpPr/>
      </xdr:nvCxnSpPr>
      <xdr:spPr>
        <a:xfrm flipV="1">
          <a:off x="13893800" y="58801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22860</xdr:rowOff>
    </xdr:from>
    <xdr:to>
      <xdr:col>74</xdr:col>
      <xdr:colOff>31750</xdr:colOff>
      <xdr:row>36</xdr:row>
      <xdr:rowOff>124460</xdr:rowOff>
    </xdr:to>
    <xdr:sp macro="" textlink="">
      <xdr:nvSpPr>
        <xdr:cNvPr id="321" name="フローチャート: 判断 320">
          <a:extLst>
            <a:ext uri="{FF2B5EF4-FFF2-40B4-BE49-F238E27FC236}">
              <a16:creationId xmlns:a16="http://schemas.microsoft.com/office/drawing/2014/main" xmlns="" id="{00000000-0008-0000-0400-000041010000}"/>
            </a:ext>
          </a:extLst>
        </xdr:cNvPr>
        <xdr:cNvSpPr/>
      </xdr:nvSpPr>
      <xdr:spPr>
        <a:xfrm>
          <a:off x="14732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109237</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4401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73660</xdr:rowOff>
    </xdr:from>
    <xdr:to>
      <xdr:col>69</xdr:col>
      <xdr:colOff>92075</xdr:colOff>
      <xdr:row>34</xdr:row>
      <xdr:rowOff>96520</xdr:rowOff>
    </xdr:to>
    <xdr:cxnSp macro="">
      <xdr:nvCxnSpPr>
        <xdr:cNvPr id="323" name="直線コネクタ 322">
          <a:extLst>
            <a:ext uri="{FF2B5EF4-FFF2-40B4-BE49-F238E27FC236}">
              <a16:creationId xmlns:a16="http://schemas.microsoft.com/office/drawing/2014/main" xmlns="" id="{00000000-0008-0000-0400-000043010000}"/>
            </a:ext>
          </a:extLst>
        </xdr:cNvPr>
        <xdr:cNvCxnSpPr/>
      </xdr:nvCxnSpPr>
      <xdr:spPr>
        <a:xfrm flipV="1">
          <a:off x="13004800" y="59029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148590</xdr:rowOff>
    </xdr:from>
    <xdr:to>
      <xdr:col>69</xdr:col>
      <xdr:colOff>142875</xdr:colOff>
      <xdr:row>36</xdr:row>
      <xdr:rowOff>78740</xdr:rowOff>
    </xdr:to>
    <xdr:sp macro="" textlink="">
      <xdr:nvSpPr>
        <xdr:cNvPr id="324" name="フローチャート: 判断 323">
          <a:extLst>
            <a:ext uri="{FF2B5EF4-FFF2-40B4-BE49-F238E27FC236}">
              <a16:creationId xmlns:a16="http://schemas.microsoft.com/office/drawing/2014/main" xmlns="" id="{00000000-0008-0000-0400-000044010000}"/>
            </a:ext>
          </a:extLst>
        </xdr:cNvPr>
        <xdr:cNvSpPr/>
      </xdr:nvSpPr>
      <xdr:spPr>
        <a:xfrm>
          <a:off x="13843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63517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3512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125730</xdr:rowOff>
    </xdr:from>
    <xdr:to>
      <xdr:col>65</xdr:col>
      <xdr:colOff>53975</xdr:colOff>
      <xdr:row>36</xdr:row>
      <xdr:rowOff>55880</xdr:rowOff>
    </xdr:to>
    <xdr:sp macro="" textlink="">
      <xdr:nvSpPr>
        <xdr:cNvPr id="326" name="フローチャート: 判断 325">
          <a:extLst>
            <a:ext uri="{FF2B5EF4-FFF2-40B4-BE49-F238E27FC236}">
              <a16:creationId xmlns:a16="http://schemas.microsoft.com/office/drawing/2014/main" xmlns="" id="{00000000-0008-0000-0400-000046010000}"/>
            </a:ext>
          </a:extLst>
        </xdr:cNvPr>
        <xdr:cNvSpPr/>
      </xdr:nvSpPr>
      <xdr:spPr>
        <a:xfrm>
          <a:off x="12954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40657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2623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xmlns=""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xmlns=""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xmlns=""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64770</xdr:rowOff>
    </xdr:from>
    <xdr:to>
      <xdr:col>82</xdr:col>
      <xdr:colOff>158750</xdr:colOff>
      <xdr:row>35</xdr:row>
      <xdr:rowOff>166370</xdr:rowOff>
    </xdr:to>
    <xdr:sp macro="" textlink="">
      <xdr:nvSpPr>
        <xdr:cNvPr id="333" name="楕円 332">
          <a:extLst>
            <a:ext uri="{FF2B5EF4-FFF2-40B4-BE49-F238E27FC236}">
              <a16:creationId xmlns:a16="http://schemas.microsoft.com/office/drawing/2014/main" xmlns="" id="{00000000-0008-0000-0400-00004D010000}"/>
            </a:ext>
          </a:extLst>
        </xdr:cNvPr>
        <xdr:cNvSpPr/>
      </xdr:nvSpPr>
      <xdr:spPr>
        <a:xfrm>
          <a:off x="164592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81297</xdr:rowOff>
    </xdr:from>
    <xdr:ext cx="762000" cy="259045"/>
    <xdr:sp macro="" textlink="">
      <xdr:nvSpPr>
        <xdr:cNvPr id="334" name="補助費等該当値テキスト">
          <a:extLst>
            <a:ext uri="{FF2B5EF4-FFF2-40B4-BE49-F238E27FC236}">
              <a16:creationId xmlns:a16="http://schemas.microsoft.com/office/drawing/2014/main" xmlns="" id="{00000000-0008-0000-0400-00004E010000}"/>
            </a:ext>
          </a:extLst>
        </xdr:cNvPr>
        <xdr:cNvSpPr txBox="1"/>
      </xdr:nvSpPr>
      <xdr:spPr>
        <a:xfrm>
          <a:off x="165989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76200</xdr:rowOff>
    </xdr:from>
    <xdr:to>
      <xdr:col>78</xdr:col>
      <xdr:colOff>120650</xdr:colOff>
      <xdr:row>35</xdr:row>
      <xdr:rowOff>6350</xdr:rowOff>
    </xdr:to>
    <xdr:sp macro="" textlink="">
      <xdr:nvSpPr>
        <xdr:cNvPr id="335" name="楕円 334">
          <a:extLst>
            <a:ext uri="{FF2B5EF4-FFF2-40B4-BE49-F238E27FC236}">
              <a16:creationId xmlns:a16="http://schemas.microsoft.com/office/drawing/2014/main" xmlns="" id="{00000000-0008-0000-0400-00004F010000}"/>
            </a:ext>
          </a:extLst>
        </xdr:cNvPr>
        <xdr:cNvSpPr/>
      </xdr:nvSpPr>
      <xdr:spPr>
        <a:xfrm>
          <a:off x="15621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36" name="テキスト ボックス 335">
          <a:extLst>
            <a:ext uri="{FF2B5EF4-FFF2-40B4-BE49-F238E27FC236}">
              <a16:creationId xmlns:a16="http://schemas.microsoft.com/office/drawing/2014/main" xmlns="" id="{00000000-0008-0000-0400-000050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0</xdr:rowOff>
    </xdr:from>
    <xdr:to>
      <xdr:col>74</xdr:col>
      <xdr:colOff>31750</xdr:colOff>
      <xdr:row>34</xdr:row>
      <xdr:rowOff>101600</xdr:rowOff>
    </xdr:to>
    <xdr:sp macro="" textlink="">
      <xdr:nvSpPr>
        <xdr:cNvPr id="337" name="楕円 336">
          <a:extLst>
            <a:ext uri="{FF2B5EF4-FFF2-40B4-BE49-F238E27FC236}">
              <a16:creationId xmlns:a16="http://schemas.microsoft.com/office/drawing/2014/main" xmlns="" id="{00000000-0008-0000-0400-000051010000}"/>
            </a:ext>
          </a:extLst>
        </xdr:cNvPr>
        <xdr:cNvSpPr/>
      </xdr:nvSpPr>
      <xdr:spPr>
        <a:xfrm>
          <a:off x="14732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111777</xdr:rowOff>
    </xdr:from>
    <xdr:ext cx="762000" cy="259045"/>
    <xdr:sp macro="" textlink="">
      <xdr:nvSpPr>
        <xdr:cNvPr id="338" name="テキスト ボックス 337">
          <a:extLst>
            <a:ext uri="{FF2B5EF4-FFF2-40B4-BE49-F238E27FC236}">
              <a16:creationId xmlns:a16="http://schemas.microsoft.com/office/drawing/2014/main" xmlns="" id="{00000000-0008-0000-0400-000052010000}"/>
            </a:ext>
          </a:extLst>
        </xdr:cNvPr>
        <xdr:cNvSpPr txBox="1"/>
      </xdr:nvSpPr>
      <xdr:spPr>
        <a:xfrm>
          <a:off x="14401800" y="559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22860</xdr:rowOff>
    </xdr:from>
    <xdr:to>
      <xdr:col>69</xdr:col>
      <xdr:colOff>142875</xdr:colOff>
      <xdr:row>34</xdr:row>
      <xdr:rowOff>124460</xdr:rowOff>
    </xdr:to>
    <xdr:sp macro="" textlink="">
      <xdr:nvSpPr>
        <xdr:cNvPr id="339" name="楕円 338">
          <a:extLst>
            <a:ext uri="{FF2B5EF4-FFF2-40B4-BE49-F238E27FC236}">
              <a16:creationId xmlns:a16="http://schemas.microsoft.com/office/drawing/2014/main" xmlns="" id="{00000000-0008-0000-0400-000053010000}"/>
            </a:ext>
          </a:extLst>
        </xdr:cNvPr>
        <xdr:cNvSpPr/>
      </xdr:nvSpPr>
      <xdr:spPr>
        <a:xfrm>
          <a:off x="138430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134637</xdr:rowOff>
    </xdr:from>
    <xdr:ext cx="762000" cy="259045"/>
    <xdr:sp macro="" textlink="">
      <xdr:nvSpPr>
        <xdr:cNvPr id="340" name="テキスト ボックス 339">
          <a:extLst>
            <a:ext uri="{FF2B5EF4-FFF2-40B4-BE49-F238E27FC236}">
              <a16:creationId xmlns:a16="http://schemas.microsoft.com/office/drawing/2014/main" xmlns="" id="{00000000-0008-0000-0400-000054010000}"/>
            </a:ext>
          </a:extLst>
        </xdr:cNvPr>
        <xdr:cNvSpPr txBox="1"/>
      </xdr:nvSpPr>
      <xdr:spPr>
        <a:xfrm>
          <a:off x="13512800" y="562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45720</xdr:rowOff>
    </xdr:from>
    <xdr:to>
      <xdr:col>65</xdr:col>
      <xdr:colOff>53975</xdr:colOff>
      <xdr:row>34</xdr:row>
      <xdr:rowOff>147320</xdr:rowOff>
    </xdr:to>
    <xdr:sp macro="" textlink="">
      <xdr:nvSpPr>
        <xdr:cNvPr id="341" name="楕円 340">
          <a:extLst>
            <a:ext uri="{FF2B5EF4-FFF2-40B4-BE49-F238E27FC236}">
              <a16:creationId xmlns:a16="http://schemas.microsoft.com/office/drawing/2014/main" xmlns="" id="{00000000-0008-0000-0400-000055010000}"/>
            </a:ext>
          </a:extLst>
        </xdr:cNvPr>
        <xdr:cNvSpPr/>
      </xdr:nvSpPr>
      <xdr:spPr>
        <a:xfrm>
          <a:off x="12954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157497</xdr:rowOff>
    </xdr:from>
    <xdr:ext cx="762000" cy="259045"/>
    <xdr:sp macro="" textlink="">
      <xdr:nvSpPr>
        <xdr:cNvPr id="342" name="テキスト ボックス 341">
          <a:extLst>
            <a:ext uri="{FF2B5EF4-FFF2-40B4-BE49-F238E27FC236}">
              <a16:creationId xmlns:a16="http://schemas.microsoft.com/office/drawing/2014/main" xmlns="" id="{00000000-0008-0000-0400-000056010000}"/>
            </a:ext>
          </a:extLst>
        </xdr:cNvPr>
        <xdr:cNvSpPr txBox="1"/>
      </xdr:nvSpPr>
      <xdr:spPr>
        <a:xfrm>
          <a:off x="12623800" y="564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xmlns=""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xmlns=""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xmlns=""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xmlns=""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大型事業の償還終了により、令和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年度では類似団体に比べ</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庁舎建設の元金償還開始が控えており、事業の取捨選択と交付税措置のある地方債の活用により将来負担の軽減に努めていく。</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xmlns=""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xmlns=""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xmlns=""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xmlns=""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xmlns=""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xmlns=""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26416</xdr:rowOff>
    </xdr:from>
    <xdr:to>
      <xdr:col>24</xdr:col>
      <xdr:colOff>25400</xdr:colOff>
      <xdr:row>80</xdr:row>
      <xdr:rowOff>40132</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flipV="1">
          <a:off x="4826000" y="127137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68" name="公債費最小値テキスト">
          <a:extLst>
            <a:ext uri="{FF2B5EF4-FFF2-40B4-BE49-F238E27FC236}">
              <a16:creationId xmlns:a16="http://schemas.microsoft.com/office/drawing/2014/main" xmlns="" id="{00000000-0008-0000-0400-000070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69" name="直線コネクタ 368">
          <a:extLst>
            <a:ext uri="{FF2B5EF4-FFF2-40B4-BE49-F238E27FC236}">
              <a16:creationId xmlns:a16="http://schemas.microsoft.com/office/drawing/2014/main" xmlns="" id="{00000000-0008-0000-0400-000071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112793</xdr:rowOff>
    </xdr:from>
    <xdr:ext cx="762000" cy="259045"/>
    <xdr:sp macro="" textlink="">
      <xdr:nvSpPr>
        <xdr:cNvPr id="370" name="公債費最大値テキスト">
          <a:extLst>
            <a:ext uri="{FF2B5EF4-FFF2-40B4-BE49-F238E27FC236}">
              <a16:creationId xmlns:a16="http://schemas.microsoft.com/office/drawing/2014/main" xmlns="" id="{00000000-0008-0000-0400-000072010000}"/>
            </a:ext>
          </a:extLst>
        </xdr:cNvPr>
        <xdr:cNvSpPr txBox="1"/>
      </xdr:nvSpPr>
      <xdr:spPr>
        <a:xfrm>
          <a:off x="4914900" y="1245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26416</xdr:rowOff>
    </xdr:from>
    <xdr:to>
      <xdr:col>24</xdr:col>
      <xdr:colOff>114300</xdr:colOff>
      <xdr:row>74</xdr:row>
      <xdr:rowOff>26416</xdr:rowOff>
    </xdr:to>
    <xdr:cxnSp macro="">
      <xdr:nvCxnSpPr>
        <xdr:cNvPr id="371" name="直線コネクタ 370">
          <a:extLst>
            <a:ext uri="{FF2B5EF4-FFF2-40B4-BE49-F238E27FC236}">
              <a16:creationId xmlns:a16="http://schemas.microsoft.com/office/drawing/2014/main" xmlns="" id="{00000000-0008-0000-0400-000073010000}"/>
            </a:ext>
          </a:extLst>
        </xdr:cNvPr>
        <xdr:cNvCxnSpPr/>
      </xdr:nvCxnSpPr>
      <xdr:spPr>
        <a:xfrm>
          <a:off x="4737100" y="12713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143002</xdr:rowOff>
    </xdr:from>
    <xdr:to>
      <xdr:col>24</xdr:col>
      <xdr:colOff>25400</xdr:colOff>
      <xdr:row>77</xdr:row>
      <xdr:rowOff>165863</xdr:rowOff>
    </xdr:to>
    <xdr:cxnSp macro="">
      <xdr:nvCxnSpPr>
        <xdr:cNvPr id="372" name="直線コネクタ 371">
          <a:extLst>
            <a:ext uri="{FF2B5EF4-FFF2-40B4-BE49-F238E27FC236}">
              <a16:creationId xmlns:a16="http://schemas.microsoft.com/office/drawing/2014/main" xmlns="" id="{00000000-0008-0000-0400-000074010000}"/>
            </a:ext>
          </a:extLst>
        </xdr:cNvPr>
        <xdr:cNvCxnSpPr/>
      </xdr:nvCxnSpPr>
      <xdr:spPr>
        <a:xfrm>
          <a:off x="3987800" y="13344652"/>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155719</xdr:rowOff>
    </xdr:from>
    <xdr:ext cx="762000" cy="259045"/>
    <xdr:sp macro="" textlink="">
      <xdr:nvSpPr>
        <xdr:cNvPr id="373" name="公債費平均値テキスト">
          <a:extLst>
            <a:ext uri="{FF2B5EF4-FFF2-40B4-BE49-F238E27FC236}">
              <a16:creationId xmlns:a16="http://schemas.microsoft.com/office/drawing/2014/main" xmlns="" id="{00000000-0008-0000-0400-000075010000}"/>
            </a:ext>
          </a:extLst>
        </xdr:cNvPr>
        <xdr:cNvSpPr txBox="1"/>
      </xdr:nvSpPr>
      <xdr:spPr>
        <a:xfrm>
          <a:off x="4914900" y="133573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12192</xdr:rowOff>
    </xdr:from>
    <xdr:to>
      <xdr:col>24</xdr:col>
      <xdr:colOff>76200</xdr:colOff>
      <xdr:row>78</xdr:row>
      <xdr:rowOff>113792</xdr:rowOff>
    </xdr:to>
    <xdr:sp macro="" textlink="">
      <xdr:nvSpPr>
        <xdr:cNvPr id="374" name="フローチャート: 判断 373">
          <a:extLst>
            <a:ext uri="{FF2B5EF4-FFF2-40B4-BE49-F238E27FC236}">
              <a16:creationId xmlns:a16="http://schemas.microsoft.com/office/drawing/2014/main" xmlns="" id="{00000000-0008-0000-0400-000076010000}"/>
            </a:ext>
          </a:extLst>
        </xdr:cNvPr>
        <xdr:cNvSpPr/>
      </xdr:nvSpPr>
      <xdr:spPr>
        <a:xfrm>
          <a:off x="47752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143002</xdr:rowOff>
    </xdr:from>
    <xdr:to>
      <xdr:col>19</xdr:col>
      <xdr:colOff>187325</xdr:colOff>
      <xdr:row>78</xdr:row>
      <xdr:rowOff>40132</xdr:rowOff>
    </xdr:to>
    <xdr:cxnSp macro="">
      <xdr:nvCxnSpPr>
        <xdr:cNvPr id="375" name="直線コネクタ 374">
          <a:extLst>
            <a:ext uri="{FF2B5EF4-FFF2-40B4-BE49-F238E27FC236}">
              <a16:creationId xmlns:a16="http://schemas.microsoft.com/office/drawing/2014/main" xmlns="" id="{00000000-0008-0000-0400-000077010000}"/>
            </a:ext>
          </a:extLst>
        </xdr:cNvPr>
        <xdr:cNvCxnSpPr/>
      </xdr:nvCxnSpPr>
      <xdr:spPr>
        <a:xfrm flipV="1">
          <a:off x="3098800" y="1334465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21337</xdr:rowOff>
    </xdr:from>
    <xdr:to>
      <xdr:col>20</xdr:col>
      <xdr:colOff>38100</xdr:colOff>
      <xdr:row>78</xdr:row>
      <xdr:rowOff>122937</xdr:rowOff>
    </xdr:to>
    <xdr:sp macro="" textlink="">
      <xdr:nvSpPr>
        <xdr:cNvPr id="376" name="フローチャート: 判断 375">
          <a:extLst>
            <a:ext uri="{FF2B5EF4-FFF2-40B4-BE49-F238E27FC236}">
              <a16:creationId xmlns:a16="http://schemas.microsoft.com/office/drawing/2014/main" xmlns="" id="{00000000-0008-0000-0400-000078010000}"/>
            </a:ext>
          </a:extLst>
        </xdr:cNvPr>
        <xdr:cNvSpPr/>
      </xdr:nvSpPr>
      <xdr:spPr>
        <a:xfrm>
          <a:off x="3937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107714</xdr:rowOff>
    </xdr:from>
    <xdr:ext cx="736600" cy="259045"/>
    <xdr:sp macro="" textlink="">
      <xdr:nvSpPr>
        <xdr:cNvPr id="377" name="テキスト ボックス 376">
          <a:extLst>
            <a:ext uri="{FF2B5EF4-FFF2-40B4-BE49-F238E27FC236}">
              <a16:creationId xmlns:a16="http://schemas.microsoft.com/office/drawing/2014/main" xmlns="" id="{00000000-0008-0000-0400-000079010000}"/>
            </a:ext>
          </a:extLst>
        </xdr:cNvPr>
        <xdr:cNvSpPr txBox="1"/>
      </xdr:nvSpPr>
      <xdr:spPr>
        <a:xfrm>
          <a:off x="3606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35561</xdr:rowOff>
    </xdr:from>
    <xdr:to>
      <xdr:col>15</xdr:col>
      <xdr:colOff>98425</xdr:colOff>
      <xdr:row>78</xdr:row>
      <xdr:rowOff>40132</xdr:rowOff>
    </xdr:to>
    <xdr:cxnSp macro="">
      <xdr:nvCxnSpPr>
        <xdr:cNvPr id="378" name="直線コネクタ 377">
          <a:extLst>
            <a:ext uri="{FF2B5EF4-FFF2-40B4-BE49-F238E27FC236}">
              <a16:creationId xmlns:a16="http://schemas.microsoft.com/office/drawing/2014/main" xmlns="" id="{00000000-0008-0000-0400-00007A010000}"/>
            </a:ext>
          </a:extLst>
        </xdr:cNvPr>
        <xdr:cNvCxnSpPr/>
      </xdr:nvCxnSpPr>
      <xdr:spPr>
        <a:xfrm>
          <a:off x="2209800" y="134086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16763</xdr:rowOff>
    </xdr:from>
    <xdr:to>
      <xdr:col>15</xdr:col>
      <xdr:colOff>149225</xdr:colOff>
      <xdr:row>78</xdr:row>
      <xdr:rowOff>118363</xdr:rowOff>
    </xdr:to>
    <xdr:sp macro="" textlink="">
      <xdr:nvSpPr>
        <xdr:cNvPr id="379" name="フローチャート: 判断 378">
          <a:extLst>
            <a:ext uri="{FF2B5EF4-FFF2-40B4-BE49-F238E27FC236}">
              <a16:creationId xmlns:a16="http://schemas.microsoft.com/office/drawing/2014/main" xmlns="" id="{00000000-0008-0000-0400-00007B010000}"/>
            </a:ext>
          </a:extLst>
        </xdr:cNvPr>
        <xdr:cNvSpPr/>
      </xdr:nvSpPr>
      <xdr:spPr>
        <a:xfrm>
          <a:off x="3048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103140</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2717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35561</xdr:rowOff>
    </xdr:from>
    <xdr:to>
      <xdr:col>11</xdr:col>
      <xdr:colOff>9525</xdr:colOff>
      <xdr:row>78</xdr:row>
      <xdr:rowOff>104139</xdr:rowOff>
    </xdr:to>
    <xdr:cxnSp macro="">
      <xdr:nvCxnSpPr>
        <xdr:cNvPr id="381" name="直線コネクタ 380">
          <a:extLst>
            <a:ext uri="{FF2B5EF4-FFF2-40B4-BE49-F238E27FC236}">
              <a16:creationId xmlns:a16="http://schemas.microsoft.com/office/drawing/2014/main" xmlns="" id="{00000000-0008-0000-0400-00007D010000}"/>
            </a:ext>
          </a:extLst>
        </xdr:cNvPr>
        <xdr:cNvCxnSpPr/>
      </xdr:nvCxnSpPr>
      <xdr:spPr>
        <a:xfrm flipV="1">
          <a:off x="1320800" y="134086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16763</xdr:rowOff>
    </xdr:from>
    <xdr:to>
      <xdr:col>11</xdr:col>
      <xdr:colOff>60325</xdr:colOff>
      <xdr:row>78</xdr:row>
      <xdr:rowOff>118363</xdr:rowOff>
    </xdr:to>
    <xdr:sp macro="" textlink="">
      <xdr:nvSpPr>
        <xdr:cNvPr id="382" name="フローチャート: 判断 381">
          <a:extLst>
            <a:ext uri="{FF2B5EF4-FFF2-40B4-BE49-F238E27FC236}">
              <a16:creationId xmlns:a16="http://schemas.microsoft.com/office/drawing/2014/main" xmlns="" id="{00000000-0008-0000-0400-00007E010000}"/>
            </a:ext>
          </a:extLst>
        </xdr:cNvPr>
        <xdr:cNvSpPr/>
      </xdr:nvSpPr>
      <xdr:spPr>
        <a:xfrm>
          <a:off x="2159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103140</xdr:rowOff>
    </xdr:from>
    <xdr:ext cx="7620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1828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xdr:rowOff>
    </xdr:from>
    <xdr:to>
      <xdr:col>6</xdr:col>
      <xdr:colOff>171450</xdr:colOff>
      <xdr:row>78</xdr:row>
      <xdr:rowOff>109220</xdr:rowOff>
    </xdr:to>
    <xdr:sp macro="" textlink="">
      <xdr:nvSpPr>
        <xdr:cNvPr id="384" name="フローチャート: 判断 383">
          <a:extLst>
            <a:ext uri="{FF2B5EF4-FFF2-40B4-BE49-F238E27FC236}">
              <a16:creationId xmlns:a16="http://schemas.microsoft.com/office/drawing/2014/main" xmlns="" id="{00000000-0008-0000-0400-000080010000}"/>
            </a:ext>
          </a:extLst>
        </xdr:cNvPr>
        <xdr:cNvSpPr/>
      </xdr:nvSpPr>
      <xdr:spPr>
        <a:xfrm>
          <a:off x="1270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119397</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939800" y="1314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xmlns=""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115063</xdr:rowOff>
    </xdr:from>
    <xdr:to>
      <xdr:col>24</xdr:col>
      <xdr:colOff>76200</xdr:colOff>
      <xdr:row>78</xdr:row>
      <xdr:rowOff>45213</xdr:rowOff>
    </xdr:to>
    <xdr:sp macro="" textlink="">
      <xdr:nvSpPr>
        <xdr:cNvPr id="391" name="楕円 390">
          <a:extLst>
            <a:ext uri="{FF2B5EF4-FFF2-40B4-BE49-F238E27FC236}">
              <a16:creationId xmlns:a16="http://schemas.microsoft.com/office/drawing/2014/main" xmlns="" id="{00000000-0008-0000-0400-000087010000}"/>
            </a:ext>
          </a:extLst>
        </xdr:cNvPr>
        <xdr:cNvSpPr/>
      </xdr:nvSpPr>
      <xdr:spPr>
        <a:xfrm>
          <a:off x="47752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131590</xdr:rowOff>
    </xdr:from>
    <xdr:ext cx="762000" cy="259045"/>
    <xdr:sp macro="" textlink="">
      <xdr:nvSpPr>
        <xdr:cNvPr id="392" name="公債費該当値テキスト">
          <a:extLst>
            <a:ext uri="{FF2B5EF4-FFF2-40B4-BE49-F238E27FC236}">
              <a16:creationId xmlns:a16="http://schemas.microsoft.com/office/drawing/2014/main" xmlns="" id="{00000000-0008-0000-0400-000088010000}"/>
            </a:ext>
          </a:extLst>
        </xdr:cNvPr>
        <xdr:cNvSpPr txBox="1"/>
      </xdr:nvSpPr>
      <xdr:spPr>
        <a:xfrm>
          <a:off x="4914900" y="1316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92202</xdr:rowOff>
    </xdr:from>
    <xdr:to>
      <xdr:col>20</xdr:col>
      <xdr:colOff>38100</xdr:colOff>
      <xdr:row>78</xdr:row>
      <xdr:rowOff>22352</xdr:rowOff>
    </xdr:to>
    <xdr:sp macro="" textlink="">
      <xdr:nvSpPr>
        <xdr:cNvPr id="393" name="楕円 392">
          <a:extLst>
            <a:ext uri="{FF2B5EF4-FFF2-40B4-BE49-F238E27FC236}">
              <a16:creationId xmlns:a16="http://schemas.microsoft.com/office/drawing/2014/main" xmlns="" id="{00000000-0008-0000-0400-000089010000}"/>
            </a:ext>
          </a:extLst>
        </xdr:cNvPr>
        <xdr:cNvSpPr/>
      </xdr:nvSpPr>
      <xdr:spPr>
        <a:xfrm>
          <a:off x="3937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32529</xdr:rowOff>
    </xdr:from>
    <xdr:ext cx="736600" cy="259045"/>
    <xdr:sp macro="" textlink="">
      <xdr:nvSpPr>
        <xdr:cNvPr id="394" name="テキスト ボックス 393">
          <a:extLst>
            <a:ext uri="{FF2B5EF4-FFF2-40B4-BE49-F238E27FC236}">
              <a16:creationId xmlns:a16="http://schemas.microsoft.com/office/drawing/2014/main" xmlns="" id="{00000000-0008-0000-0400-00008A010000}"/>
            </a:ext>
          </a:extLst>
        </xdr:cNvPr>
        <xdr:cNvSpPr txBox="1"/>
      </xdr:nvSpPr>
      <xdr:spPr>
        <a:xfrm>
          <a:off x="3606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160782</xdr:rowOff>
    </xdr:from>
    <xdr:to>
      <xdr:col>15</xdr:col>
      <xdr:colOff>149225</xdr:colOff>
      <xdr:row>78</xdr:row>
      <xdr:rowOff>90932</xdr:rowOff>
    </xdr:to>
    <xdr:sp macro="" textlink="">
      <xdr:nvSpPr>
        <xdr:cNvPr id="395" name="楕円 394">
          <a:extLst>
            <a:ext uri="{FF2B5EF4-FFF2-40B4-BE49-F238E27FC236}">
              <a16:creationId xmlns:a16="http://schemas.microsoft.com/office/drawing/2014/main" xmlns="" id="{00000000-0008-0000-0400-00008B010000}"/>
            </a:ext>
          </a:extLst>
        </xdr:cNvPr>
        <xdr:cNvSpPr/>
      </xdr:nvSpPr>
      <xdr:spPr>
        <a:xfrm>
          <a:off x="3048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101109</xdr:rowOff>
    </xdr:from>
    <xdr:ext cx="762000" cy="259045"/>
    <xdr:sp macro="" textlink="">
      <xdr:nvSpPr>
        <xdr:cNvPr id="396" name="テキスト ボックス 395">
          <a:extLst>
            <a:ext uri="{FF2B5EF4-FFF2-40B4-BE49-F238E27FC236}">
              <a16:creationId xmlns:a16="http://schemas.microsoft.com/office/drawing/2014/main" xmlns="" id="{00000000-0008-0000-0400-00008C010000}"/>
            </a:ext>
          </a:extLst>
        </xdr:cNvPr>
        <xdr:cNvSpPr txBox="1"/>
      </xdr:nvSpPr>
      <xdr:spPr>
        <a:xfrm>
          <a:off x="2717800" y="13131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156211</xdr:rowOff>
    </xdr:from>
    <xdr:to>
      <xdr:col>11</xdr:col>
      <xdr:colOff>60325</xdr:colOff>
      <xdr:row>78</xdr:row>
      <xdr:rowOff>86361</xdr:rowOff>
    </xdr:to>
    <xdr:sp macro="" textlink="">
      <xdr:nvSpPr>
        <xdr:cNvPr id="397" name="楕円 396">
          <a:extLst>
            <a:ext uri="{FF2B5EF4-FFF2-40B4-BE49-F238E27FC236}">
              <a16:creationId xmlns:a16="http://schemas.microsoft.com/office/drawing/2014/main" xmlns="" id="{00000000-0008-0000-0400-00008D010000}"/>
            </a:ext>
          </a:extLst>
        </xdr:cNvPr>
        <xdr:cNvSpPr/>
      </xdr:nvSpPr>
      <xdr:spPr>
        <a:xfrm>
          <a:off x="2159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96538</xdr:rowOff>
    </xdr:from>
    <xdr:ext cx="762000" cy="259045"/>
    <xdr:sp macro="" textlink="">
      <xdr:nvSpPr>
        <xdr:cNvPr id="398" name="テキスト ボックス 397">
          <a:extLst>
            <a:ext uri="{FF2B5EF4-FFF2-40B4-BE49-F238E27FC236}">
              <a16:creationId xmlns:a16="http://schemas.microsoft.com/office/drawing/2014/main" xmlns="" id="{00000000-0008-0000-0400-00008E010000}"/>
            </a:ext>
          </a:extLst>
        </xdr:cNvPr>
        <xdr:cNvSpPr txBox="1"/>
      </xdr:nvSpPr>
      <xdr:spPr>
        <a:xfrm>
          <a:off x="1828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53339</xdr:rowOff>
    </xdr:from>
    <xdr:to>
      <xdr:col>6</xdr:col>
      <xdr:colOff>171450</xdr:colOff>
      <xdr:row>78</xdr:row>
      <xdr:rowOff>154939</xdr:rowOff>
    </xdr:to>
    <xdr:sp macro="" textlink="">
      <xdr:nvSpPr>
        <xdr:cNvPr id="399" name="楕円 398">
          <a:extLst>
            <a:ext uri="{FF2B5EF4-FFF2-40B4-BE49-F238E27FC236}">
              <a16:creationId xmlns:a16="http://schemas.microsoft.com/office/drawing/2014/main" xmlns="" id="{00000000-0008-0000-0400-00008F010000}"/>
            </a:ext>
          </a:extLst>
        </xdr:cNvPr>
        <xdr:cNvSpPr/>
      </xdr:nvSpPr>
      <xdr:spPr>
        <a:xfrm>
          <a:off x="1270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139716</xdr:rowOff>
    </xdr:from>
    <xdr:ext cx="762000" cy="259045"/>
    <xdr:sp macro="" textlink="">
      <xdr:nvSpPr>
        <xdr:cNvPr id="400" name="テキスト ボックス 399">
          <a:extLst>
            <a:ext uri="{FF2B5EF4-FFF2-40B4-BE49-F238E27FC236}">
              <a16:creationId xmlns:a16="http://schemas.microsoft.com/office/drawing/2014/main" xmlns="" id="{00000000-0008-0000-0400-000090010000}"/>
            </a:ext>
          </a:extLst>
        </xdr:cNvPr>
        <xdr:cNvSpPr txBox="1"/>
      </xdr:nvSpPr>
      <xdr:spPr>
        <a:xfrm>
          <a:off x="939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xmlns=""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xmlns=""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公債費以外については、類似団体の平均を下回っていたが、令和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年度は豪雪の影響による維持補修費の大幅な増加により、類似団体より</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75.7</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定員適正化計画に沿った人員の抑制、毎年事業計画の見直しによる公営企業会計への繰出し抑制、健康増進事業の推進による国民健康保険・介護保険事業に対する繰出し抑制に努める。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xmlns=""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xmlns=""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xmlns=""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xmlns=""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xmlns=""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xmlns=""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xmlns=""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xmlns=""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xmlns=""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xmlns=""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81</xdr:row>
      <xdr:rowOff>107950</xdr:rowOff>
    </xdr:to>
    <xdr:cxnSp macro="">
      <xdr:nvCxnSpPr>
        <xdr:cNvPr id="428" name="直線コネクタ 427">
          <a:extLst>
            <a:ext uri="{FF2B5EF4-FFF2-40B4-BE49-F238E27FC236}">
              <a16:creationId xmlns:a16="http://schemas.microsoft.com/office/drawing/2014/main" xmlns="" id="{00000000-0008-0000-0400-0000AC010000}"/>
            </a:ext>
          </a:extLst>
        </xdr:cNvPr>
        <xdr:cNvCxnSpPr/>
      </xdr:nvCxnSpPr>
      <xdr:spPr>
        <a:xfrm flipV="1">
          <a:off x="16510000" y="126466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80027</xdr:rowOff>
    </xdr:from>
    <xdr:ext cx="762000" cy="259045"/>
    <xdr:sp macro="" textlink="">
      <xdr:nvSpPr>
        <xdr:cNvPr id="429" name="公債費以外最小値テキスト">
          <a:extLst>
            <a:ext uri="{FF2B5EF4-FFF2-40B4-BE49-F238E27FC236}">
              <a16:creationId xmlns:a16="http://schemas.microsoft.com/office/drawing/2014/main" xmlns="" id="{00000000-0008-0000-0400-0000AD010000}"/>
            </a:ext>
          </a:extLst>
        </xdr:cNvPr>
        <xdr:cNvSpPr txBox="1"/>
      </xdr:nvSpPr>
      <xdr:spPr>
        <a:xfrm>
          <a:off x="165989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107950</xdr:rowOff>
    </xdr:from>
    <xdr:to>
      <xdr:col>82</xdr:col>
      <xdr:colOff>196850</xdr:colOff>
      <xdr:row>81</xdr:row>
      <xdr:rowOff>107950</xdr:rowOff>
    </xdr:to>
    <xdr:cxnSp macro="">
      <xdr:nvCxnSpPr>
        <xdr:cNvPr id="430" name="直線コネクタ 429">
          <a:extLst>
            <a:ext uri="{FF2B5EF4-FFF2-40B4-BE49-F238E27FC236}">
              <a16:creationId xmlns:a16="http://schemas.microsoft.com/office/drawing/2014/main" xmlns="" id="{00000000-0008-0000-0400-0000AE010000}"/>
            </a:ext>
          </a:extLst>
        </xdr:cNvPr>
        <xdr:cNvCxnSpPr/>
      </xdr:nvCxnSpPr>
      <xdr:spPr>
        <a:xfrm>
          <a:off x="16421100" y="13995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45737</xdr:rowOff>
    </xdr:from>
    <xdr:ext cx="762000" cy="259045"/>
    <xdr:sp macro="" textlink="">
      <xdr:nvSpPr>
        <xdr:cNvPr id="431" name="公債費以外最大値テキスト">
          <a:extLst>
            <a:ext uri="{FF2B5EF4-FFF2-40B4-BE49-F238E27FC236}">
              <a16:creationId xmlns:a16="http://schemas.microsoft.com/office/drawing/2014/main" xmlns="" id="{00000000-0008-0000-0400-0000AF010000}"/>
            </a:ext>
          </a:extLst>
        </xdr:cNvPr>
        <xdr:cNvSpPr txBox="1"/>
      </xdr:nvSpPr>
      <xdr:spPr>
        <a:xfrm>
          <a:off x="16598900" y="1239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a:off x="16421100" y="1264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115570</xdr:rowOff>
    </xdr:from>
    <xdr:to>
      <xdr:col>82</xdr:col>
      <xdr:colOff>107950</xdr:colOff>
      <xdr:row>77</xdr:row>
      <xdr:rowOff>123189</xdr:rowOff>
    </xdr:to>
    <xdr:cxnSp macro="">
      <xdr:nvCxnSpPr>
        <xdr:cNvPr id="433" name="直線コネクタ 432">
          <a:extLst>
            <a:ext uri="{FF2B5EF4-FFF2-40B4-BE49-F238E27FC236}">
              <a16:creationId xmlns:a16="http://schemas.microsoft.com/office/drawing/2014/main" xmlns="" id="{00000000-0008-0000-0400-0000B1010000}"/>
            </a:ext>
          </a:extLst>
        </xdr:cNvPr>
        <xdr:cNvCxnSpPr/>
      </xdr:nvCxnSpPr>
      <xdr:spPr>
        <a:xfrm>
          <a:off x="15671800" y="12974320"/>
          <a:ext cx="838200" cy="35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31767</xdr:rowOff>
    </xdr:from>
    <xdr:ext cx="762000" cy="259045"/>
    <xdr:sp macro="" textlink="">
      <xdr:nvSpPr>
        <xdr:cNvPr id="434" name="公債費以外平均値テキスト">
          <a:extLst>
            <a:ext uri="{FF2B5EF4-FFF2-40B4-BE49-F238E27FC236}">
              <a16:creationId xmlns:a16="http://schemas.microsoft.com/office/drawing/2014/main" xmlns="" id="{00000000-0008-0000-0400-0000B2010000}"/>
            </a:ext>
          </a:extLst>
        </xdr:cNvPr>
        <xdr:cNvSpPr txBox="1"/>
      </xdr:nvSpPr>
      <xdr:spPr>
        <a:xfrm>
          <a:off x="16598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15239</xdr:rowOff>
    </xdr:from>
    <xdr:to>
      <xdr:col>82</xdr:col>
      <xdr:colOff>158750</xdr:colOff>
      <xdr:row>76</xdr:row>
      <xdr:rowOff>116839</xdr:rowOff>
    </xdr:to>
    <xdr:sp macro="" textlink="">
      <xdr:nvSpPr>
        <xdr:cNvPr id="435" name="フローチャート: 判断 434">
          <a:extLst>
            <a:ext uri="{FF2B5EF4-FFF2-40B4-BE49-F238E27FC236}">
              <a16:creationId xmlns:a16="http://schemas.microsoft.com/office/drawing/2014/main" xmlns="" id="{00000000-0008-0000-0400-0000B3010000}"/>
            </a:ext>
          </a:extLst>
        </xdr:cNvPr>
        <xdr:cNvSpPr/>
      </xdr:nvSpPr>
      <xdr:spPr>
        <a:xfrm>
          <a:off x="16459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104140</xdr:rowOff>
    </xdr:from>
    <xdr:to>
      <xdr:col>78</xdr:col>
      <xdr:colOff>69850</xdr:colOff>
      <xdr:row>75</xdr:row>
      <xdr:rowOff>115570</xdr:rowOff>
    </xdr:to>
    <xdr:cxnSp macro="">
      <xdr:nvCxnSpPr>
        <xdr:cNvPr id="436" name="直線コネクタ 435">
          <a:extLst>
            <a:ext uri="{FF2B5EF4-FFF2-40B4-BE49-F238E27FC236}">
              <a16:creationId xmlns:a16="http://schemas.microsoft.com/office/drawing/2014/main" xmlns="" id="{00000000-0008-0000-0400-0000B4010000}"/>
            </a:ext>
          </a:extLst>
        </xdr:cNvPr>
        <xdr:cNvCxnSpPr/>
      </xdr:nvCxnSpPr>
      <xdr:spPr>
        <a:xfrm>
          <a:off x="14782800" y="127914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83820</xdr:rowOff>
    </xdr:from>
    <xdr:to>
      <xdr:col>78</xdr:col>
      <xdr:colOff>120650</xdr:colOff>
      <xdr:row>77</xdr:row>
      <xdr:rowOff>13970</xdr:rowOff>
    </xdr:to>
    <xdr:sp macro="" textlink="">
      <xdr:nvSpPr>
        <xdr:cNvPr id="437" name="フローチャート: 判断 436">
          <a:extLst>
            <a:ext uri="{FF2B5EF4-FFF2-40B4-BE49-F238E27FC236}">
              <a16:creationId xmlns:a16="http://schemas.microsoft.com/office/drawing/2014/main" xmlns="" id="{00000000-0008-0000-0400-0000B5010000}"/>
            </a:ext>
          </a:extLst>
        </xdr:cNvPr>
        <xdr:cNvSpPr/>
      </xdr:nvSpPr>
      <xdr:spPr>
        <a:xfrm>
          <a:off x="15621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170197</xdr:rowOff>
    </xdr:from>
    <xdr:ext cx="7366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5290800" y="13200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104140</xdr:rowOff>
    </xdr:from>
    <xdr:to>
      <xdr:col>73</xdr:col>
      <xdr:colOff>180975</xdr:colOff>
      <xdr:row>74</xdr:row>
      <xdr:rowOff>149860</xdr:rowOff>
    </xdr:to>
    <xdr:cxnSp macro="">
      <xdr:nvCxnSpPr>
        <xdr:cNvPr id="439" name="直線コネクタ 438">
          <a:extLst>
            <a:ext uri="{FF2B5EF4-FFF2-40B4-BE49-F238E27FC236}">
              <a16:creationId xmlns:a16="http://schemas.microsoft.com/office/drawing/2014/main" xmlns="" id="{00000000-0008-0000-0400-0000B7010000}"/>
            </a:ext>
          </a:extLst>
        </xdr:cNvPr>
        <xdr:cNvCxnSpPr/>
      </xdr:nvCxnSpPr>
      <xdr:spPr>
        <a:xfrm flipV="1">
          <a:off x="13893800" y="127914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38100</xdr:rowOff>
    </xdr:from>
    <xdr:to>
      <xdr:col>74</xdr:col>
      <xdr:colOff>31750</xdr:colOff>
      <xdr:row>76</xdr:row>
      <xdr:rowOff>139700</xdr:rowOff>
    </xdr:to>
    <xdr:sp macro="" textlink="">
      <xdr:nvSpPr>
        <xdr:cNvPr id="440" name="フローチャート: 判断 439">
          <a:extLst>
            <a:ext uri="{FF2B5EF4-FFF2-40B4-BE49-F238E27FC236}">
              <a16:creationId xmlns:a16="http://schemas.microsoft.com/office/drawing/2014/main" xmlns="" id="{00000000-0008-0000-0400-0000B8010000}"/>
            </a:ext>
          </a:extLst>
        </xdr:cNvPr>
        <xdr:cNvSpPr/>
      </xdr:nvSpPr>
      <xdr:spPr>
        <a:xfrm>
          <a:off x="147320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124477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44018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111760</xdr:rowOff>
    </xdr:from>
    <xdr:to>
      <xdr:col>69</xdr:col>
      <xdr:colOff>92075</xdr:colOff>
      <xdr:row>74</xdr:row>
      <xdr:rowOff>149860</xdr:rowOff>
    </xdr:to>
    <xdr:cxnSp macro="">
      <xdr:nvCxnSpPr>
        <xdr:cNvPr id="442" name="直線コネクタ 441">
          <a:extLst>
            <a:ext uri="{FF2B5EF4-FFF2-40B4-BE49-F238E27FC236}">
              <a16:creationId xmlns:a16="http://schemas.microsoft.com/office/drawing/2014/main" xmlns="" id="{00000000-0008-0000-0400-0000BA010000}"/>
            </a:ext>
          </a:extLst>
        </xdr:cNvPr>
        <xdr:cNvCxnSpPr/>
      </xdr:nvCxnSpPr>
      <xdr:spPr>
        <a:xfrm>
          <a:off x="13004800" y="127990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102870</xdr:rowOff>
    </xdr:from>
    <xdr:to>
      <xdr:col>69</xdr:col>
      <xdr:colOff>142875</xdr:colOff>
      <xdr:row>76</xdr:row>
      <xdr:rowOff>33020</xdr:rowOff>
    </xdr:to>
    <xdr:sp macro="" textlink="">
      <xdr:nvSpPr>
        <xdr:cNvPr id="443" name="フローチャート: 判断 442">
          <a:extLst>
            <a:ext uri="{FF2B5EF4-FFF2-40B4-BE49-F238E27FC236}">
              <a16:creationId xmlns:a16="http://schemas.microsoft.com/office/drawing/2014/main" xmlns="" id="{00000000-0008-0000-0400-0000BB010000}"/>
            </a:ext>
          </a:extLst>
        </xdr:cNvPr>
        <xdr:cNvSpPr/>
      </xdr:nvSpPr>
      <xdr:spPr>
        <a:xfrm>
          <a:off x="13843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17797</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3512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11430</xdr:rowOff>
    </xdr:from>
    <xdr:to>
      <xdr:col>65</xdr:col>
      <xdr:colOff>53975</xdr:colOff>
      <xdr:row>75</xdr:row>
      <xdr:rowOff>113030</xdr:rowOff>
    </xdr:to>
    <xdr:sp macro="" textlink="">
      <xdr:nvSpPr>
        <xdr:cNvPr id="445" name="フローチャート: 判断 444">
          <a:extLst>
            <a:ext uri="{FF2B5EF4-FFF2-40B4-BE49-F238E27FC236}">
              <a16:creationId xmlns:a16="http://schemas.microsoft.com/office/drawing/2014/main" xmlns="" id="{00000000-0008-0000-0400-0000BD010000}"/>
            </a:ext>
          </a:extLst>
        </xdr:cNvPr>
        <xdr:cNvSpPr/>
      </xdr:nvSpPr>
      <xdr:spPr>
        <a:xfrm>
          <a:off x="12954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97807</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2623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xmlns=""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72389</xdr:rowOff>
    </xdr:from>
    <xdr:to>
      <xdr:col>82</xdr:col>
      <xdr:colOff>158750</xdr:colOff>
      <xdr:row>78</xdr:row>
      <xdr:rowOff>2539</xdr:rowOff>
    </xdr:to>
    <xdr:sp macro="" textlink="">
      <xdr:nvSpPr>
        <xdr:cNvPr id="452" name="楕円 451">
          <a:extLst>
            <a:ext uri="{FF2B5EF4-FFF2-40B4-BE49-F238E27FC236}">
              <a16:creationId xmlns:a16="http://schemas.microsoft.com/office/drawing/2014/main" xmlns="" id="{00000000-0008-0000-0400-0000C4010000}"/>
            </a:ext>
          </a:extLst>
        </xdr:cNvPr>
        <xdr:cNvSpPr/>
      </xdr:nvSpPr>
      <xdr:spPr>
        <a:xfrm>
          <a:off x="164592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44466</xdr:rowOff>
    </xdr:from>
    <xdr:ext cx="762000" cy="259045"/>
    <xdr:sp macro="" textlink="">
      <xdr:nvSpPr>
        <xdr:cNvPr id="453" name="公債費以外該当値テキスト">
          <a:extLst>
            <a:ext uri="{FF2B5EF4-FFF2-40B4-BE49-F238E27FC236}">
              <a16:creationId xmlns:a16="http://schemas.microsoft.com/office/drawing/2014/main" xmlns="" id="{00000000-0008-0000-0400-0000C5010000}"/>
            </a:ext>
          </a:extLst>
        </xdr:cNvPr>
        <xdr:cNvSpPr txBox="1"/>
      </xdr:nvSpPr>
      <xdr:spPr>
        <a:xfrm>
          <a:off x="165989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64770</xdr:rowOff>
    </xdr:from>
    <xdr:to>
      <xdr:col>78</xdr:col>
      <xdr:colOff>120650</xdr:colOff>
      <xdr:row>75</xdr:row>
      <xdr:rowOff>166370</xdr:rowOff>
    </xdr:to>
    <xdr:sp macro="" textlink="">
      <xdr:nvSpPr>
        <xdr:cNvPr id="454" name="楕円 453">
          <a:extLst>
            <a:ext uri="{FF2B5EF4-FFF2-40B4-BE49-F238E27FC236}">
              <a16:creationId xmlns:a16="http://schemas.microsoft.com/office/drawing/2014/main" xmlns="" id="{00000000-0008-0000-0400-0000C6010000}"/>
            </a:ext>
          </a:extLst>
        </xdr:cNvPr>
        <xdr:cNvSpPr/>
      </xdr:nvSpPr>
      <xdr:spPr>
        <a:xfrm>
          <a:off x="15621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5097</xdr:rowOff>
    </xdr:from>
    <xdr:ext cx="736600" cy="259045"/>
    <xdr:sp macro="" textlink="">
      <xdr:nvSpPr>
        <xdr:cNvPr id="455" name="テキスト ボックス 454">
          <a:extLst>
            <a:ext uri="{FF2B5EF4-FFF2-40B4-BE49-F238E27FC236}">
              <a16:creationId xmlns:a16="http://schemas.microsoft.com/office/drawing/2014/main" xmlns="" id="{00000000-0008-0000-0400-0000C7010000}"/>
            </a:ext>
          </a:extLst>
        </xdr:cNvPr>
        <xdr:cNvSpPr txBox="1"/>
      </xdr:nvSpPr>
      <xdr:spPr>
        <a:xfrm>
          <a:off x="15290800" y="1269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53340</xdr:rowOff>
    </xdr:from>
    <xdr:to>
      <xdr:col>74</xdr:col>
      <xdr:colOff>31750</xdr:colOff>
      <xdr:row>74</xdr:row>
      <xdr:rowOff>154940</xdr:rowOff>
    </xdr:to>
    <xdr:sp macro="" textlink="">
      <xdr:nvSpPr>
        <xdr:cNvPr id="456" name="楕円 455">
          <a:extLst>
            <a:ext uri="{FF2B5EF4-FFF2-40B4-BE49-F238E27FC236}">
              <a16:creationId xmlns:a16="http://schemas.microsoft.com/office/drawing/2014/main" xmlns="" id="{00000000-0008-0000-0400-0000C8010000}"/>
            </a:ext>
          </a:extLst>
        </xdr:cNvPr>
        <xdr:cNvSpPr/>
      </xdr:nvSpPr>
      <xdr:spPr>
        <a:xfrm>
          <a:off x="14732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165117</xdr:rowOff>
    </xdr:from>
    <xdr:ext cx="762000" cy="259045"/>
    <xdr:sp macro="" textlink="">
      <xdr:nvSpPr>
        <xdr:cNvPr id="457" name="テキスト ボックス 456">
          <a:extLst>
            <a:ext uri="{FF2B5EF4-FFF2-40B4-BE49-F238E27FC236}">
              <a16:creationId xmlns:a16="http://schemas.microsoft.com/office/drawing/2014/main" xmlns="" id="{00000000-0008-0000-0400-0000C9010000}"/>
            </a:ext>
          </a:extLst>
        </xdr:cNvPr>
        <xdr:cNvSpPr txBox="1"/>
      </xdr:nvSpPr>
      <xdr:spPr>
        <a:xfrm>
          <a:off x="14401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99060</xdr:rowOff>
    </xdr:from>
    <xdr:to>
      <xdr:col>69</xdr:col>
      <xdr:colOff>142875</xdr:colOff>
      <xdr:row>75</xdr:row>
      <xdr:rowOff>29210</xdr:rowOff>
    </xdr:to>
    <xdr:sp macro="" textlink="">
      <xdr:nvSpPr>
        <xdr:cNvPr id="458" name="楕円 457">
          <a:extLst>
            <a:ext uri="{FF2B5EF4-FFF2-40B4-BE49-F238E27FC236}">
              <a16:creationId xmlns:a16="http://schemas.microsoft.com/office/drawing/2014/main" xmlns="" id="{00000000-0008-0000-0400-0000CA010000}"/>
            </a:ext>
          </a:extLst>
        </xdr:cNvPr>
        <xdr:cNvSpPr/>
      </xdr:nvSpPr>
      <xdr:spPr>
        <a:xfrm>
          <a:off x="13843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39387</xdr:rowOff>
    </xdr:from>
    <xdr:ext cx="762000" cy="259045"/>
    <xdr:sp macro="" textlink="">
      <xdr:nvSpPr>
        <xdr:cNvPr id="459" name="テキスト ボックス 458">
          <a:extLst>
            <a:ext uri="{FF2B5EF4-FFF2-40B4-BE49-F238E27FC236}">
              <a16:creationId xmlns:a16="http://schemas.microsoft.com/office/drawing/2014/main" xmlns="" id="{00000000-0008-0000-0400-0000CB010000}"/>
            </a:ext>
          </a:extLst>
        </xdr:cNvPr>
        <xdr:cNvSpPr txBox="1"/>
      </xdr:nvSpPr>
      <xdr:spPr>
        <a:xfrm>
          <a:off x="13512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60960</xdr:rowOff>
    </xdr:from>
    <xdr:to>
      <xdr:col>65</xdr:col>
      <xdr:colOff>53975</xdr:colOff>
      <xdr:row>74</xdr:row>
      <xdr:rowOff>162560</xdr:rowOff>
    </xdr:to>
    <xdr:sp macro="" textlink="">
      <xdr:nvSpPr>
        <xdr:cNvPr id="460" name="楕円 459">
          <a:extLst>
            <a:ext uri="{FF2B5EF4-FFF2-40B4-BE49-F238E27FC236}">
              <a16:creationId xmlns:a16="http://schemas.microsoft.com/office/drawing/2014/main" xmlns="" id="{00000000-0008-0000-0400-0000CC010000}"/>
            </a:ext>
          </a:extLst>
        </xdr:cNvPr>
        <xdr:cNvSpPr/>
      </xdr:nvSpPr>
      <xdr:spPr>
        <a:xfrm>
          <a:off x="129540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1287</xdr:rowOff>
    </xdr:from>
    <xdr:ext cx="762000" cy="259045"/>
    <xdr:sp macro="" textlink="">
      <xdr:nvSpPr>
        <xdr:cNvPr id="461" name="テキスト ボックス 460">
          <a:extLst>
            <a:ext uri="{FF2B5EF4-FFF2-40B4-BE49-F238E27FC236}">
              <a16:creationId xmlns:a16="http://schemas.microsoft.com/office/drawing/2014/main" xmlns="" id="{00000000-0008-0000-0400-0000CD010000}"/>
            </a:ext>
          </a:extLst>
        </xdr:cNvPr>
        <xdr:cNvSpPr txBox="1"/>
      </xdr:nvSpPr>
      <xdr:spPr>
        <a:xfrm>
          <a:off x="12623800" y="1251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xmlns=""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xmlns=""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xmlns=""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121737</xdr:rowOff>
    </xdr:from>
    <xdr:to>
      <xdr:col>29</xdr:col>
      <xdr:colOff>127000</xdr:colOff>
      <xdr:row>20</xdr:row>
      <xdr:rowOff>120496</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flipV="1">
          <a:off x="5651500" y="2055312"/>
          <a:ext cx="0" cy="154180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92573</xdr:rowOff>
    </xdr:from>
    <xdr:ext cx="762000" cy="259045"/>
    <xdr:sp macro="" textlink="">
      <xdr:nvSpPr>
        <xdr:cNvPr id="48" name="人口1人当たり決算額の推移最小値テキスト130">
          <a:extLst>
            <a:ext uri="{FF2B5EF4-FFF2-40B4-BE49-F238E27FC236}">
              <a16:creationId xmlns:a16="http://schemas.microsoft.com/office/drawing/2014/main" xmlns="" id="{00000000-0008-0000-0500-000030000000}"/>
            </a:ext>
          </a:extLst>
        </xdr:cNvPr>
        <xdr:cNvSpPr txBox="1"/>
      </xdr:nvSpPr>
      <xdr:spPr>
        <a:xfrm>
          <a:off x="5740400" y="3569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120496</xdr:rowOff>
    </xdr:from>
    <xdr:to>
      <xdr:col>30</xdr:col>
      <xdr:colOff>25400</xdr:colOff>
      <xdr:row>20</xdr:row>
      <xdr:rowOff>120496</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35971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36664</xdr:rowOff>
    </xdr:from>
    <xdr:ext cx="762000" cy="259045"/>
    <xdr:sp macro="" textlink="">
      <xdr:nvSpPr>
        <xdr:cNvPr id="50" name="人口1人当たり決算額の推移最大値テキスト130">
          <a:extLst>
            <a:ext uri="{FF2B5EF4-FFF2-40B4-BE49-F238E27FC236}">
              <a16:creationId xmlns:a16="http://schemas.microsoft.com/office/drawing/2014/main" xmlns="" id="{00000000-0008-0000-0500-000032000000}"/>
            </a:ext>
          </a:extLst>
        </xdr:cNvPr>
        <xdr:cNvSpPr txBox="1"/>
      </xdr:nvSpPr>
      <xdr:spPr>
        <a:xfrm>
          <a:off x="5740400" y="1798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121737</xdr:rowOff>
    </xdr:from>
    <xdr:to>
      <xdr:col>30</xdr:col>
      <xdr:colOff>25400</xdr:colOff>
      <xdr:row>11</xdr:row>
      <xdr:rowOff>121737</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a:off x="5562600" y="20553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150834</xdr:rowOff>
    </xdr:from>
    <xdr:to>
      <xdr:col>29</xdr:col>
      <xdr:colOff>127000</xdr:colOff>
      <xdr:row>14</xdr:row>
      <xdr:rowOff>18344</xdr:rowOff>
    </xdr:to>
    <xdr:cxnSp macro="">
      <xdr:nvCxnSpPr>
        <xdr:cNvPr id="52" name="直線コネクタ 51">
          <a:extLst>
            <a:ext uri="{FF2B5EF4-FFF2-40B4-BE49-F238E27FC236}">
              <a16:creationId xmlns:a16="http://schemas.microsoft.com/office/drawing/2014/main" xmlns="" id="{00000000-0008-0000-0500-000034000000}"/>
            </a:ext>
          </a:extLst>
        </xdr:cNvPr>
        <xdr:cNvCxnSpPr/>
      </xdr:nvCxnSpPr>
      <xdr:spPr bwMode="auto">
        <a:xfrm flipV="1">
          <a:off x="5003800" y="2255859"/>
          <a:ext cx="647700" cy="2104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38572</xdr:rowOff>
    </xdr:from>
    <xdr:ext cx="762000" cy="259045"/>
    <xdr:sp macro="" textlink="">
      <xdr:nvSpPr>
        <xdr:cNvPr id="53" name="人口1人当たり決算額の推移平均値テキスト130">
          <a:extLst>
            <a:ext uri="{FF2B5EF4-FFF2-40B4-BE49-F238E27FC236}">
              <a16:creationId xmlns:a16="http://schemas.microsoft.com/office/drawing/2014/main" xmlns="" id="{00000000-0008-0000-0500-000035000000}"/>
            </a:ext>
          </a:extLst>
        </xdr:cNvPr>
        <xdr:cNvSpPr txBox="1"/>
      </xdr:nvSpPr>
      <xdr:spPr>
        <a:xfrm>
          <a:off x="5740400" y="28293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66495</xdr:rowOff>
    </xdr:from>
    <xdr:to>
      <xdr:col>29</xdr:col>
      <xdr:colOff>177800</xdr:colOff>
      <xdr:row>16</xdr:row>
      <xdr:rowOff>168095</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5600700" y="28573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18344</xdr:rowOff>
    </xdr:from>
    <xdr:to>
      <xdr:col>26</xdr:col>
      <xdr:colOff>50800</xdr:colOff>
      <xdr:row>14</xdr:row>
      <xdr:rowOff>120088</xdr:rowOff>
    </xdr:to>
    <xdr:cxnSp macro="">
      <xdr:nvCxnSpPr>
        <xdr:cNvPr id="55" name="直線コネクタ 54">
          <a:extLst>
            <a:ext uri="{FF2B5EF4-FFF2-40B4-BE49-F238E27FC236}">
              <a16:creationId xmlns:a16="http://schemas.microsoft.com/office/drawing/2014/main" xmlns="" id="{00000000-0008-0000-0500-000037000000}"/>
            </a:ext>
          </a:extLst>
        </xdr:cNvPr>
        <xdr:cNvCxnSpPr/>
      </xdr:nvCxnSpPr>
      <xdr:spPr bwMode="auto">
        <a:xfrm flipV="1">
          <a:off x="4305300" y="2466269"/>
          <a:ext cx="698500" cy="101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93013</xdr:rowOff>
    </xdr:from>
    <xdr:to>
      <xdr:col>26</xdr:col>
      <xdr:colOff>101600</xdr:colOff>
      <xdr:row>17</xdr:row>
      <xdr:rowOff>23163</xdr:rowOff>
    </xdr:to>
    <xdr:sp macro="" textlink="">
      <xdr:nvSpPr>
        <xdr:cNvPr id="56" name="フローチャート: 判断 55">
          <a:extLst>
            <a:ext uri="{FF2B5EF4-FFF2-40B4-BE49-F238E27FC236}">
              <a16:creationId xmlns:a16="http://schemas.microsoft.com/office/drawing/2014/main" xmlns="" id="{00000000-0008-0000-0500-000038000000}"/>
            </a:ext>
          </a:extLst>
        </xdr:cNvPr>
        <xdr:cNvSpPr/>
      </xdr:nvSpPr>
      <xdr:spPr bwMode="auto">
        <a:xfrm>
          <a:off x="4953000" y="2883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7940</xdr:rowOff>
    </xdr:from>
    <xdr:ext cx="736600" cy="259045"/>
    <xdr:sp macro="" textlink="">
      <xdr:nvSpPr>
        <xdr:cNvPr id="57" name="テキスト ボックス 56">
          <a:extLst>
            <a:ext uri="{FF2B5EF4-FFF2-40B4-BE49-F238E27FC236}">
              <a16:creationId xmlns:a16="http://schemas.microsoft.com/office/drawing/2014/main" xmlns="" id="{00000000-0008-0000-0500-000039000000}"/>
            </a:ext>
          </a:extLst>
        </xdr:cNvPr>
        <xdr:cNvSpPr txBox="1"/>
      </xdr:nvSpPr>
      <xdr:spPr>
        <a:xfrm>
          <a:off x="4622800" y="2970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120088</xdr:rowOff>
    </xdr:from>
    <xdr:to>
      <xdr:col>22</xdr:col>
      <xdr:colOff>114300</xdr:colOff>
      <xdr:row>14</xdr:row>
      <xdr:rowOff>160044</xdr:rowOff>
    </xdr:to>
    <xdr:cxnSp macro="">
      <xdr:nvCxnSpPr>
        <xdr:cNvPr id="58" name="直線コネクタ 57">
          <a:extLst>
            <a:ext uri="{FF2B5EF4-FFF2-40B4-BE49-F238E27FC236}">
              <a16:creationId xmlns:a16="http://schemas.microsoft.com/office/drawing/2014/main" xmlns="" id="{00000000-0008-0000-0500-00003A000000}"/>
            </a:ext>
          </a:extLst>
        </xdr:cNvPr>
        <xdr:cNvCxnSpPr/>
      </xdr:nvCxnSpPr>
      <xdr:spPr bwMode="auto">
        <a:xfrm flipV="1">
          <a:off x="3606800" y="2568013"/>
          <a:ext cx="698500" cy="399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155160</xdr:rowOff>
    </xdr:from>
    <xdr:to>
      <xdr:col>22</xdr:col>
      <xdr:colOff>165100</xdr:colOff>
      <xdr:row>17</xdr:row>
      <xdr:rowOff>85310</xdr:rowOff>
    </xdr:to>
    <xdr:sp macro="" textlink="">
      <xdr:nvSpPr>
        <xdr:cNvPr id="59" name="フローチャート: 判断 58">
          <a:extLst>
            <a:ext uri="{FF2B5EF4-FFF2-40B4-BE49-F238E27FC236}">
              <a16:creationId xmlns:a16="http://schemas.microsoft.com/office/drawing/2014/main" xmlns="" id="{00000000-0008-0000-0500-00003B000000}"/>
            </a:ext>
          </a:extLst>
        </xdr:cNvPr>
        <xdr:cNvSpPr/>
      </xdr:nvSpPr>
      <xdr:spPr bwMode="auto">
        <a:xfrm>
          <a:off x="4254500" y="2945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70087</xdr:rowOff>
    </xdr:from>
    <xdr:ext cx="762000" cy="259045"/>
    <xdr:sp macro="" textlink="">
      <xdr:nvSpPr>
        <xdr:cNvPr id="60" name="テキスト ボックス 59">
          <a:extLst>
            <a:ext uri="{FF2B5EF4-FFF2-40B4-BE49-F238E27FC236}">
              <a16:creationId xmlns:a16="http://schemas.microsoft.com/office/drawing/2014/main" xmlns="" id="{00000000-0008-0000-0500-00003C000000}"/>
            </a:ext>
          </a:extLst>
        </xdr:cNvPr>
        <xdr:cNvSpPr txBox="1"/>
      </xdr:nvSpPr>
      <xdr:spPr>
        <a:xfrm>
          <a:off x="3924300" y="303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160044</xdr:rowOff>
    </xdr:from>
    <xdr:to>
      <xdr:col>18</xdr:col>
      <xdr:colOff>177800</xdr:colOff>
      <xdr:row>15</xdr:row>
      <xdr:rowOff>40600</xdr:rowOff>
    </xdr:to>
    <xdr:cxnSp macro="">
      <xdr:nvCxnSpPr>
        <xdr:cNvPr id="61" name="直線コネクタ 60">
          <a:extLst>
            <a:ext uri="{FF2B5EF4-FFF2-40B4-BE49-F238E27FC236}">
              <a16:creationId xmlns:a16="http://schemas.microsoft.com/office/drawing/2014/main" xmlns="" id="{00000000-0008-0000-0500-00003D000000}"/>
            </a:ext>
          </a:extLst>
        </xdr:cNvPr>
        <xdr:cNvCxnSpPr/>
      </xdr:nvCxnSpPr>
      <xdr:spPr bwMode="auto">
        <a:xfrm flipV="1">
          <a:off x="2908300" y="2607969"/>
          <a:ext cx="698500" cy="520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6896</xdr:rowOff>
    </xdr:from>
    <xdr:to>
      <xdr:col>19</xdr:col>
      <xdr:colOff>38100</xdr:colOff>
      <xdr:row>17</xdr:row>
      <xdr:rowOff>108496</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3556000" y="29691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93273</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3225800" y="305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1769</xdr:rowOff>
    </xdr:from>
    <xdr:to>
      <xdr:col>15</xdr:col>
      <xdr:colOff>101600</xdr:colOff>
      <xdr:row>17</xdr:row>
      <xdr:rowOff>103369</xdr:rowOff>
    </xdr:to>
    <xdr:sp macro="" textlink="">
      <xdr:nvSpPr>
        <xdr:cNvPr id="64" name="フローチャート: 判断 63">
          <a:extLst>
            <a:ext uri="{FF2B5EF4-FFF2-40B4-BE49-F238E27FC236}">
              <a16:creationId xmlns:a16="http://schemas.microsoft.com/office/drawing/2014/main" xmlns="" id="{00000000-0008-0000-0500-000040000000}"/>
            </a:ext>
          </a:extLst>
        </xdr:cNvPr>
        <xdr:cNvSpPr/>
      </xdr:nvSpPr>
      <xdr:spPr bwMode="auto">
        <a:xfrm>
          <a:off x="2857500" y="2964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88146</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2527300" y="3050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xmlns=""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100034</xdr:rowOff>
    </xdr:from>
    <xdr:to>
      <xdr:col>29</xdr:col>
      <xdr:colOff>177800</xdr:colOff>
      <xdr:row>13</xdr:row>
      <xdr:rowOff>30184</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5600700" y="22050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116561</xdr:rowOff>
    </xdr:from>
    <xdr:ext cx="762000" cy="259045"/>
    <xdr:sp macro="" textlink="">
      <xdr:nvSpPr>
        <xdr:cNvPr id="72" name="人口1人当たり決算額の推移該当値テキスト130">
          <a:extLst>
            <a:ext uri="{FF2B5EF4-FFF2-40B4-BE49-F238E27FC236}">
              <a16:creationId xmlns:a16="http://schemas.microsoft.com/office/drawing/2014/main" xmlns="" id="{00000000-0008-0000-0500-000048000000}"/>
            </a:ext>
          </a:extLst>
        </xdr:cNvPr>
        <xdr:cNvSpPr txBox="1"/>
      </xdr:nvSpPr>
      <xdr:spPr>
        <a:xfrm>
          <a:off x="5740400" y="2050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138994</xdr:rowOff>
    </xdr:from>
    <xdr:to>
      <xdr:col>26</xdr:col>
      <xdr:colOff>101600</xdr:colOff>
      <xdr:row>14</xdr:row>
      <xdr:rowOff>69144</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953000" y="24154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79321</xdr:rowOff>
    </xdr:from>
    <xdr:ext cx="7366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4622800" y="21843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69288</xdr:rowOff>
    </xdr:from>
    <xdr:to>
      <xdr:col>22</xdr:col>
      <xdr:colOff>165100</xdr:colOff>
      <xdr:row>14</xdr:row>
      <xdr:rowOff>170888</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4254500" y="2517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9615</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924300" y="2286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109244</xdr:rowOff>
    </xdr:from>
    <xdr:to>
      <xdr:col>19</xdr:col>
      <xdr:colOff>38100</xdr:colOff>
      <xdr:row>15</xdr:row>
      <xdr:rowOff>39394</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3556000" y="25571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49571</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3225800" y="232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161250</xdr:rowOff>
    </xdr:from>
    <xdr:to>
      <xdr:col>15</xdr:col>
      <xdr:colOff>101600</xdr:colOff>
      <xdr:row>15</xdr:row>
      <xdr:rowOff>91400</xdr:rowOff>
    </xdr:to>
    <xdr:sp macro="" textlink="">
      <xdr:nvSpPr>
        <xdr:cNvPr id="79" name="楕円 78">
          <a:extLst>
            <a:ext uri="{FF2B5EF4-FFF2-40B4-BE49-F238E27FC236}">
              <a16:creationId xmlns:a16="http://schemas.microsoft.com/office/drawing/2014/main" xmlns="" id="{00000000-0008-0000-0500-00004F000000}"/>
            </a:ext>
          </a:extLst>
        </xdr:cNvPr>
        <xdr:cNvSpPr/>
      </xdr:nvSpPr>
      <xdr:spPr bwMode="auto">
        <a:xfrm>
          <a:off x="2857500" y="2609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101577</xdr:rowOff>
    </xdr:from>
    <xdr:ext cx="762000" cy="259045"/>
    <xdr:sp macro="" textlink="">
      <xdr:nvSpPr>
        <xdr:cNvPr id="80" name="テキスト ボックス 79">
          <a:extLst>
            <a:ext uri="{FF2B5EF4-FFF2-40B4-BE49-F238E27FC236}">
              <a16:creationId xmlns:a16="http://schemas.microsoft.com/office/drawing/2014/main" xmlns="" id="{00000000-0008-0000-0500-000050000000}"/>
            </a:ext>
          </a:extLst>
        </xdr:cNvPr>
        <xdr:cNvSpPr txBox="1"/>
      </xdr:nvSpPr>
      <xdr:spPr>
        <a:xfrm>
          <a:off x="2527300" y="237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xmlns=""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xmlns=""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xmlns=""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xmlns=""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xmlns=""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xmlns=""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xmlns=""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xmlns=""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xmlns=""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xmlns=""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xmlns=""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xmlns=""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xmlns=""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xmlns=""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xmlns=""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xmlns=""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xmlns=""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xmlns=""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64230</xdr:rowOff>
    </xdr:from>
    <xdr:to>
      <xdr:col>29</xdr:col>
      <xdr:colOff>127000</xdr:colOff>
      <xdr:row>37</xdr:row>
      <xdr:rowOff>245072</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flipV="1">
          <a:off x="5651500" y="5988780"/>
          <a:ext cx="0" cy="13809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217149</xdr:rowOff>
    </xdr:from>
    <xdr:ext cx="762000" cy="259045"/>
    <xdr:sp macro="" textlink="">
      <xdr:nvSpPr>
        <xdr:cNvPr id="109" name="人口1人当たり決算額の推移最小値テキスト445">
          <a:extLst>
            <a:ext uri="{FF2B5EF4-FFF2-40B4-BE49-F238E27FC236}">
              <a16:creationId xmlns:a16="http://schemas.microsoft.com/office/drawing/2014/main" xmlns="" id="{00000000-0008-0000-0500-00006D000000}"/>
            </a:ext>
          </a:extLst>
        </xdr:cNvPr>
        <xdr:cNvSpPr txBox="1"/>
      </xdr:nvSpPr>
      <xdr:spPr>
        <a:xfrm>
          <a:off x="5740400" y="734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245072</xdr:rowOff>
    </xdr:from>
    <xdr:to>
      <xdr:col>30</xdr:col>
      <xdr:colOff>25400</xdr:colOff>
      <xdr:row>37</xdr:row>
      <xdr:rowOff>245072</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a:off x="5562600" y="73697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322057</xdr:rowOff>
    </xdr:from>
    <xdr:ext cx="762000" cy="259045"/>
    <xdr:sp macro="" textlink="">
      <xdr:nvSpPr>
        <xdr:cNvPr id="111" name="人口1人当たり決算額の推移最大値テキスト445">
          <a:extLst>
            <a:ext uri="{FF2B5EF4-FFF2-40B4-BE49-F238E27FC236}">
              <a16:creationId xmlns:a16="http://schemas.microsoft.com/office/drawing/2014/main" xmlns="" id="{00000000-0008-0000-0500-00006F000000}"/>
            </a:ext>
          </a:extLst>
        </xdr:cNvPr>
        <xdr:cNvSpPr txBox="1"/>
      </xdr:nvSpPr>
      <xdr:spPr>
        <a:xfrm>
          <a:off x="5740400" y="573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64230</xdr:rowOff>
    </xdr:from>
    <xdr:to>
      <xdr:col>30</xdr:col>
      <xdr:colOff>25400</xdr:colOff>
      <xdr:row>33</xdr:row>
      <xdr:rowOff>64230</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a:off x="5562600" y="5988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62859</xdr:rowOff>
    </xdr:from>
    <xdr:to>
      <xdr:col>29</xdr:col>
      <xdr:colOff>127000</xdr:colOff>
      <xdr:row>35</xdr:row>
      <xdr:rowOff>164014</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flipV="1">
          <a:off x="5003800" y="6673209"/>
          <a:ext cx="647700" cy="101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47636</xdr:rowOff>
    </xdr:from>
    <xdr:ext cx="762000" cy="259045"/>
    <xdr:sp macro="" textlink="">
      <xdr:nvSpPr>
        <xdr:cNvPr id="114" name="人口1人当たり決算額の推移平均値テキスト445">
          <a:extLst>
            <a:ext uri="{FF2B5EF4-FFF2-40B4-BE49-F238E27FC236}">
              <a16:creationId xmlns:a16="http://schemas.microsoft.com/office/drawing/2014/main" xmlns="" id="{00000000-0008-0000-0500-000072000000}"/>
            </a:ext>
          </a:extLst>
        </xdr:cNvPr>
        <xdr:cNvSpPr txBox="1"/>
      </xdr:nvSpPr>
      <xdr:spPr>
        <a:xfrm>
          <a:off x="5740400" y="66579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75476</xdr:rowOff>
    </xdr:from>
    <xdr:to>
      <xdr:col>29</xdr:col>
      <xdr:colOff>177800</xdr:colOff>
      <xdr:row>35</xdr:row>
      <xdr:rowOff>177076</xdr:rowOff>
    </xdr:to>
    <xdr:sp macro="" textlink="">
      <xdr:nvSpPr>
        <xdr:cNvPr id="115" name="フローチャート: 判断 114">
          <a:extLst>
            <a:ext uri="{FF2B5EF4-FFF2-40B4-BE49-F238E27FC236}">
              <a16:creationId xmlns:a16="http://schemas.microsoft.com/office/drawing/2014/main" xmlns="" id="{00000000-0008-0000-0500-000073000000}"/>
            </a:ext>
          </a:extLst>
        </xdr:cNvPr>
        <xdr:cNvSpPr/>
      </xdr:nvSpPr>
      <xdr:spPr bwMode="auto">
        <a:xfrm>
          <a:off x="5600700" y="668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135972</xdr:rowOff>
    </xdr:from>
    <xdr:to>
      <xdr:col>26</xdr:col>
      <xdr:colOff>50800</xdr:colOff>
      <xdr:row>35</xdr:row>
      <xdr:rowOff>164014</xdr:rowOff>
    </xdr:to>
    <xdr:cxnSp macro="">
      <xdr:nvCxnSpPr>
        <xdr:cNvPr id="116" name="直線コネクタ 115">
          <a:extLst>
            <a:ext uri="{FF2B5EF4-FFF2-40B4-BE49-F238E27FC236}">
              <a16:creationId xmlns:a16="http://schemas.microsoft.com/office/drawing/2014/main" xmlns="" id="{00000000-0008-0000-0500-000074000000}"/>
            </a:ext>
          </a:extLst>
        </xdr:cNvPr>
        <xdr:cNvCxnSpPr/>
      </xdr:nvCxnSpPr>
      <xdr:spPr bwMode="auto">
        <a:xfrm>
          <a:off x="4305300" y="6746322"/>
          <a:ext cx="698500" cy="280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87820</xdr:rowOff>
    </xdr:from>
    <xdr:to>
      <xdr:col>26</xdr:col>
      <xdr:colOff>101600</xdr:colOff>
      <xdr:row>35</xdr:row>
      <xdr:rowOff>189420</xdr:rowOff>
    </xdr:to>
    <xdr:sp macro="" textlink="">
      <xdr:nvSpPr>
        <xdr:cNvPr id="117" name="フローチャート: 判断 116">
          <a:extLst>
            <a:ext uri="{FF2B5EF4-FFF2-40B4-BE49-F238E27FC236}">
              <a16:creationId xmlns:a16="http://schemas.microsoft.com/office/drawing/2014/main" xmlns="" id="{00000000-0008-0000-0500-000075000000}"/>
            </a:ext>
          </a:extLst>
        </xdr:cNvPr>
        <xdr:cNvSpPr/>
      </xdr:nvSpPr>
      <xdr:spPr bwMode="auto">
        <a:xfrm>
          <a:off x="4953000" y="6698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199597</xdr:rowOff>
    </xdr:from>
    <xdr:ext cx="736600" cy="259045"/>
    <xdr:sp macro="" textlink="">
      <xdr:nvSpPr>
        <xdr:cNvPr id="118" name="テキスト ボックス 117">
          <a:extLst>
            <a:ext uri="{FF2B5EF4-FFF2-40B4-BE49-F238E27FC236}">
              <a16:creationId xmlns:a16="http://schemas.microsoft.com/office/drawing/2014/main" xmlns="" id="{00000000-0008-0000-0500-000076000000}"/>
            </a:ext>
          </a:extLst>
        </xdr:cNvPr>
        <xdr:cNvSpPr txBox="1"/>
      </xdr:nvSpPr>
      <xdr:spPr>
        <a:xfrm>
          <a:off x="4622800" y="6467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135972</xdr:rowOff>
    </xdr:from>
    <xdr:to>
      <xdr:col>22</xdr:col>
      <xdr:colOff>114300</xdr:colOff>
      <xdr:row>35</xdr:row>
      <xdr:rowOff>154851</xdr:rowOff>
    </xdr:to>
    <xdr:cxnSp macro="">
      <xdr:nvCxnSpPr>
        <xdr:cNvPr id="119" name="直線コネクタ 118">
          <a:extLst>
            <a:ext uri="{FF2B5EF4-FFF2-40B4-BE49-F238E27FC236}">
              <a16:creationId xmlns:a16="http://schemas.microsoft.com/office/drawing/2014/main" xmlns="" id="{00000000-0008-0000-0500-000077000000}"/>
            </a:ext>
          </a:extLst>
        </xdr:cNvPr>
        <xdr:cNvCxnSpPr/>
      </xdr:nvCxnSpPr>
      <xdr:spPr bwMode="auto">
        <a:xfrm flipV="1">
          <a:off x="3606800" y="6746322"/>
          <a:ext cx="698500" cy="18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85154</xdr:rowOff>
    </xdr:from>
    <xdr:to>
      <xdr:col>22</xdr:col>
      <xdr:colOff>165100</xdr:colOff>
      <xdr:row>35</xdr:row>
      <xdr:rowOff>186754</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4254500" y="66955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196931</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3924300" y="646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104349</xdr:rowOff>
    </xdr:from>
    <xdr:to>
      <xdr:col>18</xdr:col>
      <xdr:colOff>177800</xdr:colOff>
      <xdr:row>35</xdr:row>
      <xdr:rowOff>154851</xdr:rowOff>
    </xdr:to>
    <xdr:cxnSp macro="">
      <xdr:nvCxnSpPr>
        <xdr:cNvPr id="122" name="直線コネクタ 121">
          <a:extLst>
            <a:ext uri="{FF2B5EF4-FFF2-40B4-BE49-F238E27FC236}">
              <a16:creationId xmlns:a16="http://schemas.microsoft.com/office/drawing/2014/main" xmlns="" id="{00000000-0008-0000-0500-00007A000000}"/>
            </a:ext>
          </a:extLst>
        </xdr:cNvPr>
        <xdr:cNvCxnSpPr/>
      </xdr:nvCxnSpPr>
      <xdr:spPr bwMode="auto">
        <a:xfrm>
          <a:off x="2908300" y="6714699"/>
          <a:ext cx="698500" cy="505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84982</xdr:rowOff>
    </xdr:from>
    <xdr:to>
      <xdr:col>19</xdr:col>
      <xdr:colOff>38100</xdr:colOff>
      <xdr:row>35</xdr:row>
      <xdr:rowOff>186582</xdr:rowOff>
    </xdr:to>
    <xdr:sp macro="" textlink="">
      <xdr:nvSpPr>
        <xdr:cNvPr id="123" name="フローチャート: 判断 122">
          <a:extLst>
            <a:ext uri="{FF2B5EF4-FFF2-40B4-BE49-F238E27FC236}">
              <a16:creationId xmlns:a16="http://schemas.microsoft.com/office/drawing/2014/main" xmlns="" id="{00000000-0008-0000-0500-00007B000000}"/>
            </a:ext>
          </a:extLst>
        </xdr:cNvPr>
        <xdr:cNvSpPr/>
      </xdr:nvSpPr>
      <xdr:spPr bwMode="auto">
        <a:xfrm>
          <a:off x="3556000" y="6695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196759</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3225800" y="6464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81362</xdr:rowOff>
    </xdr:from>
    <xdr:to>
      <xdr:col>15</xdr:col>
      <xdr:colOff>101600</xdr:colOff>
      <xdr:row>35</xdr:row>
      <xdr:rowOff>182962</xdr:rowOff>
    </xdr:to>
    <xdr:sp macro="" textlink="">
      <xdr:nvSpPr>
        <xdr:cNvPr id="125" name="フローチャート: 判断 124">
          <a:extLst>
            <a:ext uri="{FF2B5EF4-FFF2-40B4-BE49-F238E27FC236}">
              <a16:creationId xmlns:a16="http://schemas.microsoft.com/office/drawing/2014/main" xmlns="" id="{00000000-0008-0000-0500-00007D000000}"/>
            </a:ext>
          </a:extLst>
        </xdr:cNvPr>
        <xdr:cNvSpPr/>
      </xdr:nvSpPr>
      <xdr:spPr bwMode="auto">
        <a:xfrm>
          <a:off x="2857500" y="66917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167739</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2527300" y="6778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xmlns=""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12059</xdr:rowOff>
    </xdr:from>
    <xdr:to>
      <xdr:col>29</xdr:col>
      <xdr:colOff>177800</xdr:colOff>
      <xdr:row>35</xdr:row>
      <xdr:rowOff>113659</xdr:rowOff>
    </xdr:to>
    <xdr:sp macro="" textlink="">
      <xdr:nvSpPr>
        <xdr:cNvPr id="132" name="楕円 131">
          <a:extLst>
            <a:ext uri="{FF2B5EF4-FFF2-40B4-BE49-F238E27FC236}">
              <a16:creationId xmlns:a16="http://schemas.microsoft.com/office/drawing/2014/main" xmlns="" id="{00000000-0008-0000-0500-000084000000}"/>
            </a:ext>
          </a:extLst>
        </xdr:cNvPr>
        <xdr:cNvSpPr/>
      </xdr:nvSpPr>
      <xdr:spPr bwMode="auto">
        <a:xfrm>
          <a:off x="5600700" y="6622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200036</xdr:rowOff>
    </xdr:from>
    <xdr:ext cx="762000" cy="259045"/>
    <xdr:sp macro="" textlink="">
      <xdr:nvSpPr>
        <xdr:cNvPr id="133" name="人口1人当たり決算額の推移該当値テキスト445">
          <a:extLst>
            <a:ext uri="{FF2B5EF4-FFF2-40B4-BE49-F238E27FC236}">
              <a16:creationId xmlns:a16="http://schemas.microsoft.com/office/drawing/2014/main" xmlns="" id="{00000000-0008-0000-0500-000085000000}"/>
            </a:ext>
          </a:extLst>
        </xdr:cNvPr>
        <xdr:cNvSpPr txBox="1"/>
      </xdr:nvSpPr>
      <xdr:spPr>
        <a:xfrm>
          <a:off x="5740400" y="6467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113214</xdr:rowOff>
    </xdr:from>
    <xdr:to>
      <xdr:col>26</xdr:col>
      <xdr:colOff>101600</xdr:colOff>
      <xdr:row>35</xdr:row>
      <xdr:rowOff>214814</xdr:rowOff>
    </xdr:to>
    <xdr:sp macro="" textlink="">
      <xdr:nvSpPr>
        <xdr:cNvPr id="134" name="楕円 133">
          <a:extLst>
            <a:ext uri="{FF2B5EF4-FFF2-40B4-BE49-F238E27FC236}">
              <a16:creationId xmlns:a16="http://schemas.microsoft.com/office/drawing/2014/main" xmlns="" id="{00000000-0008-0000-0500-000086000000}"/>
            </a:ext>
          </a:extLst>
        </xdr:cNvPr>
        <xdr:cNvSpPr/>
      </xdr:nvSpPr>
      <xdr:spPr bwMode="auto">
        <a:xfrm>
          <a:off x="4953000" y="6723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199591</xdr:rowOff>
    </xdr:from>
    <xdr:ext cx="736600" cy="259045"/>
    <xdr:sp macro="" textlink="">
      <xdr:nvSpPr>
        <xdr:cNvPr id="135" name="テキスト ボックス 134">
          <a:extLst>
            <a:ext uri="{FF2B5EF4-FFF2-40B4-BE49-F238E27FC236}">
              <a16:creationId xmlns:a16="http://schemas.microsoft.com/office/drawing/2014/main" xmlns="" id="{00000000-0008-0000-0500-000087000000}"/>
            </a:ext>
          </a:extLst>
        </xdr:cNvPr>
        <xdr:cNvSpPr txBox="1"/>
      </xdr:nvSpPr>
      <xdr:spPr>
        <a:xfrm>
          <a:off x="4622800" y="6809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85172</xdr:rowOff>
    </xdr:from>
    <xdr:to>
      <xdr:col>22</xdr:col>
      <xdr:colOff>165100</xdr:colOff>
      <xdr:row>35</xdr:row>
      <xdr:rowOff>186772</xdr:rowOff>
    </xdr:to>
    <xdr:sp macro="" textlink="">
      <xdr:nvSpPr>
        <xdr:cNvPr id="136" name="楕円 135">
          <a:extLst>
            <a:ext uri="{FF2B5EF4-FFF2-40B4-BE49-F238E27FC236}">
              <a16:creationId xmlns:a16="http://schemas.microsoft.com/office/drawing/2014/main" xmlns="" id="{00000000-0008-0000-0500-000088000000}"/>
            </a:ext>
          </a:extLst>
        </xdr:cNvPr>
        <xdr:cNvSpPr/>
      </xdr:nvSpPr>
      <xdr:spPr bwMode="auto">
        <a:xfrm>
          <a:off x="4254500" y="6695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171549</xdr:rowOff>
    </xdr:from>
    <xdr:ext cx="762000" cy="259045"/>
    <xdr:sp macro="" textlink="">
      <xdr:nvSpPr>
        <xdr:cNvPr id="137" name="テキスト ボックス 136">
          <a:extLst>
            <a:ext uri="{FF2B5EF4-FFF2-40B4-BE49-F238E27FC236}">
              <a16:creationId xmlns:a16="http://schemas.microsoft.com/office/drawing/2014/main" xmlns="" id="{00000000-0008-0000-0500-000089000000}"/>
            </a:ext>
          </a:extLst>
        </xdr:cNvPr>
        <xdr:cNvSpPr txBox="1"/>
      </xdr:nvSpPr>
      <xdr:spPr>
        <a:xfrm>
          <a:off x="3924300" y="6781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104051</xdr:rowOff>
    </xdr:from>
    <xdr:to>
      <xdr:col>19</xdr:col>
      <xdr:colOff>38100</xdr:colOff>
      <xdr:row>35</xdr:row>
      <xdr:rowOff>205651</xdr:rowOff>
    </xdr:to>
    <xdr:sp macro="" textlink="">
      <xdr:nvSpPr>
        <xdr:cNvPr id="138" name="楕円 137">
          <a:extLst>
            <a:ext uri="{FF2B5EF4-FFF2-40B4-BE49-F238E27FC236}">
              <a16:creationId xmlns:a16="http://schemas.microsoft.com/office/drawing/2014/main" xmlns="" id="{00000000-0008-0000-0500-00008A000000}"/>
            </a:ext>
          </a:extLst>
        </xdr:cNvPr>
        <xdr:cNvSpPr/>
      </xdr:nvSpPr>
      <xdr:spPr bwMode="auto">
        <a:xfrm>
          <a:off x="3556000" y="6714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190428</xdr:rowOff>
    </xdr:from>
    <xdr:ext cx="762000" cy="259045"/>
    <xdr:sp macro="" textlink="">
      <xdr:nvSpPr>
        <xdr:cNvPr id="139" name="テキスト ボックス 138">
          <a:extLst>
            <a:ext uri="{FF2B5EF4-FFF2-40B4-BE49-F238E27FC236}">
              <a16:creationId xmlns:a16="http://schemas.microsoft.com/office/drawing/2014/main" xmlns="" id="{00000000-0008-0000-0500-00008B000000}"/>
            </a:ext>
          </a:extLst>
        </xdr:cNvPr>
        <xdr:cNvSpPr txBox="1"/>
      </xdr:nvSpPr>
      <xdr:spPr>
        <a:xfrm>
          <a:off x="3225800" y="6800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53549</xdr:rowOff>
    </xdr:from>
    <xdr:to>
      <xdr:col>15</xdr:col>
      <xdr:colOff>101600</xdr:colOff>
      <xdr:row>35</xdr:row>
      <xdr:rowOff>155149</xdr:rowOff>
    </xdr:to>
    <xdr:sp macro="" textlink="">
      <xdr:nvSpPr>
        <xdr:cNvPr id="140" name="楕円 139">
          <a:extLst>
            <a:ext uri="{FF2B5EF4-FFF2-40B4-BE49-F238E27FC236}">
              <a16:creationId xmlns:a16="http://schemas.microsoft.com/office/drawing/2014/main" xmlns="" id="{00000000-0008-0000-0500-00008C000000}"/>
            </a:ext>
          </a:extLst>
        </xdr:cNvPr>
        <xdr:cNvSpPr/>
      </xdr:nvSpPr>
      <xdr:spPr bwMode="auto">
        <a:xfrm>
          <a:off x="2857500" y="6663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165326</xdr:rowOff>
    </xdr:from>
    <xdr:ext cx="762000" cy="259045"/>
    <xdr:sp macro="" textlink="">
      <xdr:nvSpPr>
        <xdr:cNvPr id="141" name="テキスト ボックス 140">
          <a:extLst>
            <a:ext uri="{FF2B5EF4-FFF2-40B4-BE49-F238E27FC236}">
              <a16:creationId xmlns:a16="http://schemas.microsoft.com/office/drawing/2014/main" xmlns="" id="{00000000-0008-0000-0500-00008D000000}"/>
            </a:ext>
          </a:extLst>
        </xdr:cNvPr>
        <xdr:cNvSpPr txBox="1"/>
      </xdr:nvSpPr>
      <xdr:spPr>
        <a:xfrm>
          <a:off x="2527300" y="6432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15,350
15,257
372.53
15,878,641
14,979,100
770,661
6,466,683
12,528,266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71.7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xmlns=""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xmlns=""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107990</xdr:rowOff>
    </xdr:from>
    <xdr:to>
      <xdr:col>24</xdr:col>
      <xdr:colOff>62865</xdr:colOff>
      <xdr:row>39</xdr:row>
      <xdr:rowOff>67528</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flipV="1">
          <a:off x="4633595" y="5251490"/>
          <a:ext cx="1270" cy="1502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71355</xdr:rowOff>
    </xdr:from>
    <xdr:ext cx="534377" cy="259045"/>
    <xdr:sp macro="" textlink="">
      <xdr:nvSpPr>
        <xdr:cNvPr id="59" name="人件費最小値テキスト">
          <a:extLst>
            <a:ext uri="{FF2B5EF4-FFF2-40B4-BE49-F238E27FC236}">
              <a16:creationId xmlns:a16="http://schemas.microsoft.com/office/drawing/2014/main" xmlns="" id="{00000000-0008-0000-0600-00003B000000}"/>
            </a:ext>
          </a:extLst>
        </xdr:cNvPr>
        <xdr:cNvSpPr txBox="1"/>
      </xdr:nvSpPr>
      <xdr:spPr>
        <a:xfrm>
          <a:off x="4686300" y="675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67528</xdr:rowOff>
    </xdr:from>
    <xdr:to>
      <xdr:col>24</xdr:col>
      <xdr:colOff>152400</xdr:colOff>
      <xdr:row>39</xdr:row>
      <xdr:rowOff>67528</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6754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54667</xdr:rowOff>
    </xdr:from>
    <xdr:ext cx="599010" cy="259045"/>
    <xdr:sp macro="" textlink="">
      <xdr:nvSpPr>
        <xdr:cNvPr id="61" name="人件費最大値テキスト">
          <a:extLst>
            <a:ext uri="{FF2B5EF4-FFF2-40B4-BE49-F238E27FC236}">
              <a16:creationId xmlns:a16="http://schemas.microsoft.com/office/drawing/2014/main" xmlns="" id="{00000000-0008-0000-0600-00003D000000}"/>
            </a:ext>
          </a:extLst>
        </xdr:cNvPr>
        <xdr:cNvSpPr txBox="1"/>
      </xdr:nvSpPr>
      <xdr:spPr>
        <a:xfrm>
          <a:off x="4686300" y="502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107990</xdr:rowOff>
    </xdr:from>
    <xdr:to>
      <xdr:col>24</xdr:col>
      <xdr:colOff>152400</xdr:colOff>
      <xdr:row>30</xdr:row>
      <xdr:rowOff>107990</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a:off x="4546600" y="5251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114129</xdr:rowOff>
    </xdr:from>
    <xdr:to>
      <xdr:col>24</xdr:col>
      <xdr:colOff>63500</xdr:colOff>
      <xdr:row>33</xdr:row>
      <xdr:rowOff>73210</xdr:rowOff>
    </xdr:to>
    <xdr:cxnSp macro="">
      <xdr:nvCxnSpPr>
        <xdr:cNvPr id="63" name="直線コネクタ 62">
          <a:extLst>
            <a:ext uri="{FF2B5EF4-FFF2-40B4-BE49-F238E27FC236}">
              <a16:creationId xmlns:a16="http://schemas.microsoft.com/office/drawing/2014/main" xmlns="" id="{00000000-0008-0000-0600-00003F000000}"/>
            </a:ext>
          </a:extLst>
        </xdr:cNvPr>
        <xdr:cNvCxnSpPr/>
      </xdr:nvCxnSpPr>
      <xdr:spPr>
        <a:xfrm flipV="1">
          <a:off x="3797300" y="5429079"/>
          <a:ext cx="838200" cy="30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151092</xdr:rowOff>
    </xdr:from>
    <xdr:ext cx="534377" cy="259045"/>
    <xdr:sp macro="" textlink="">
      <xdr:nvSpPr>
        <xdr:cNvPr id="64" name="人件費平均値テキスト">
          <a:extLst>
            <a:ext uri="{FF2B5EF4-FFF2-40B4-BE49-F238E27FC236}">
              <a16:creationId xmlns:a16="http://schemas.microsoft.com/office/drawing/2014/main" xmlns="" id="{00000000-0008-0000-0600-000040000000}"/>
            </a:ext>
          </a:extLst>
        </xdr:cNvPr>
        <xdr:cNvSpPr txBox="1"/>
      </xdr:nvSpPr>
      <xdr:spPr>
        <a:xfrm>
          <a:off x="4686300" y="61518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1215</xdr:rowOff>
    </xdr:from>
    <xdr:to>
      <xdr:col>24</xdr:col>
      <xdr:colOff>114300</xdr:colOff>
      <xdr:row>36</xdr:row>
      <xdr:rowOff>102815</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4584700" y="617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73210</xdr:rowOff>
    </xdr:from>
    <xdr:to>
      <xdr:col>19</xdr:col>
      <xdr:colOff>177800</xdr:colOff>
      <xdr:row>34</xdr:row>
      <xdr:rowOff>54057</xdr:rowOff>
    </xdr:to>
    <xdr:cxnSp macro="">
      <xdr:nvCxnSpPr>
        <xdr:cNvPr id="66" name="直線コネクタ 65">
          <a:extLst>
            <a:ext uri="{FF2B5EF4-FFF2-40B4-BE49-F238E27FC236}">
              <a16:creationId xmlns:a16="http://schemas.microsoft.com/office/drawing/2014/main" xmlns="" id="{00000000-0008-0000-0600-000042000000}"/>
            </a:ext>
          </a:extLst>
        </xdr:cNvPr>
        <xdr:cNvCxnSpPr/>
      </xdr:nvCxnSpPr>
      <xdr:spPr>
        <a:xfrm flipV="1">
          <a:off x="2908300" y="5731060"/>
          <a:ext cx="889000" cy="15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122978</xdr:rowOff>
    </xdr:from>
    <xdr:to>
      <xdr:col>20</xdr:col>
      <xdr:colOff>38100</xdr:colOff>
      <xdr:row>37</xdr:row>
      <xdr:rowOff>53128</xdr:rowOff>
    </xdr:to>
    <xdr:sp macro="" textlink="">
      <xdr:nvSpPr>
        <xdr:cNvPr id="67" name="フローチャート: 判断 66">
          <a:extLst>
            <a:ext uri="{FF2B5EF4-FFF2-40B4-BE49-F238E27FC236}">
              <a16:creationId xmlns:a16="http://schemas.microsoft.com/office/drawing/2014/main" xmlns="" id="{00000000-0008-0000-0600-000043000000}"/>
            </a:ext>
          </a:extLst>
        </xdr:cNvPr>
        <xdr:cNvSpPr/>
      </xdr:nvSpPr>
      <xdr:spPr>
        <a:xfrm>
          <a:off x="3746500" y="6295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44255</xdr:rowOff>
    </xdr:from>
    <xdr:ext cx="534377" cy="259045"/>
    <xdr:sp macro="" textlink="">
      <xdr:nvSpPr>
        <xdr:cNvPr id="68" name="テキスト ボックス 67">
          <a:extLst>
            <a:ext uri="{FF2B5EF4-FFF2-40B4-BE49-F238E27FC236}">
              <a16:creationId xmlns:a16="http://schemas.microsoft.com/office/drawing/2014/main" xmlns="" id="{00000000-0008-0000-0600-000044000000}"/>
            </a:ext>
          </a:extLst>
        </xdr:cNvPr>
        <xdr:cNvSpPr txBox="1"/>
      </xdr:nvSpPr>
      <xdr:spPr>
        <a:xfrm>
          <a:off x="3530111" y="638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39459</xdr:rowOff>
    </xdr:from>
    <xdr:to>
      <xdr:col>15</xdr:col>
      <xdr:colOff>50800</xdr:colOff>
      <xdr:row>34</xdr:row>
      <xdr:rowOff>54057</xdr:rowOff>
    </xdr:to>
    <xdr:cxnSp macro="">
      <xdr:nvCxnSpPr>
        <xdr:cNvPr id="69" name="直線コネクタ 68">
          <a:extLst>
            <a:ext uri="{FF2B5EF4-FFF2-40B4-BE49-F238E27FC236}">
              <a16:creationId xmlns:a16="http://schemas.microsoft.com/office/drawing/2014/main" xmlns="" id="{00000000-0008-0000-0600-000045000000}"/>
            </a:ext>
          </a:extLst>
        </xdr:cNvPr>
        <xdr:cNvCxnSpPr/>
      </xdr:nvCxnSpPr>
      <xdr:spPr>
        <a:xfrm>
          <a:off x="2019300" y="5868759"/>
          <a:ext cx="889000" cy="1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8988</xdr:rowOff>
    </xdr:from>
    <xdr:to>
      <xdr:col>15</xdr:col>
      <xdr:colOff>101600</xdr:colOff>
      <xdr:row>37</xdr:row>
      <xdr:rowOff>110588</xdr:rowOff>
    </xdr:to>
    <xdr:sp macro="" textlink="">
      <xdr:nvSpPr>
        <xdr:cNvPr id="70" name="フローチャート: 判断 69">
          <a:extLst>
            <a:ext uri="{FF2B5EF4-FFF2-40B4-BE49-F238E27FC236}">
              <a16:creationId xmlns:a16="http://schemas.microsoft.com/office/drawing/2014/main" xmlns="" id="{00000000-0008-0000-0600-000046000000}"/>
            </a:ext>
          </a:extLst>
        </xdr:cNvPr>
        <xdr:cNvSpPr/>
      </xdr:nvSpPr>
      <xdr:spPr>
        <a:xfrm>
          <a:off x="2857500" y="6352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101715</xdr:rowOff>
    </xdr:from>
    <xdr:ext cx="534377" cy="259045"/>
    <xdr:sp macro="" textlink="">
      <xdr:nvSpPr>
        <xdr:cNvPr id="71" name="テキスト ボックス 70">
          <a:extLst>
            <a:ext uri="{FF2B5EF4-FFF2-40B4-BE49-F238E27FC236}">
              <a16:creationId xmlns:a16="http://schemas.microsoft.com/office/drawing/2014/main" xmlns="" id="{00000000-0008-0000-0600-000047000000}"/>
            </a:ext>
          </a:extLst>
        </xdr:cNvPr>
        <xdr:cNvSpPr txBox="1"/>
      </xdr:nvSpPr>
      <xdr:spPr>
        <a:xfrm>
          <a:off x="2641111" y="6445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39459</xdr:rowOff>
    </xdr:from>
    <xdr:to>
      <xdr:col>10</xdr:col>
      <xdr:colOff>114300</xdr:colOff>
      <xdr:row>34</xdr:row>
      <xdr:rowOff>70402</xdr:rowOff>
    </xdr:to>
    <xdr:cxnSp macro="">
      <xdr:nvCxnSpPr>
        <xdr:cNvPr id="72" name="直線コネクタ 71">
          <a:extLst>
            <a:ext uri="{FF2B5EF4-FFF2-40B4-BE49-F238E27FC236}">
              <a16:creationId xmlns:a16="http://schemas.microsoft.com/office/drawing/2014/main" xmlns="" id="{00000000-0008-0000-0600-000048000000}"/>
            </a:ext>
          </a:extLst>
        </xdr:cNvPr>
        <xdr:cNvCxnSpPr/>
      </xdr:nvCxnSpPr>
      <xdr:spPr>
        <a:xfrm flipV="1">
          <a:off x="1130300" y="5868759"/>
          <a:ext cx="889000" cy="3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25692</xdr:rowOff>
    </xdr:from>
    <xdr:to>
      <xdr:col>10</xdr:col>
      <xdr:colOff>165100</xdr:colOff>
      <xdr:row>37</xdr:row>
      <xdr:rowOff>127292</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968500" y="636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118419</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1752111" y="646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7633</xdr:rowOff>
    </xdr:from>
    <xdr:to>
      <xdr:col>6</xdr:col>
      <xdr:colOff>38100</xdr:colOff>
      <xdr:row>37</xdr:row>
      <xdr:rowOff>109233</xdr:rowOff>
    </xdr:to>
    <xdr:sp macro="" textlink="">
      <xdr:nvSpPr>
        <xdr:cNvPr id="75" name="フローチャート: 判断 74">
          <a:extLst>
            <a:ext uri="{FF2B5EF4-FFF2-40B4-BE49-F238E27FC236}">
              <a16:creationId xmlns:a16="http://schemas.microsoft.com/office/drawing/2014/main" xmlns="" id="{00000000-0008-0000-0600-00004B000000}"/>
            </a:ext>
          </a:extLst>
        </xdr:cNvPr>
        <xdr:cNvSpPr/>
      </xdr:nvSpPr>
      <xdr:spPr>
        <a:xfrm>
          <a:off x="1079500" y="635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100360</xdr:rowOff>
    </xdr:from>
    <xdr:ext cx="534377"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863111" y="644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63329</xdr:rowOff>
    </xdr:from>
    <xdr:to>
      <xdr:col>24</xdr:col>
      <xdr:colOff>114300</xdr:colOff>
      <xdr:row>31</xdr:row>
      <xdr:rowOff>164929</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4584700" y="537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86206</xdr:rowOff>
    </xdr:from>
    <xdr:ext cx="599010" cy="259045"/>
    <xdr:sp macro="" textlink="">
      <xdr:nvSpPr>
        <xdr:cNvPr id="83" name="人件費該当値テキスト">
          <a:extLst>
            <a:ext uri="{FF2B5EF4-FFF2-40B4-BE49-F238E27FC236}">
              <a16:creationId xmlns:a16="http://schemas.microsoft.com/office/drawing/2014/main" xmlns="" id="{00000000-0008-0000-0600-000053000000}"/>
            </a:ext>
          </a:extLst>
        </xdr:cNvPr>
        <xdr:cNvSpPr txBox="1"/>
      </xdr:nvSpPr>
      <xdr:spPr>
        <a:xfrm>
          <a:off x="4686300" y="5229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22410</xdr:rowOff>
    </xdr:from>
    <xdr:to>
      <xdr:col>20</xdr:col>
      <xdr:colOff>38100</xdr:colOff>
      <xdr:row>33</xdr:row>
      <xdr:rowOff>124010</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3746500" y="568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140537</xdr:rowOff>
    </xdr:from>
    <xdr:ext cx="599010"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3497795" y="5455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3257</xdr:rowOff>
    </xdr:from>
    <xdr:to>
      <xdr:col>15</xdr:col>
      <xdr:colOff>101600</xdr:colOff>
      <xdr:row>34</xdr:row>
      <xdr:rowOff>104857</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2857500" y="583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121384</xdr:rowOff>
    </xdr:from>
    <xdr:ext cx="599010"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2608795" y="560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160109</xdr:rowOff>
    </xdr:from>
    <xdr:to>
      <xdr:col>10</xdr:col>
      <xdr:colOff>165100</xdr:colOff>
      <xdr:row>34</xdr:row>
      <xdr:rowOff>90259</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968500" y="581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106786</xdr:rowOff>
    </xdr:from>
    <xdr:ext cx="599010"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1719795" y="5593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19602</xdr:rowOff>
    </xdr:from>
    <xdr:to>
      <xdr:col>6</xdr:col>
      <xdr:colOff>38100</xdr:colOff>
      <xdr:row>34</xdr:row>
      <xdr:rowOff>121202</xdr:rowOff>
    </xdr:to>
    <xdr:sp macro="" textlink="">
      <xdr:nvSpPr>
        <xdr:cNvPr id="90" name="楕円 89">
          <a:extLst>
            <a:ext uri="{FF2B5EF4-FFF2-40B4-BE49-F238E27FC236}">
              <a16:creationId xmlns:a16="http://schemas.microsoft.com/office/drawing/2014/main" xmlns="" id="{00000000-0008-0000-0600-00005A000000}"/>
            </a:ext>
          </a:extLst>
        </xdr:cNvPr>
        <xdr:cNvSpPr/>
      </xdr:nvSpPr>
      <xdr:spPr>
        <a:xfrm>
          <a:off x="1079500" y="584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137729</xdr:rowOff>
    </xdr:from>
    <xdr:ext cx="599010" cy="259045"/>
    <xdr:sp macro="" textlink="">
      <xdr:nvSpPr>
        <xdr:cNvPr id="91" name="テキスト ボックス 90">
          <a:extLst>
            <a:ext uri="{FF2B5EF4-FFF2-40B4-BE49-F238E27FC236}">
              <a16:creationId xmlns:a16="http://schemas.microsoft.com/office/drawing/2014/main" xmlns="" id="{00000000-0008-0000-0600-00005B000000}"/>
            </a:ext>
          </a:extLst>
        </xdr:cNvPr>
        <xdr:cNvSpPr txBox="1"/>
      </xdr:nvSpPr>
      <xdr:spPr>
        <a:xfrm>
          <a:off x="830795" y="56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xmlns=""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xmlns=""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xmlns=""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xmlns=""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xmlns=""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xmlns=""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8" name="テキスト ボックス 107">
          <a:extLst>
            <a:ext uri="{FF2B5EF4-FFF2-40B4-BE49-F238E27FC236}">
              <a16:creationId xmlns:a16="http://schemas.microsoft.com/office/drawing/2014/main" xmlns="" id="{00000000-0008-0000-0600-00006C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xmlns=""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xmlns=""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xmlns=""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xmlns=""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xmlns=""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93240</xdr:rowOff>
    </xdr:from>
    <xdr:to>
      <xdr:col>24</xdr:col>
      <xdr:colOff>62865</xdr:colOff>
      <xdr:row>59</xdr:row>
      <xdr:rowOff>116601</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flipV="1">
          <a:off x="4633595" y="8665740"/>
          <a:ext cx="1270" cy="1566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120428</xdr:rowOff>
    </xdr:from>
    <xdr:ext cx="534377" cy="259045"/>
    <xdr:sp macro="" textlink="">
      <xdr:nvSpPr>
        <xdr:cNvPr id="119" name="物件費最小値テキスト">
          <a:extLst>
            <a:ext uri="{FF2B5EF4-FFF2-40B4-BE49-F238E27FC236}">
              <a16:creationId xmlns:a16="http://schemas.microsoft.com/office/drawing/2014/main" xmlns="" id="{00000000-0008-0000-0600-000077000000}"/>
            </a:ext>
          </a:extLst>
        </xdr:cNvPr>
        <xdr:cNvSpPr txBox="1"/>
      </xdr:nvSpPr>
      <xdr:spPr>
        <a:xfrm>
          <a:off x="4686300" y="1023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116601</xdr:rowOff>
    </xdr:from>
    <xdr:to>
      <xdr:col>24</xdr:col>
      <xdr:colOff>152400</xdr:colOff>
      <xdr:row>59</xdr:row>
      <xdr:rowOff>116601</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a:off x="4546600" y="10232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39917</xdr:rowOff>
    </xdr:from>
    <xdr:ext cx="599010" cy="259045"/>
    <xdr:sp macro="" textlink="">
      <xdr:nvSpPr>
        <xdr:cNvPr id="121" name="物件費最大値テキスト">
          <a:extLst>
            <a:ext uri="{FF2B5EF4-FFF2-40B4-BE49-F238E27FC236}">
              <a16:creationId xmlns:a16="http://schemas.microsoft.com/office/drawing/2014/main" xmlns="" id="{00000000-0008-0000-0600-000079000000}"/>
            </a:ext>
          </a:extLst>
        </xdr:cNvPr>
        <xdr:cNvSpPr txBox="1"/>
      </xdr:nvSpPr>
      <xdr:spPr>
        <a:xfrm>
          <a:off x="4686300" y="8440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93240</xdr:rowOff>
    </xdr:from>
    <xdr:to>
      <xdr:col>24</xdr:col>
      <xdr:colOff>152400</xdr:colOff>
      <xdr:row>50</xdr:row>
      <xdr:rowOff>93240</xdr:rowOff>
    </xdr:to>
    <xdr:cxnSp macro="">
      <xdr:nvCxnSpPr>
        <xdr:cNvPr id="122" name="直線コネクタ 121">
          <a:extLst>
            <a:ext uri="{FF2B5EF4-FFF2-40B4-BE49-F238E27FC236}">
              <a16:creationId xmlns:a16="http://schemas.microsoft.com/office/drawing/2014/main" xmlns="" id="{00000000-0008-0000-0600-00007A000000}"/>
            </a:ext>
          </a:extLst>
        </xdr:cNvPr>
        <xdr:cNvCxnSpPr/>
      </xdr:nvCxnSpPr>
      <xdr:spPr>
        <a:xfrm>
          <a:off x="4546600" y="8665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8506</xdr:rowOff>
    </xdr:from>
    <xdr:to>
      <xdr:col>24</xdr:col>
      <xdr:colOff>63500</xdr:colOff>
      <xdr:row>58</xdr:row>
      <xdr:rowOff>24181</xdr:rowOff>
    </xdr:to>
    <xdr:cxnSp macro="">
      <xdr:nvCxnSpPr>
        <xdr:cNvPr id="123" name="直線コネクタ 122">
          <a:extLst>
            <a:ext uri="{FF2B5EF4-FFF2-40B4-BE49-F238E27FC236}">
              <a16:creationId xmlns:a16="http://schemas.microsoft.com/office/drawing/2014/main" xmlns="" id="{00000000-0008-0000-0600-00007B000000}"/>
            </a:ext>
          </a:extLst>
        </xdr:cNvPr>
        <xdr:cNvCxnSpPr/>
      </xdr:nvCxnSpPr>
      <xdr:spPr>
        <a:xfrm flipV="1">
          <a:off x="3797300" y="9952606"/>
          <a:ext cx="838200" cy="1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100543</xdr:rowOff>
    </xdr:from>
    <xdr:ext cx="534377" cy="259045"/>
    <xdr:sp macro="" textlink="">
      <xdr:nvSpPr>
        <xdr:cNvPr id="124" name="物件費平均値テキスト">
          <a:extLst>
            <a:ext uri="{FF2B5EF4-FFF2-40B4-BE49-F238E27FC236}">
              <a16:creationId xmlns:a16="http://schemas.microsoft.com/office/drawing/2014/main" xmlns="" id="{00000000-0008-0000-0600-00007C000000}"/>
            </a:ext>
          </a:extLst>
        </xdr:cNvPr>
        <xdr:cNvSpPr txBox="1"/>
      </xdr:nvSpPr>
      <xdr:spPr>
        <a:xfrm>
          <a:off x="4686300" y="97017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77666</xdr:rowOff>
    </xdr:from>
    <xdr:to>
      <xdr:col>24</xdr:col>
      <xdr:colOff>114300</xdr:colOff>
      <xdr:row>58</xdr:row>
      <xdr:rowOff>7816</xdr:rowOff>
    </xdr:to>
    <xdr:sp macro="" textlink="">
      <xdr:nvSpPr>
        <xdr:cNvPr id="125" name="フローチャート: 判断 124">
          <a:extLst>
            <a:ext uri="{FF2B5EF4-FFF2-40B4-BE49-F238E27FC236}">
              <a16:creationId xmlns:a16="http://schemas.microsoft.com/office/drawing/2014/main" xmlns="" id="{00000000-0008-0000-0600-00007D000000}"/>
            </a:ext>
          </a:extLst>
        </xdr:cNvPr>
        <xdr:cNvSpPr/>
      </xdr:nvSpPr>
      <xdr:spPr>
        <a:xfrm>
          <a:off x="4584700" y="985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24181</xdr:rowOff>
    </xdr:from>
    <xdr:to>
      <xdr:col>19</xdr:col>
      <xdr:colOff>177800</xdr:colOff>
      <xdr:row>58</xdr:row>
      <xdr:rowOff>124678</xdr:rowOff>
    </xdr:to>
    <xdr:cxnSp macro="">
      <xdr:nvCxnSpPr>
        <xdr:cNvPr id="126" name="直線コネクタ 125">
          <a:extLst>
            <a:ext uri="{FF2B5EF4-FFF2-40B4-BE49-F238E27FC236}">
              <a16:creationId xmlns:a16="http://schemas.microsoft.com/office/drawing/2014/main" xmlns="" id="{00000000-0008-0000-0600-00007E000000}"/>
            </a:ext>
          </a:extLst>
        </xdr:cNvPr>
        <xdr:cNvCxnSpPr/>
      </xdr:nvCxnSpPr>
      <xdr:spPr>
        <a:xfrm flipV="1">
          <a:off x="2908300" y="9968281"/>
          <a:ext cx="889000" cy="10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95617</xdr:rowOff>
    </xdr:from>
    <xdr:to>
      <xdr:col>20</xdr:col>
      <xdr:colOff>38100</xdr:colOff>
      <xdr:row>58</xdr:row>
      <xdr:rowOff>25767</xdr:rowOff>
    </xdr:to>
    <xdr:sp macro="" textlink="">
      <xdr:nvSpPr>
        <xdr:cNvPr id="127" name="フローチャート: 判断 126">
          <a:extLst>
            <a:ext uri="{FF2B5EF4-FFF2-40B4-BE49-F238E27FC236}">
              <a16:creationId xmlns:a16="http://schemas.microsoft.com/office/drawing/2014/main" xmlns="" id="{00000000-0008-0000-0600-00007F000000}"/>
            </a:ext>
          </a:extLst>
        </xdr:cNvPr>
        <xdr:cNvSpPr/>
      </xdr:nvSpPr>
      <xdr:spPr>
        <a:xfrm>
          <a:off x="3746500" y="9868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42294</xdr:rowOff>
    </xdr:from>
    <xdr:ext cx="534377" cy="259045"/>
    <xdr:sp macro="" textlink="">
      <xdr:nvSpPr>
        <xdr:cNvPr id="128" name="テキスト ボックス 127">
          <a:extLst>
            <a:ext uri="{FF2B5EF4-FFF2-40B4-BE49-F238E27FC236}">
              <a16:creationId xmlns:a16="http://schemas.microsoft.com/office/drawing/2014/main" xmlns="" id="{00000000-0008-0000-0600-000080000000}"/>
            </a:ext>
          </a:extLst>
        </xdr:cNvPr>
        <xdr:cNvSpPr txBox="1"/>
      </xdr:nvSpPr>
      <xdr:spPr>
        <a:xfrm>
          <a:off x="3530111" y="964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124678</xdr:rowOff>
    </xdr:from>
    <xdr:to>
      <xdr:col>15</xdr:col>
      <xdr:colOff>50800</xdr:colOff>
      <xdr:row>58</xdr:row>
      <xdr:rowOff>143749</xdr:rowOff>
    </xdr:to>
    <xdr:cxnSp macro="">
      <xdr:nvCxnSpPr>
        <xdr:cNvPr id="129" name="直線コネクタ 128">
          <a:extLst>
            <a:ext uri="{FF2B5EF4-FFF2-40B4-BE49-F238E27FC236}">
              <a16:creationId xmlns:a16="http://schemas.microsoft.com/office/drawing/2014/main" xmlns="" id="{00000000-0008-0000-0600-000081000000}"/>
            </a:ext>
          </a:extLst>
        </xdr:cNvPr>
        <xdr:cNvCxnSpPr/>
      </xdr:nvCxnSpPr>
      <xdr:spPr>
        <a:xfrm flipV="1">
          <a:off x="2019300" y="10068778"/>
          <a:ext cx="889000" cy="1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158504</xdr:rowOff>
    </xdr:from>
    <xdr:to>
      <xdr:col>15</xdr:col>
      <xdr:colOff>101600</xdr:colOff>
      <xdr:row>58</xdr:row>
      <xdr:rowOff>88654</xdr:rowOff>
    </xdr:to>
    <xdr:sp macro="" textlink="">
      <xdr:nvSpPr>
        <xdr:cNvPr id="130" name="フローチャート: 判断 129">
          <a:extLst>
            <a:ext uri="{FF2B5EF4-FFF2-40B4-BE49-F238E27FC236}">
              <a16:creationId xmlns:a16="http://schemas.microsoft.com/office/drawing/2014/main" xmlns="" id="{00000000-0008-0000-0600-000082000000}"/>
            </a:ext>
          </a:extLst>
        </xdr:cNvPr>
        <xdr:cNvSpPr/>
      </xdr:nvSpPr>
      <xdr:spPr>
        <a:xfrm>
          <a:off x="2857500" y="993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105181</xdr:rowOff>
    </xdr:from>
    <xdr:ext cx="534377"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2641111" y="970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143749</xdr:rowOff>
    </xdr:from>
    <xdr:to>
      <xdr:col>10</xdr:col>
      <xdr:colOff>114300</xdr:colOff>
      <xdr:row>58</xdr:row>
      <xdr:rowOff>165184</xdr:rowOff>
    </xdr:to>
    <xdr:cxnSp macro="">
      <xdr:nvCxnSpPr>
        <xdr:cNvPr id="132" name="直線コネクタ 131">
          <a:extLst>
            <a:ext uri="{FF2B5EF4-FFF2-40B4-BE49-F238E27FC236}">
              <a16:creationId xmlns:a16="http://schemas.microsoft.com/office/drawing/2014/main" xmlns="" id="{00000000-0008-0000-0600-000084000000}"/>
            </a:ext>
          </a:extLst>
        </xdr:cNvPr>
        <xdr:cNvCxnSpPr/>
      </xdr:nvCxnSpPr>
      <xdr:spPr>
        <a:xfrm flipV="1">
          <a:off x="1130300" y="10087849"/>
          <a:ext cx="889000" cy="2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75021</xdr:rowOff>
    </xdr:from>
    <xdr:to>
      <xdr:col>10</xdr:col>
      <xdr:colOff>165100</xdr:colOff>
      <xdr:row>59</xdr:row>
      <xdr:rowOff>5171</xdr:rowOff>
    </xdr:to>
    <xdr:sp macro="" textlink="">
      <xdr:nvSpPr>
        <xdr:cNvPr id="133" name="フローチャート: 判断 132">
          <a:extLst>
            <a:ext uri="{FF2B5EF4-FFF2-40B4-BE49-F238E27FC236}">
              <a16:creationId xmlns:a16="http://schemas.microsoft.com/office/drawing/2014/main" xmlns="" id="{00000000-0008-0000-0600-000085000000}"/>
            </a:ext>
          </a:extLst>
        </xdr:cNvPr>
        <xdr:cNvSpPr/>
      </xdr:nvSpPr>
      <xdr:spPr>
        <a:xfrm>
          <a:off x="1968500" y="10019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21698</xdr:rowOff>
    </xdr:from>
    <xdr:ext cx="534377"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1752111" y="979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70699</xdr:rowOff>
    </xdr:from>
    <xdr:to>
      <xdr:col>6</xdr:col>
      <xdr:colOff>38100</xdr:colOff>
      <xdr:row>59</xdr:row>
      <xdr:rowOff>849</xdr:rowOff>
    </xdr:to>
    <xdr:sp macro="" textlink="">
      <xdr:nvSpPr>
        <xdr:cNvPr id="135" name="フローチャート: 判断 134">
          <a:extLst>
            <a:ext uri="{FF2B5EF4-FFF2-40B4-BE49-F238E27FC236}">
              <a16:creationId xmlns:a16="http://schemas.microsoft.com/office/drawing/2014/main" xmlns="" id="{00000000-0008-0000-0600-000087000000}"/>
            </a:ext>
          </a:extLst>
        </xdr:cNvPr>
        <xdr:cNvSpPr/>
      </xdr:nvSpPr>
      <xdr:spPr>
        <a:xfrm>
          <a:off x="1079500" y="1001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17376</xdr:rowOff>
    </xdr:from>
    <xdr:ext cx="534377"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863111" y="979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xmlns=""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129156</xdr:rowOff>
    </xdr:from>
    <xdr:to>
      <xdr:col>24</xdr:col>
      <xdr:colOff>114300</xdr:colOff>
      <xdr:row>58</xdr:row>
      <xdr:rowOff>59306</xdr:rowOff>
    </xdr:to>
    <xdr:sp macro="" textlink="">
      <xdr:nvSpPr>
        <xdr:cNvPr id="142" name="楕円 141">
          <a:extLst>
            <a:ext uri="{FF2B5EF4-FFF2-40B4-BE49-F238E27FC236}">
              <a16:creationId xmlns:a16="http://schemas.microsoft.com/office/drawing/2014/main" xmlns="" id="{00000000-0008-0000-0600-00008E000000}"/>
            </a:ext>
          </a:extLst>
        </xdr:cNvPr>
        <xdr:cNvSpPr/>
      </xdr:nvSpPr>
      <xdr:spPr>
        <a:xfrm>
          <a:off x="4584700" y="990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107583</xdr:rowOff>
    </xdr:from>
    <xdr:ext cx="534377" cy="259045"/>
    <xdr:sp macro="" textlink="">
      <xdr:nvSpPr>
        <xdr:cNvPr id="143" name="物件費該当値テキスト">
          <a:extLst>
            <a:ext uri="{FF2B5EF4-FFF2-40B4-BE49-F238E27FC236}">
              <a16:creationId xmlns:a16="http://schemas.microsoft.com/office/drawing/2014/main" xmlns="" id="{00000000-0008-0000-0600-00008F000000}"/>
            </a:ext>
          </a:extLst>
        </xdr:cNvPr>
        <xdr:cNvSpPr txBox="1"/>
      </xdr:nvSpPr>
      <xdr:spPr>
        <a:xfrm>
          <a:off x="4686300" y="988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144831</xdr:rowOff>
    </xdr:from>
    <xdr:to>
      <xdr:col>20</xdr:col>
      <xdr:colOff>38100</xdr:colOff>
      <xdr:row>58</xdr:row>
      <xdr:rowOff>74981</xdr:rowOff>
    </xdr:to>
    <xdr:sp macro="" textlink="">
      <xdr:nvSpPr>
        <xdr:cNvPr id="144" name="楕円 143">
          <a:extLst>
            <a:ext uri="{FF2B5EF4-FFF2-40B4-BE49-F238E27FC236}">
              <a16:creationId xmlns:a16="http://schemas.microsoft.com/office/drawing/2014/main" xmlns="" id="{00000000-0008-0000-0600-000090000000}"/>
            </a:ext>
          </a:extLst>
        </xdr:cNvPr>
        <xdr:cNvSpPr/>
      </xdr:nvSpPr>
      <xdr:spPr>
        <a:xfrm>
          <a:off x="3746500" y="991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66108</xdr:rowOff>
    </xdr:from>
    <xdr:ext cx="534377" cy="259045"/>
    <xdr:sp macro="" textlink="">
      <xdr:nvSpPr>
        <xdr:cNvPr id="145" name="テキスト ボックス 144">
          <a:extLst>
            <a:ext uri="{FF2B5EF4-FFF2-40B4-BE49-F238E27FC236}">
              <a16:creationId xmlns:a16="http://schemas.microsoft.com/office/drawing/2014/main" xmlns="" id="{00000000-0008-0000-0600-000091000000}"/>
            </a:ext>
          </a:extLst>
        </xdr:cNvPr>
        <xdr:cNvSpPr txBox="1"/>
      </xdr:nvSpPr>
      <xdr:spPr>
        <a:xfrm>
          <a:off x="3530111" y="10010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73878</xdr:rowOff>
    </xdr:from>
    <xdr:to>
      <xdr:col>15</xdr:col>
      <xdr:colOff>101600</xdr:colOff>
      <xdr:row>59</xdr:row>
      <xdr:rowOff>4028</xdr:rowOff>
    </xdr:to>
    <xdr:sp macro="" textlink="">
      <xdr:nvSpPr>
        <xdr:cNvPr id="146" name="楕円 145">
          <a:extLst>
            <a:ext uri="{FF2B5EF4-FFF2-40B4-BE49-F238E27FC236}">
              <a16:creationId xmlns:a16="http://schemas.microsoft.com/office/drawing/2014/main" xmlns="" id="{00000000-0008-0000-0600-000092000000}"/>
            </a:ext>
          </a:extLst>
        </xdr:cNvPr>
        <xdr:cNvSpPr/>
      </xdr:nvSpPr>
      <xdr:spPr>
        <a:xfrm>
          <a:off x="2857500" y="1001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166605</xdr:rowOff>
    </xdr:from>
    <xdr:ext cx="534377" cy="259045"/>
    <xdr:sp macro="" textlink="">
      <xdr:nvSpPr>
        <xdr:cNvPr id="147" name="テキスト ボックス 146">
          <a:extLst>
            <a:ext uri="{FF2B5EF4-FFF2-40B4-BE49-F238E27FC236}">
              <a16:creationId xmlns:a16="http://schemas.microsoft.com/office/drawing/2014/main" xmlns="" id="{00000000-0008-0000-0600-000093000000}"/>
            </a:ext>
          </a:extLst>
        </xdr:cNvPr>
        <xdr:cNvSpPr txBox="1"/>
      </xdr:nvSpPr>
      <xdr:spPr>
        <a:xfrm>
          <a:off x="2641111" y="1011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92949</xdr:rowOff>
    </xdr:from>
    <xdr:to>
      <xdr:col>10</xdr:col>
      <xdr:colOff>165100</xdr:colOff>
      <xdr:row>59</xdr:row>
      <xdr:rowOff>23099</xdr:rowOff>
    </xdr:to>
    <xdr:sp macro="" textlink="">
      <xdr:nvSpPr>
        <xdr:cNvPr id="148" name="楕円 147">
          <a:extLst>
            <a:ext uri="{FF2B5EF4-FFF2-40B4-BE49-F238E27FC236}">
              <a16:creationId xmlns:a16="http://schemas.microsoft.com/office/drawing/2014/main" xmlns="" id="{00000000-0008-0000-0600-000094000000}"/>
            </a:ext>
          </a:extLst>
        </xdr:cNvPr>
        <xdr:cNvSpPr/>
      </xdr:nvSpPr>
      <xdr:spPr>
        <a:xfrm>
          <a:off x="1968500" y="1003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14226</xdr:rowOff>
    </xdr:from>
    <xdr:ext cx="534377" cy="259045"/>
    <xdr:sp macro="" textlink="">
      <xdr:nvSpPr>
        <xdr:cNvPr id="149" name="テキスト ボックス 148">
          <a:extLst>
            <a:ext uri="{FF2B5EF4-FFF2-40B4-BE49-F238E27FC236}">
              <a16:creationId xmlns:a16="http://schemas.microsoft.com/office/drawing/2014/main" xmlns="" id="{00000000-0008-0000-0600-000095000000}"/>
            </a:ext>
          </a:extLst>
        </xdr:cNvPr>
        <xdr:cNvSpPr txBox="1"/>
      </xdr:nvSpPr>
      <xdr:spPr>
        <a:xfrm>
          <a:off x="1752111" y="1012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114384</xdr:rowOff>
    </xdr:from>
    <xdr:to>
      <xdr:col>6</xdr:col>
      <xdr:colOff>38100</xdr:colOff>
      <xdr:row>59</xdr:row>
      <xdr:rowOff>44534</xdr:rowOff>
    </xdr:to>
    <xdr:sp macro="" textlink="">
      <xdr:nvSpPr>
        <xdr:cNvPr id="150" name="楕円 149">
          <a:extLst>
            <a:ext uri="{FF2B5EF4-FFF2-40B4-BE49-F238E27FC236}">
              <a16:creationId xmlns:a16="http://schemas.microsoft.com/office/drawing/2014/main" xmlns="" id="{00000000-0008-0000-0600-000096000000}"/>
            </a:ext>
          </a:extLst>
        </xdr:cNvPr>
        <xdr:cNvSpPr/>
      </xdr:nvSpPr>
      <xdr:spPr>
        <a:xfrm>
          <a:off x="1079500" y="1005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35661</xdr:rowOff>
    </xdr:from>
    <xdr:ext cx="534377" cy="259045"/>
    <xdr:sp macro="" textlink="">
      <xdr:nvSpPr>
        <xdr:cNvPr id="151" name="テキスト ボックス 150">
          <a:extLst>
            <a:ext uri="{FF2B5EF4-FFF2-40B4-BE49-F238E27FC236}">
              <a16:creationId xmlns:a16="http://schemas.microsoft.com/office/drawing/2014/main" xmlns="" id="{00000000-0008-0000-0600-000097000000}"/>
            </a:ext>
          </a:extLst>
        </xdr:cNvPr>
        <xdr:cNvSpPr txBox="1"/>
      </xdr:nvSpPr>
      <xdr:spPr>
        <a:xfrm>
          <a:off x="863111" y="1015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xmlns=""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xmlns=""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xmlns=""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xmlns=""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xmlns=""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xmlns=""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xmlns=""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xmlns=""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xmlns=""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xmlns=""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xmlns="" id="{00000000-0008-0000-06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xmlns=""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13341</xdr:rowOff>
    </xdr:from>
    <xdr:to>
      <xdr:col>24</xdr:col>
      <xdr:colOff>62865</xdr:colOff>
      <xdr:row>79</xdr:row>
      <xdr:rowOff>16103</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flipV="1">
          <a:off x="4633595" y="12186291"/>
          <a:ext cx="1270" cy="1374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19930</xdr:rowOff>
    </xdr:from>
    <xdr:ext cx="469744" cy="259045"/>
    <xdr:sp macro="" textlink="">
      <xdr:nvSpPr>
        <xdr:cNvPr id="176" name="維持補修費最小値テキスト">
          <a:extLst>
            <a:ext uri="{FF2B5EF4-FFF2-40B4-BE49-F238E27FC236}">
              <a16:creationId xmlns:a16="http://schemas.microsoft.com/office/drawing/2014/main" xmlns="" id="{00000000-0008-0000-0600-0000B0000000}"/>
            </a:ext>
          </a:extLst>
        </xdr:cNvPr>
        <xdr:cNvSpPr txBox="1"/>
      </xdr:nvSpPr>
      <xdr:spPr>
        <a:xfrm>
          <a:off x="4686300" y="13564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16103</xdr:rowOff>
    </xdr:from>
    <xdr:to>
      <xdr:col>24</xdr:col>
      <xdr:colOff>152400</xdr:colOff>
      <xdr:row>79</xdr:row>
      <xdr:rowOff>16103</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a:off x="4546600" y="13560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131468</xdr:rowOff>
    </xdr:from>
    <xdr:ext cx="534377" cy="259045"/>
    <xdr:sp macro="" textlink="">
      <xdr:nvSpPr>
        <xdr:cNvPr id="178" name="維持補修費最大値テキスト">
          <a:extLst>
            <a:ext uri="{FF2B5EF4-FFF2-40B4-BE49-F238E27FC236}">
              <a16:creationId xmlns:a16="http://schemas.microsoft.com/office/drawing/2014/main" xmlns="" id="{00000000-0008-0000-0600-0000B2000000}"/>
            </a:ext>
          </a:extLst>
        </xdr:cNvPr>
        <xdr:cNvSpPr txBox="1"/>
      </xdr:nvSpPr>
      <xdr:spPr>
        <a:xfrm>
          <a:off x="4686300" y="11961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13341</xdr:rowOff>
    </xdr:from>
    <xdr:to>
      <xdr:col>24</xdr:col>
      <xdr:colOff>152400</xdr:colOff>
      <xdr:row>71</xdr:row>
      <xdr:rowOff>13341</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a:off x="4546600" y="1218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13341</xdr:rowOff>
    </xdr:from>
    <xdr:to>
      <xdr:col>24</xdr:col>
      <xdr:colOff>63500</xdr:colOff>
      <xdr:row>76</xdr:row>
      <xdr:rowOff>158617</xdr:rowOff>
    </xdr:to>
    <xdr:cxnSp macro="">
      <xdr:nvCxnSpPr>
        <xdr:cNvPr id="180" name="直線コネクタ 179">
          <a:extLst>
            <a:ext uri="{FF2B5EF4-FFF2-40B4-BE49-F238E27FC236}">
              <a16:creationId xmlns:a16="http://schemas.microsoft.com/office/drawing/2014/main" xmlns="" id="{00000000-0008-0000-0600-0000B4000000}"/>
            </a:ext>
          </a:extLst>
        </xdr:cNvPr>
        <xdr:cNvCxnSpPr/>
      </xdr:nvCxnSpPr>
      <xdr:spPr>
        <a:xfrm flipV="1">
          <a:off x="3797300" y="12186291"/>
          <a:ext cx="838200" cy="1002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128058</xdr:rowOff>
    </xdr:from>
    <xdr:ext cx="469744" cy="259045"/>
    <xdr:sp macro="" textlink="">
      <xdr:nvSpPr>
        <xdr:cNvPr id="181" name="維持補修費平均値テキスト">
          <a:extLst>
            <a:ext uri="{FF2B5EF4-FFF2-40B4-BE49-F238E27FC236}">
              <a16:creationId xmlns:a16="http://schemas.microsoft.com/office/drawing/2014/main" xmlns="" id="{00000000-0008-0000-0600-0000B5000000}"/>
            </a:ext>
          </a:extLst>
        </xdr:cNvPr>
        <xdr:cNvSpPr txBox="1"/>
      </xdr:nvSpPr>
      <xdr:spPr>
        <a:xfrm>
          <a:off x="4686300" y="13329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149631</xdr:rowOff>
    </xdr:from>
    <xdr:to>
      <xdr:col>24</xdr:col>
      <xdr:colOff>114300</xdr:colOff>
      <xdr:row>78</xdr:row>
      <xdr:rowOff>79781</xdr:rowOff>
    </xdr:to>
    <xdr:sp macro="" textlink="">
      <xdr:nvSpPr>
        <xdr:cNvPr id="182" name="フローチャート: 判断 181">
          <a:extLst>
            <a:ext uri="{FF2B5EF4-FFF2-40B4-BE49-F238E27FC236}">
              <a16:creationId xmlns:a16="http://schemas.microsoft.com/office/drawing/2014/main" xmlns="" id="{00000000-0008-0000-0600-0000B6000000}"/>
            </a:ext>
          </a:extLst>
        </xdr:cNvPr>
        <xdr:cNvSpPr/>
      </xdr:nvSpPr>
      <xdr:spPr>
        <a:xfrm>
          <a:off x="45847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71939</xdr:rowOff>
    </xdr:from>
    <xdr:to>
      <xdr:col>19</xdr:col>
      <xdr:colOff>177800</xdr:colOff>
      <xdr:row>76</xdr:row>
      <xdr:rowOff>158617</xdr:rowOff>
    </xdr:to>
    <xdr:cxnSp macro="">
      <xdr:nvCxnSpPr>
        <xdr:cNvPr id="183" name="直線コネクタ 182">
          <a:extLst>
            <a:ext uri="{FF2B5EF4-FFF2-40B4-BE49-F238E27FC236}">
              <a16:creationId xmlns:a16="http://schemas.microsoft.com/office/drawing/2014/main" xmlns="" id="{00000000-0008-0000-0600-0000B7000000}"/>
            </a:ext>
          </a:extLst>
        </xdr:cNvPr>
        <xdr:cNvCxnSpPr/>
      </xdr:nvCxnSpPr>
      <xdr:spPr>
        <a:xfrm>
          <a:off x="2908300" y="12587789"/>
          <a:ext cx="889000" cy="60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44608</xdr:rowOff>
    </xdr:from>
    <xdr:to>
      <xdr:col>20</xdr:col>
      <xdr:colOff>38100</xdr:colOff>
      <xdr:row>78</xdr:row>
      <xdr:rowOff>146208</xdr:rowOff>
    </xdr:to>
    <xdr:sp macro="" textlink="">
      <xdr:nvSpPr>
        <xdr:cNvPr id="184" name="フローチャート: 判断 183">
          <a:extLst>
            <a:ext uri="{FF2B5EF4-FFF2-40B4-BE49-F238E27FC236}">
              <a16:creationId xmlns:a16="http://schemas.microsoft.com/office/drawing/2014/main" xmlns="" id="{00000000-0008-0000-0600-0000B8000000}"/>
            </a:ext>
          </a:extLst>
        </xdr:cNvPr>
        <xdr:cNvSpPr/>
      </xdr:nvSpPr>
      <xdr:spPr>
        <a:xfrm>
          <a:off x="3746500" y="1341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137335</xdr:rowOff>
    </xdr:from>
    <xdr:ext cx="469744"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3562428" y="13510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53251</xdr:rowOff>
    </xdr:from>
    <xdr:to>
      <xdr:col>15</xdr:col>
      <xdr:colOff>50800</xdr:colOff>
      <xdr:row>73</xdr:row>
      <xdr:rowOff>71939</xdr:rowOff>
    </xdr:to>
    <xdr:cxnSp macro="">
      <xdr:nvCxnSpPr>
        <xdr:cNvPr id="186" name="直線コネクタ 185">
          <a:extLst>
            <a:ext uri="{FF2B5EF4-FFF2-40B4-BE49-F238E27FC236}">
              <a16:creationId xmlns:a16="http://schemas.microsoft.com/office/drawing/2014/main" xmlns="" id="{00000000-0008-0000-0600-0000BA000000}"/>
            </a:ext>
          </a:extLst>
        </xdr:cNvPr>
        <xdr:cNvCxnSpPr/>
      </xdr:nvCxnSpPr>
      <xdr:spPr>
        <a:xfrm>
          <a:off x="2019300" y="12569101"/>
          <a:ext cx="889000" cy="1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22968</xdr:rowOff>
    </xdr:from>
    <xdr:to>
      <xdr:col>15</xdr:col>
      <xdr:colOff>101600</xdr:colOff>
      <xdr:row>78</xdr:row>
      <xdr:rowOff>124568</xdr:rowOff>
    </xdr:to>
    <xdr:sp macro="" textlink="">
      <xdr:nvSpPr>
        <xdr:cNvPr id="187" name="フローチャート: 判断 186">
          <a:extLst>
            <a:ext uri="{FF2B5EF4-FFF2-40B4-BE49-F238E27FC236}">
              <a16:creationId xmlns:a16="http://schemas.microsoft.com/office/drawing/2014/main" xmlns="" id="{00000000-0008-0000-0600-0000BB000000}"/>
            </a:ext>
          </a:extLst>
        </xdr:cNvPr>
        <xdr:cNvSpPr/>
      </xdr:nvSpPr>
      <xdr:spPr>
        <a:xfrm>
          <a:off x="2857500" y="1339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115695</xdr:rowOff>
    </xdr:from>
    <xdr:ext cx="469744"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2673428" y="1348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53251</xdr:rowOff>
    </xdr:from>
    <xdr:to>
      <xdr:col>10</xdr:col>
      <xdr:colOff>114300</xdr:colOff>
      <xdr:row>75</xdr:row>
      <xdr:rowOff>69024</xdr:rowOff>
    </xdr:to>
    <xdr:cxnSp macro="">
      <xdr:nvCxnSpPr>
        <xdr:cNvPr id="189" name="直線コネクタ 188">
          <a:extLst>
            <a:ext uri="{FF2B5EF4-FFF2-40B4-BE49-F238E27FC236}">
              <a16:creationId xmlns:a16="http://schemas.microsoft.com/office/drawing/2014/main" xmlns="" id="{00000000-0008-0000-0600-0000BD000000}"/>
            </a:ext>
          </a:extLst>
        </xdr:cNvPr>
        <xdr:cNvCxnSpPr/>
      </xdr:nvCxnSpPr>
      <xdr:spPr>
        <a:xfrm flipV="1">
          <a:off x="1130300" y="12569101"/>
          <a:ext cx="889000" cy="358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5404</xdr:rowOff>
    </xdr:from>
    <xdr:to>
      <xdr:col>10</xdr:col>
      <xdr:colOff>165100</xdr:colOff>
      <xdr:row>78</xdr:row>
      <xdr:rowOff>107004</xdr:rowOff>
    </xdr:to>
    <xdr:sp macro="" textlink="">
      <xdr:nvSpPr>
        <xdr:cNvPr id="190" name="フローチャート: 判断 189">
          <a:extLst>
            <a:ext uri="{FF2B5EF4-FFF2-40B4-BE49-F238E27FC236}">
              <a16:creationId xmlns:a16="http://schemas.microsoft.com/office/drawing/2014/main" xmlns="" id="{00000000-0008-0000-0600-0000BE000000}"/>
            </a:ext>
          </a:extLst>
        </xdr:cNvPr>
        <xdr:cNvSpPr/>
      </xdr:nvSpPr>
      <xdr:spPr>
        <a:xfrm>
          <a:off x="1968500" y="13378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98131</xdr:rowOff>
    </xdr:from>
    <xdr:ext cx="469744"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1784428" y="13471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21158</xdr:rowOff>
    </xdr:from>
    <xdr:to>
      <xdr:col>6</xdr:col>
      <xdr:colOff>38100</xdr:colOff>
      <xdr:row>78</xdr:row>
      <xdr:rowOff>122758</xdr:rowOff>
    </xdr:to>
    <xdr:sp macro="" textlink="">
      <xdr:nvSpPr>
        <xdr:cNvPr id="192" name="フローチャート: 判断 191">
          <a:extLst>
            <a:ext uri="{FF2B5EF4-FFF2-40B4-BE49-F238E27FC236}">
              <a16:creationId xmlns:a16="http://schemas.microsoft.com/office/drawing/2014/main" xmlns="" id="{00000000-0008-0000-0600-0000C0000000}"/>
            </a:ext>
          </a:extLst>
        </xdr:cNvPr>
        <xdr:cNvSpPr/>
      </xdr:nvSpPr>
      <xdr:spPr>
        <a:xfrm>
          <a:off x="1079500" y="13394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113885</xdr:rowOff>
    </xdr:from>
    <xdr:ext cx="469744"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895428" y="1348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xmlns=""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133991</xdr:rowOff>
    </xdr:from>
    <xdr:to>
      <xdr:col>24</xdr:col>
      <xdr:colOff>114300</xdr:colOff>
      <xdr:row>71</xdr:row>
      <xdr:rowOff>64141</xdr:rowOff>
    </xdr:to>
    <xdr:sp macro="" textlink="">
      <xdr:nvSpPr>
        <xdr:cNvPr id="199" name="楕円 198">
          <a:extLst>
            <a:ext uri="{FF2B5EF4-FFF2-40B4-BE49-F238E27FC236}">
              <a16:creationId xmlns:a16="http://schemas.microsoft.com/office/drawing/2014/main" xmlns="" id="{00000000-0008-0000-0600-0000C7000000}"/>
            </a:ext>
          </a:extLst>
        </xdr:cNvPr>
        <xdr:cNvSpPr/>
      </xdr:nvSpPr>
      <xdr:spPr>
        <a:xfrm>
          <a:off x="4584700" y="1213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87018</xdr:rowOff>
    </xdr:from>
    <xdr:ext cx="534377" cy="259045"/>
    <xdr:sp macro="" textlink="">
      <xdr:nvSpPr>
        <xdr:cNvPr id="200" name="維持補修費該当値テキスト">
          <a:extLst>
            <a:ext uri="{FF2B5EF4-FFF2-40B4-BE49-F238E27FC236}">
              <a16:creationId xmlns:a16="http://schemas.microsoft.com/office/drawing/2014/main" xmlns="" id="{00000000-0008-0000-0600-0000C8000000}"/>
            </a:ext>
          </a:extLst>
        </xdr:cNvPr>
        <xdr:cNvSpPr txBox="1"/>
      </xdr:nvSpPr>
      <xdr:spPr>
        <a:xfrm>
          <a:off x="4686300" y="1208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107817</xdr:rowOff>
    </xdr:from>
    <xdr:to>
      <xdr:col>20</xdr:col>
      <xdr:colOff>38100</xdr:colOff>
      <xdr:row>77</xdr:row>
      <xdr:rowOff>37967</xdr:rowOff>
    </xdr:to>
    <xdr:sp macro="" textlink="">
      <xdr:nvSpPr>
        <xdr:cNvPr id="201" name="楕円 200">
          <a:extLst>
            <a:ext uri="{FF2B5EF4-FFF2-40B4-BE49-F238E27FC236}">
              <a16:creationId xmlns:a16="http://schemas.microsoft.com/office/drawing/2014/main" xmlns="" id="{00000000-0008-0000-0600-0000C9000000}"/>
            </a:ext>
          </a:extLst>
        </xdr:cNvPr>
        <xdr:cNvSpPr/>
      </xdr:nvSpPr>
      <xdr:spPr>
        <a:xfrm>
          <a:off x="3746500" y="1313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54494</xdr:rowOff>
    </xdr:from>
    <xdr:ext cx="534377" cy="259045"/>
    <xdr:sp macro="" textlink="">
      <xdr:nvSpPr>
        <xdr:cNvPr id="202" name="テキスト ボックス 201">
          <a:extLst>
            <a:ext uri="{FF2B5EF4-FFF2-40B4-BE49-F238E27FC236}">
              <a16:creationId xmlns:a16="http://schemas.microsoft.com/office/drawing/2014/main" xmlns="" id="{00000000-0008-0000-0600-0000CA000000}"/>
            </a:ext>
          </a:extLst>
        </xdr:cNvPr>
        <xdr:cNvSpPr txBox="1"/>
      </xdr:nvSpPr>
      <xdr:spPr>
        <a:xfrm>
          <a:off x="3530111" y="12913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21139</xdr:rowOff>
    </xdr:from>
    <xdr:to>
      <xdr:col>15</xdr:col>
      <xdr:colOff>101600</xdr:colOff>
      <xdr:row>73</xdr:row>
      <xdr:rowOff>122739</xdr:rowOff>
    </xdr:to>
    <xdr:sp macro="" textlink="">
      <xdr:nvSpPr>
        <xdr:cNvPr id="203" name="楕円 202">
          <a:extLst>
            <a:ext uri="{FF2B5EF4-FFF2-40B4-BE49-F238E27FC236}">
              <a16:creationId xmlns:a16="http://schemas.microsoft.com/office/drawing/2014/main" xmlns="" id="{00000000-0008-0000-0600-0000CB000000}"/>
            </a:ext>
          </a:extLst>
        </xdr:cNvPr>
        <xdr:cNvSpPr/>
      </xdr:nvSpPr>
      <xdr:spPr>
        <a:xfrm>
          <a:off x="2857500" y="1253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139266</xdr:rowOff>
    </xdr:from>
    <xdr:ext cx="534377" cy="259045"/>
    <xdr:sp macro="" textlink="">
      <xdr:nvSpPr>
        <xdr:cNvPr id="204" name="テキスト ボックス 203">
          <a:extLst>
            <a:ext uri="{FF2B5EF4-FFF2-40B4-BE49-F238E27FC236}">
              <a16:creationId xmlns:a16="http://schemas.microsoft.com/office/drawing/2014/main" xmlns="" id="{00000000-0008-0000-0600-0000CC000000}"/>
            </a:ext>
          </a:extLst>
        </xdr:cNvPr>
        <xdr:cNvSpPr txBox="1"/>
      </xdr:nvSpPr>
      <xdr:spPr>
        <a:xfrm>
          <a:off x="2641111" y="1231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2451</xdr:rowOff>
    </xdr:from>
    <xdr:to>
      <xdr:col>10</xdr:col>
      <xdr:colOff>165100</xdr:colOff>
      <xdr:row>73</xdr:row>
      <xdr:rowOff>104051</xdr:rowOff>
    </xdr:to>
    <xdr:sp macro="" textlink="">
      <xdr:nvSpPr>
        <xdr:cNvPr id="205" name="楕円 204">
          <a:extLst>
            <a:ext uri="{FF2B5EF4-FFF2-40B4-BE49-F238E27FC236}">
              <a16:creationId xmlns:a16="http://schemas.microsoft.com/office/drawing/2014/main" xmlns="" id="{00000000-0008-0000-0600-0000CD000000}"/>
            </a:ext>
          </a:extLst>
        </xdr:cNvPr>
        <xdr:cNvSpPr/>
      </xdr:nvSpPr>
      <xdr:spPr>
        <a:xfrm>
          <a:off x="1968500" y="1251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120578</xdr:rowOff>
    </xdr:from>
    <xdr:ext cx="534377" cy="259045"/>
    <xdr:sp macro="" textlink="">
      <xdr:nvSpPr>
        <xdr:cNvPr id="206" name="テキスト ボックス 205">
          <a:extLst>
            <a:ext uri="{FF2B5EF4-FFF2-40B4-BE49-F238E27FC236}">
              <a16:creationId xmlns:a16="http://schemas.microsoft.com/office/drawing/2014/main" xmlns="" id="{00000000-0008-0000-0600-0000CE000000}"/>
            </a:ext>
          </a:extLst>
        </xdr:cNvPr>
        <xdr:cNvSpPr txBox="1"/>
      </xdr:nvSpPr>
      <xdr:spPr>
        <a:xfrm>
          <a:off x="1752111" y="1229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18224</xdr:rowOff>
    </xdr:from>
    <xdr:to>
      <xdr:col>6</xdr:col>
      <xdr:colOff>38100</xdr:colOff>
      <xdr:row>75</xdr:row>
      <xdr:rowOff>119824</xdr:rowOff>
    </xdr:to>
    <xdr:sp macro="" textlink="">
      <xdr:nvSpPr>
        <xdr:cNvPr id="207" name="楕円 206">
          <a:extLst>
            <a:ext uri="{FF2B5EF4-FFF2-40B4-BE49-F238E27FC236}">
              <a16:creationId xmlns:a16="http://schemas.microsoft.com/office/drawing/2014/main" xmlns="" id="{00000000-0008-0000-0600-0000CF000000}"/>
            </a:ext>
          </a:extLst>
        </xdr:cNvPr>
        <xdr:cNvSpPr/>
      </xdr:nvSpPr>
      <xdr:spPr>
        <a:xfrm>
          <a:off x="1079500" y="1287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136351</xdr:rowOff>
    </xdr:from>
    <xdr:ext cx="534377" cy="259045"/>
    <xdr:sp macro="" textlink="">
      <xdr:nvSpPr>
        <xdr:cNvPr id="208" name="テキスト ボックス 207">
          <a:extLst>
            <a:ext uri="{FF2B5EF4-FFF2-40B4-BE49-F238E27FC236}">
              <a16:creationId xmlns:a16="http://schemas.microsoft.com/office/drawing/2014/main" xmlns="" id="{00000000-0008-0000-0600-0000D0000000}"/>
            </a:ext>
          </a:extLst>
        </xdr:cNvPr>
        <xdr:cNvSpPr txBox="1"/>
      </xdr:nvSpPr>
      <xdr:spPr>
        <a:xfrm>
          <a:off x="863111" y="1265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xmlns=""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xmlns=""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xmlns=""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xmlns=""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xmlns=""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xmlns=""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xmlns=""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xmlns=""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xmlns=""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xmlns=""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xmlns=""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xmlns=""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xmlns=""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xmlns=""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xmlns=""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xmlns=""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127242</xdr:rowOff>
    </xdr:from>
    <xdr:to>
      <xdr:col>24</xdr:col>
      <xdr:colOff>62865</xdr:colOff>
      <xdr:row>99</xdr:row>
      <xdr:rowOff>30265</xdr:rowOff>
    </xdr:to>
    <xdr:cxnSp macro="">
      <xdr:nvCxnSpPr>
        <xdr:cNvPr id="233" name="直線コネクタ 232">
          <a:extLst>
            <a:ext uri="{FF2B5EF4-FFF2-40B4-BE49-F238E27FC236}">
              <a16:creationId xmlns:a16="http://schemas.microsoft.com/office/drawing/2014/main" xmlns="" id="{00000000-0008-0000-0600-0000E9000000}"/>
            </a:ext>
          </a:extLst>
        </xdr:cNvPr>
        <xdr:cNvCxnSpPr/>
      </xdr:nvCxnSpPr>
      <xdr:spPr>
        <a:xfrm flipV="1">
          <a:off x="4633595" y="15729192"/>
          <a:ext cx="1270" cy="1274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34092</xdr:rowOff>
    </xdr:from>
    <xdr:ext cx="534377" cy="259045"/>
    <xdr:sp macro="" textlink="">
      <xdr:nvSpPr>
        <xdr:cNvPr id="234" name="扶助費最小値テキスト">
          <a:extLst>
            <a:ext uri="{FF2B5EF4-FFF2-40B4-BE49-F238E27FC236}">
              <a16:creationId xmlns:a16="http://schemas.microsoft.com/office/drawing/2014/main" xmlns="" id="{00000000-0008-0000-0600-0000EA000000}"/>
            </a:ext>
          </a:extLst>
        </xdr:cNvPr>
        <xdr:cNvSpPr txBox="1"/>
      </xdr:nvSpPr>
      <xdr:spPr>
        <a:xfrm>
          <a:off x="4686300" y="1700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30265</xdr:rowOff>
    </xdr:from>
    <xdr:to>
      <xdr:col>24</xdr:col>
      <xdr:colOff>152400</xdr:colOff>
      <xdr:row>99</xdr:row>
      <xdr:rowOff>30265</xdr:rowOff>
    </xdr:to>
    <xdr:cxnSp macro="">
      <xdr:nvCxnSpPr>
        <xdr:cNvPr id="235" name="直線コネクタ 234">
          <a:extLst>
            <a:ext uri="{FF2B5EF4-FFF2-40B4-BE49-F238E27FC236}">
              <a16:creationId xmlns:a16="http://schemas.microsoft.com/office/drawing/2014/main" xmlns="" id="{00000000-0008-0000-0600-0000EB000000}"/>
            </a:ext>
          </a:extLst>
        </xdr:cNvPr>
        <xdr:cNvCxnSpPr/>
      </xdr:nvCxnSpPr>
      <xdr:spPr>
        <a:xfrm>
          <a:off x="4546600" y="1700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73919</xdr:rowOff>
    </xdr:from>
    <xdr:ext cx="599010" cy="259045"/>
    <xdr:sp macro="" textlink="">
      <xdr:nvSpPr>
        <xdr:cNvPr id="236" name="扶助費最大値テキスト">
          <a:extLst>
            <a:ext uri="{FF2B5EF4-FFF2-40B4-BE49-F238E27FC236}">
              <a16:creationId xmlns:a16="http://schemas.microsoft.com/office/drawing/2014/main" xmlns="" id="{00000000-0008-0000-0600-0000EC000000}"/>
            </a:ext>
          </a:extLst>
        </xdr:cNvPr>
        <xdr:cNvSpPr txBox="1"/>
      </xdr:nvSpPr>
      <xdr:spPr>
        <a:xfrm>
          <a:off x="4686300" y="15504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127242</xdr:rowOff>
    </xdr:from>
    <xdr:to>
      <xdr:col>24</xdr:col>
      <xdr:colOff>152400</xdr:colOff>
      <xdr:row>91</xdr:row>
      <xdr:rowOff>127242</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a:off x="4546600" y="1572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121514</xdr:rowOff>
    </xdr:from>
    <xdr:to>
      <xdr:col>24</xdr:col>
      <xdr:colOff>63500</xdr:colOff>
      <xdr:row>96</xdr:row>
      <xdr:rowOff>134417</xdr:rowOff>
    </xdr:to>
    <xdr:cxnSp macro="">
      <xdr:nvCxnSpPr>
        <xdr:cNvPr id="238" name="直線コネクタ 237">
          <a:extLst>
            <a:ext uri="{FF2B5EF4-FFF2-40B4-BE49-F238E27FC236}">
              <a16:creationId xmlns:a16="http://schemas.microsoft.com/office/drawing/2014/main" xmlns="" id="{00000000-0008-0000-0600-0000EE000000}"/>
            </a:ext>
          </a:extLst>
        </xdr:cNvPr>
        <xdr:cNvCxnSpPr/>
      </xdr:nvCxnSpPr>
      <xdr:spPr>
        <a:xfrm>
          <a:off x="3797300" y="16580714"/>
          <a:ext cx="838200" cy="1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71226</xdr:rowOff>
    </xdr:from>
    <xdr:ext cx="534377" cy="259045"/>
    <xdr:sp macro="" textlink="">
      <xdr:nvSpPr>
        <xdr:cNvPr id="239" name="扶助費平均値テキスト">
          <a:extLst>
            <a:ext uri="{FF2B5EF4-FFF2-40B4-BE49-F238E27FC236}">
              <a16:creationId xmlns:a16="http://schemas.microsoft.com/office/drawing/2014/main" xmlns="" id="{00000000-0008-0000-0600-0000EF000000}"/>
            </a:ext>
          </a:extLst>
        </xdr:cNvPr>
        <xdr:cNvSpPr txBox="1"/>
      </xdr:nvSpPr>
      <xdr:spPr>
        <a:xfrm>
          <a:off x="4686300" y="16358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48349</xdr:rowOff>
    </xdr:from>
    <xdr:to>
      <xdr:col>24</xdr:col>
      <xdr:colOff>114300</xdr:colOff>
      <xdr:row>96</xdr:row>
      <xdr:rowOff>149949</xdr:rowOff>
    </xdr:to>
    <xdr:sp macro="" textlink="">
      <xdr:nvSpPr>
        <xdr:cNvPr id="240" name="フローチャート: 判断 239">
          <a:extLst>
            <a:ext uri="{FF2B5EF4-FFF2-40B4-BE49-F238E27FC236}">
              <a16:creationId xmlns:a16="http://schemas.microsoft.com/office/drawing/2014/main" xmlns="" id="{00000000-0008-0000-0600-0000F0000000}"/>
            </a:ext>
          </a:extLst>
        </xdr:cNvPr>
        <xdr:cNvSpPr/>
      </xdr:nvSpPr>
      <xdr:spPr>
        <a:xfrm>
          <a:off x="45847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121514</xdr:rowOff>
    </xdr:from>
    <xdr:to>
      <xdr:col>19</xdr:col>
      <xdr:colOff>177800</xdr:colOff>
      <xdr:row>97</xdr:row>
      <xdr:rowOff>13779</xdr:rowOff>
    </xdr:to>
    <xdr:cxnSp macro="">
      <xdr:nvCxnSpPr>
        <xdr:cNvPr id="241" name="直線コネクタ 240">
          <a:extLst>
            <a:ext uri="{FF2B5EF4-FFF2-40B4-BE49-F238E27FC236}">
              <a16:creationId xmlns:a16="http://schemas.microsoft.com/office/drawing/2014/main" xmlns="" id="{00000000-0008-0000-0600-0000F1000000}"/>
            </a:ext>
          </a:extLst>
        </xdr:cNvPr>
        <xdr:cNvCxnSpPr/>
      </xdr:nvCxnSpPr>
      <xdr:spPr>
        <a:xfrm flipV="1">
          <a:off x="2908300" y="16580714"/>
          <a:ext cx="889000" cy="6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82538</xdr:rowOff>
    </xdr:from>
    <xdr:to>
      <xdr:col>20</xdr:col>
      <xdr:colOff>38100</xdr:colOff>
      <xdr:row>97</xdr:row>
      <xdr:rowOff>12688</xdr:rowOff>
    </xdr:to>
    <xdr:sp macro="" textlink="">
      <xdr:nvSpPr>
        <xdr:cNvPr id="242" name="フローチャート: 判断 241">
          <a:extLst>
            <a:ext uri="{FF2B5EF4-FFF2-40B4-BE49-F238E27FC236}">
              <a16:creationId xmlns:a16="http://schemas.microsoft.com/office/drawing/2014/main" xmlns="" id="{00000000-0008-0000-0600-0000F2000000}"/>
            </a:ext>
          </a:extLst>
        </xdr:cNvPr>
        <xdr:cNvSpPr/>
      </xdr:nvSpPr>
      <xdr:spPr>
        <a:xfrm>
          <a:off x="3746500" y="1654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3815</xdr:rowOff>
    </xdr:from>
    <xdr:ext cx="534377" cy="259045"/>
    <xdr:sp macro="" textlink="">
      <xdr:nvSpPr>
        <xdr:cNvPr id="243" name="テキスト ボックス 242">
          <a:extLst>
            <a:ext uri="{FF2B5EF4-FFF2-40B4-BE49-F238E27FC236}">
              <a16:creationId xmlns:a16="http://schemas.microsoft.com/office/drawing/2014/main" xmlns="" id="{00000000-0008-0000-0600-0000F3000000}"/>
            </a:ext>
          </a:extLst>
        </xdr:cNvPr>
        <xdr:cNvSpPr txBox="1"/>
      </xdr:nvSpPr>
      <xdr:spPr>
        <a:xfrm>
          <a:off x="3530111" y="16634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13779</xdr:rowOff>
    </xdr:from>
    <xdr:to>
      <xdr:col>15</xdr:col>
      <xdr:colOff>50800</xdr:colOff>
      <xdr:row>97</xdr:row>
      <xdr:rowOff>31014</xdr:rowOff>
    </xdr:to>
    <xdr:cxnSp macro="">
      <xdr:nvCxnSpPr>
        <xdr:cNvPr id="244" name="直線コネクタ 243">
          <a:extLst>
            <a:ext uri="{FF2B5EF4-FFF2-40B4-BE49-F238E27FC236}">
              <a16:creationId xmlns:a16="http://schemas.microsoft.com/office/drawing/2014/main" xmlns="" id="{00000000-0008-0000-0600-0000F4000000}"/>
            </a:ext>
          </a:extLst>
        </xdr:cNvPr>
        <xdr:cNvCxnSpPr/>
      </xdr:nvCxnSpPr>
      <xdr:spPr>
        <a:xfrm flipV="1">
          <a:off x="2019300" y="166444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152324</xdr:rowOff>
    </xdr:from>
    <xdr:to>
      <xdr:col>15</xdr:col>
      <xdr:colOff>101600</xdr:colOff>
      <xdr:row>97</xdr:row>
      <xdr:rowOff>82474</xdr:rowOff>
    </xdr:to>
    <xdr:sp macro="" textlink="">
      <xdr:nvSpPr>
        <xdr:cNvPr id="245" name="フローチャート: 判断 244">
          <a:extLst>
            <a:ext uri="{FF2B5EF4-FFF2-40B4-BE49-F238E27FC236}">
              <a16:creationId xmlns:a16="http://schemas.microsoft.com/office/drawing/2014/main" xmlns="" id="{00000000-0008-0000-0600-0000F5000000}"/>
            </a:ext>
          </a:extLst>
        </xdr:cNvPr>
        <xdr:cNvSpPr/>
      </xdr:nvSpPr>
      <xdr:spPr>
        <a:xfrm>
          <a:off x="2857500" y="1661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73601</xdr:rowOff>
    </xdr:from>
    <xdr:ext cx="534377"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2641111" y="1670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31014</xdr:rowOff>
    </xdr:from>
    <xdr:to>
      <xdr:col>10</xdr:col>
      <xdr:colOff>114300</xdr:colOff>
      <xdr:row>97</xdr:row>
      <xdr:rowOff>55575</xdr:rowOff>
    </xdr:to>
    <xdr:cxnSp macro="">
      <xdr:nvCxnSpPr>
        <xdr:cNvPr id="247" name="直線コネクタ 246">
          <a:extLst>
            <a:ext uri="{FF2B5EF4-FFF2-40B4-BE49-F238E27FC236}">
              <a16:creationId xmlns:a16="http://schemas.microsoft.com/office/drawing/2014/main" xmlns="" id="{00000000-0008-0000-0600-0000F7000000}"/>
            </a:ext>
          </a:extLst>
        </xdr:cNvPr>
        <xdr:cNvCxnSpPr/>
      </xdr:nvCxnSpPr>
      <xdr:spPr>
        <a:xfrm flipV="1">
          <a:off x="1130300" y="16661664"/>
          <a:ext cx="889000" cy="24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6426</xdr:rowOff>
    </xdr:from>
    <xdr:to>
      <xdr:col>10</xdr:col>
      <xdr:colOff>165100</xdr:colOff>
      <xdr:row>97</xdr:row>
      <xdr:rowOff>108026</xdr:rowOff>
    </xdr:to>
    <xdr:sp macro="" textlink="">
      <xdr:nvSpPr>
        <xdr:cNvPr id="248" name="フローチャート: 判断 247">
          <a:extLst>
            <a:ext uri="{FF2B5EF4-FFF2-40B4-BE49-F238E27FC236}">
              <a16:creationId xmlns:a16="http://schemas.microsoft.com/office/drawing/2014/main" xmlns="" id="{00000000-0008-0000-0600-0000F8000000}"/>
            </a:ext>
          </a:extLst>
        </xdr:cNvPr>
        <xdr:cNvSpPr/>
      </xdr:nvSpPr>
      <xdr:spPr>
        <a:xfrm>
          <a:off x="1968500" y="1663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99153</xdr:rowOff>
    </xdr:from>
    <xdr:ext cx="534377"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1752111" y="1672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163588</xdr:rowOff>
    </xdr:from>
    <xdr:to>
      <xdr:col>6</xdr:col>
      <xdr:colOff>38100</xdr:colOff>
      <xdr:row>97</xdr:row>
      <xdr:rowOff>93738</xdr:rowOff>
    </xdr:to>
    <xdr:sp macro="" textlink="">
      <xdr:nvSpPr>
        <xdr:cNvPr id="250" name="フローチャート: 判断 249">
          <a:extLst>
            <a:ext uri="{FF2B5EF4-FFF2-40B4-BE49-F238E27FC236}">
              <a16:creationId xmlns:a16="http://schemas.microsoft.com/office/drawing/2014/main" xmlns="" id="{00000000-0008-0000-0600-0000FA000000}"/>
            </a:ext>
          </a:extLst>
        </xdr:cNvPr>
        <xdr:cNvSpPr/>
      </xdr:nvSpPr>
      <xdr:spPr>
        <a:xfrm>
          <a:off x="1079500" y="166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110265</xdr:rowOff>
    </xdr:from>
    <xdr:ext cx="534377"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863111" y="1639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xmlns=""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83617</xdr:rowOff>
    </xdr:from>
    <xdr:to>
      <xdr:col>24</xdr:col>
      <xdr:colOff>114300</xdr:colOff>
      <xdr:row>97</xdr:row>
      <xdr:rowOff>13767</xdr:rowOff>
    </xdr:to>
    <xdr:sp macro="" textlink="">
      <xdr:nvSpPr>
        <xdr:cNvPr id="257" name="楕円 256">
          <a:extLst>
            <a:ext uri="{FF2B5EF4-FFF2-40B4-BE49-F238E27FC236}">
              <a16:creationId xmlns:a16="http://schemas.microsoft.com/office/drawing/2014/main" xmlns="" id="{00000000-0008-0000-0600-000001010000}"/>
            </a:ext>
          </a:extLst>
        </xdr:cNvPr>
        <xdr:cNvSpPr/>
      </xdr:nvSpPr>
      <xdr:spPr>
        <a:xfrm>
          <a:off x="4584700" y="1654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62044</xdr:rowOff>
    </xdr:from>
    <xdr:ext cx="534377" cy="259045"/>
    <xdr:sp macro="" textlink="">
      <xdr:nvSpPr>
        <xdr:cNvPr id="258" name="扶助費該当値テキスト">
          <a:extLst>
            <a:ext uri="{FF2B5EF4-FFF2-40B4-BE49-F238E27FC236}">
              <a16:creationId xmlns:a16="http://schemas.microsoft.com/office/drawing/2014/main" xmlns="" id="{00000000-0008-0000-0600-000002010000}"/>
            </a:ext>
          </a:extLst>
        </xdr:cNvPr>
        <xdr:cNvSpPr txBox="1"/>
      </xdr:nvSpPr>
      <xdr:spPr>
        <a:xfrm>
          <a:off x="4686300" y="1652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70714</xdr:rowOff>
    </xdr:from>
    <xdr:to>
      <xdr:col>20</xdr:col>
      <xdr:colOff>38100</xdr:colOff>
      <xdr:row>97</xdr:row>
      <xdr:rowOff>864</xdr:rowOff>
    </xdr:to>
    <xdr:sp macro="" textlink="">
      <xdr:nvSpPr>
        <xdr:cNvPr id="259" name="楕円 258">
          <a:extLst>
            <a:ext uri="{FF2B5EF4-FFF2-40B4-BE49-F238E27FC236}">
              <a16:creationId xmlns:a16="http://schemas.microsoft.com/office/drawing/2014/main" xmlns="" id="{00000000-0008-0000-0600-000003010000}"/>
            </a:ext>
          </a:extLst>
        </xdr:cNvPr>
        <xdr:cNvSpPr/>
      </xdr:nvSpPr>
      <xdr:spPr>
        <a:xfrm>
          <a:off x="3746500" y="1652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17391</xdr:rowOff>
    </xdr:from>
    <xdr:ext cx="534377" cy="259045"/>
    <xdr:sp macro="" textlink="">
      <xdr:nvSpPr>
        <xdr:cNvPr id="260" name="テキスト ボックス 259">
          <a:extLst>
            <a:ext uri="{FF2B5EF4-FFF2-40B4-BE49-F238E27FC236}">
              <a16:creationId xmlns:a16="http://schemas.microsoft.com/office/drawing/2014/main" xmlns="" id="{00000000-0008-0000-0600-000004010000}"/>
            </a:ext>
          </a:extLst>
        </xdr:cNvPr>
        <xdr:cNvSpPr txBox="1"/>
      </xdr:nvSpPr>
      <xdr:spPr>
        <a:xfrm>
          <a:off x="3530111" y="1630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134429</xdr:rowOff>
    </xdr:from>
    <xdr:to>
      <xdr:col>15</xdr:col>
      <xdr:colOff>101600</xdr:colOff>
      <xdr:row>97</xdr:row>
      <xdr:rowOff>64579</xdr:rowOff>
    </xdr:to>
    <xdr:sp macro="" textlink="">
      <xdr:nvSpPr>
        <xdr:cNvPr id="261" name="楕円 260">
          <a:extLst>
            <a:ext uri="{FF2B5EF4-FFF2-40B4-BE49-F238E27FC236}">
              <a16:creationId xmlns:a16="http://schemas.microsoft.com/office/drawing/2014/main" xmlns="" id="{00000000-0008-0000-0600-000005010000}"/>
            </a:ext>
          </a:extLst>
        </xdr:cNvPr>
        <xdr:cNvSpPr/>
      </xdr:nvSpPr>
      <xdr:spPr>
        <a:xfrm>
          <a:off x="2857500" y="1659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81106</xdr:rowOff>
    </xdr:from>
    <xdr:ext cx="534377" cy="259045"/>
    <xdr:sp macro="" textlink="">
      <xdr:nvSpPr>
        <xdr:cNvPr id="262" name="テキスト ボックス 261">
          <a:extLst>
            <a:ext uri="{FF2B5EF4-FFF2-40B4-BE49-F238E27FC236}">
              <a16:creationId xmlns:a16="http://schemas.microsoft.com/office/drawing/2014/main" xmlns="" id="{00000000-0008-0000-0600-000006010000}"/>
            </a:ext>
          </a:extLst>
        </xdr:cNvPr>
        <xdr:cNvSpPr txBox="1"/>
      </xdr:nvSpPr>
      <xdr:spPr>
        <a:xfrm>
          <a:off x="2641111" y="1636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151664</xdr:rowOff>
    </xdr:from>
    <xdr:to>
      <xdr:col>10</xdr:col>
      <xdr:colOff>165100</xdr:colOff>
      <xdr:row>97</xdr:row>
      <xdr:rowOff>81814</xdr:rowOff>
    </xdr:to>
    <xdr:sp macro="" textlink="">
      <xdr:nvSpPr>
        <xdr:cNvPr id="263" name="楕円 262">
          <a:extLst>
            <a:ext uri="{FF2B5EF4-FFF2-40B4-BE49-F238E27FC236}">
              <a16:creationId xmlns:a16="http://schemas.microsoft.com/office/drawing/2014/main" xmlns="" id="{00000000-0008-0000-0600-000007010000}"/>
            </a:ext>
          </a:extLst>
        </xdr:cNvPr>
        <xdr:cNvSpPr/>
      </xdr:nvSpPr>
      <xdr:spPr>
        <a:xfrm>
          <a:off x="1968500" y="1661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98341</xdr:rowOff>
    </xdr:from>
    <xdr:ext cx="534377" cy="259045"/>
    <xdr:sp macro="" textlink="">
      <xdr:nvSpPr>
        <xdr:cNvPr id="264" name="テキスト ボックス 263">
          <a:extLst>
            <a:ext uri="{FF2B5EF4-FFF2-40B4-BE49-F238E27FC236}">
              <a16:creationId xmlns:a16="http://schemas.microsoft.com/office/drawing/2014/main" xmlns="" id="{00000000-0008-0000-0600-000008010000}"/>
            </a:ext>
          </a:extLst>
        </xdr:cNvPr>
        <xdr:cNvSpPr txBox="1"/>
      </xdr:nvSpPr>
      <xdr:spPr>
        <a:xfrm>
          <a:off x="1752111" y="163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4775</xdr:rowOff>
    </xdr:from>
    <xdr:to>
      <xdr:col>6</xdr:col>
      <xdr:colOff>38100</xdr:colOff>
      <xdr:row>97</xdr:row>
      <xdr:rowOff>106375</xdr:rowOff>
    </xdr:to>
    <xdr:sp macro="" textlink="">
      <xdr:nvSpPr>
        <xdr:cNvPr id="265" name="楕円 264">
          <a:extLst>
            <a:ext uri="{FF2B5EF4-FFF2-40B4-BE49-F238E27FC236}">
              <a16:creationId xmlns:a16="http://schemas.microsoft.com/office/drawing/2014/main" xmlns="" id="{00000000-0008-0000-0600-000009010000}"/>
            </a:ext>
          </a:extLst>
        </xdr:cNvPr>
        <xdr:cNvSpPr/>
      </xdr:nvSpPr>
      <xdr:spPr>
        <a:xfrm>
          <a:off x="1079500" y="1663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97502</xdr:rowOff>
    </xdr:from>
    <xdr:ext cx="534377" cy="259045"/>
    <xdr:sp macro="" textlink="">
      <xdr:nvSpPr>
        <xdr:cNvPr id="266" name="テキスト ボックス 265">
          <a:extLst>
            <a:ext uri="{FF2B5EF4-FFF2-40B4-BE49-F238E27FC236}">
              <a16:creationId xmlns:a16="http://schemas.microsoft.com/office/drawing/2014/main" xmlns="" id="{00000000-0008-0000-0600-00000A010000}"/>
            </a:ext>
          </a:extLst>
        </xdr:cNvPr>
        <xdr:cNvSpPr txBox="1"/>
      </xdr:nvSpPr>
      <xdr:spPr>
        <a:xfrm>
          <a:off x="863111" y="1672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xmlns=""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xmlns=""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xmlns=""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xmlns=""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a:extLst>
            <a:ext uri="{FF2B5EF4-FFF2-40B4-BE49-F238E27FC236}">
              <a16:creationId xmlns:a16="http://schemas.microsoft.com/office/drawing/2014/main" xmlns="" id="{00000000-0008-0000-0600-000015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a:extLst>
            <a:ext uri="{FF2B5EF4-FFF2-40B4-BE49-F238E27FC236}">
              <a16:creationId xmlns:a16="http://schemas.microsoft.com/office/drawing/2014/main" xmlns="" id="{00000000-0008-0000-0600-000016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0" name="テキスト ボックス 279">
          <a:extLst>
            <a:ext uri="{FF2B5EF4-FFF2-40B4-BE49-F238E27FC236}">
              <a16:creationId xmlns:a16="http://schemas.microsoft.com/office/drawing/2014/main" xmlns="" id="{00000000-0008-0000-0600-000018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2" name="テキスト ボックス 281">
          <a:extLst>
            <a:ext uri="{FF2B5EF4-FFF2-40B4-BE49-F238E27FC236}">
              <a16:creationId xmlns:a16="http://schemas.microsoft.com/office/drawing/2014/main" xmlns="" id="{00000000-0008-0000-0600-00001A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4" name="テキスト ボックス 283">
          <a:extLst>
            <a:ext uri="{FF2B5EF4-FFF2-40B4-BE49-F238E27FC236}">
              <a16:creationId xmlns:a16="http://schemas.microsoft.com/office/drawing/2014/main" xmlns="" id="{00000000-0008-0000-0600-00001C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xmlns=""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xmlns=""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25290</xdr:rowOff>
    </xdr:from>
    <xdr:to>
      <xdr:col>54</xdr:col>
      <xdr:colOff>189865</xdr:colOff>
      <xdr:row>34</xdr:row>
      <xdr:rowOff>128462</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flipV="1">
          <a:off x="10475595" y="5168790"/>
          <a:ext cx="1270" cy="78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132289</xdr:rowOff>
    </xdr:from>
    <xdr:ext cx="599010" cy="259045"/>
    <xdr:sp macro="" textlink="">
      <xdr:nvSpPr>
        <xdr:cNvPr id="289" name="補助費等最小値テキスト">
          <a:extLst>
            <a:ext uri="{FF2B5EF4-FFF2-40B4-BE49-F238E27FC236}">
              <a16:creationId xmlns:a16="http://schemas.microsoft.com/office/drawing/2014/main" xmlns="" id="{00000000-0008-0000-0600-000021010000}"/>
            </a:ext>
          </a:extLst>
        </xdr:cNvPr>
        <xdr:cNvSpPr txBox="1"/>
      </xdr:nvSpPr>
      <xdr:spPr>
        <a:xfrm>
          <a:off x="10528300" y="596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128462</xdr:rowOff>
    </xdr:from>
    <xdr:to>
      <xdr:col>55</xdr:col>
      <xdr:colOff>88900</xdr:colOff>
      <xdr:row>34</xdr:row>
      <xdr:rowOff>128462</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a:off x="10388600" y="595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143417</xdr:rowOff>
    </xdr:from>
    <xdr:ext cx="599010" cy="259045"/>
    <xdr:sp macro="" textlink="">
      <xdr:nvSpPr>
        <xdr:cNvPr id="291" name="補助費等最大値テキスト">
          <a:extLst>
            <a:ext uri="{FF2B5EF4-FFF2-40B4-BE49-F238E27FC236}">
              <a16:creationId xmlns:a16="http://schemas.microsoft.com/office/drawing/2014/main" xmlns="" id="{00000000-0008-0000-0600-000023010000}"/>
            </a:ext>
          </a:extLst>
        </xdr:cNvPr>
        <xdr:cNvSpPr txBox="1"/>
      </xdr:nvSpPr>
      <xdr:spPr>
        <a:xfrm>
          <a:off x="10528300" y="4944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25290</xdr:rowOff>
    </xdr:from>
    <xdr:to>
      <xdr:col>55</xdr:col>
      <xdr:colOff>88900</xdr:colOff>
      <xdr:row>30</xdr:row>
      <xdr:rowOff>25290</xdr:rowOff>
    </xdr:to>
    <xdr:cxnSp macro="">
      <xdr:nvCxnSpPr>
        <xdr:cNvPr id="292" name="直線コネクタ 291">
          <a:extLst>
            <a:ext uri="{FF2B5EF4-FFF2-40B4-BE49-F238E27FC236}">
              <a16:creationId xmlns:a16="http://schemas.microsoft.com/office/drawing/2014/main" xmlns="" id="{00000000-0008-0000-0600-000024010000}"/>
            </a:ext>
          </a:extLst>
        </xdr:cNvPr>
        <xdr:cNvCxnSpPr/>
      </xdr:nvCxnSpPr>
      <xdr:spPr>
        <a:xfrm>
          <a:off x="10388600" y="5168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75367</xdr:rowOff>
    </xdr:from>
    <xdr:to>
      <xdr:col>55</xdr:col>
      <xdr:colOff>0</xdr:colOff>
      <xdr:row>36</xdr:row>
      <xdr:rowOff>82518</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flipV="1">
          <a:off x="9639300" y="5561767"/>
          <a:ext cx="838200" cy="69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15746</xdr:rowOff>
    </xdr:from>
    <xdr:ext cx="599010" cy="259045"/>
    <xdr:sp macro="" textlink="">
      <xdr:nvSpPr>
        <xdr:cNvPr id="294" name="補助費等平均値テキスト">
          <a:extLst>
            <a:ext uri="{FF2B5EF4-FFF2-40B4-BE49-F238E27FC236}">
              <a16:creationId xmlns:a16="http://schemas.microsoft.com/office/drawing/2014/main" xmlns="" id="{00000000-0008-0000-0600-000026010000}"/>
            </a:ext>
          </a:extLst>
        </xdr:cNvPr>
        <xdr:cNvSpPr txBox="1"/>
      </xdr:nvSpPr>
      <xdr:spPr>
        <a:xfrm>
          <a:off x="10528300" y="567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37319</xdr:rowOff>
    </xdr:from>
    <xdr:to>
      <xdr:col>55</xdr:col>
      <xdr:colOff>50800</xdr:colOff>
      <xdr:row>33</xdr:row>
      <xdr:rowOff>138919</xdr:rowOff>
    </xdr:to>
    <xdr:sp macro="" textlink="">
      <xdr:nvSpPr>
        <xdr:cNvPr id="295" name="フローチャート: 判断 294">
          <a:extLst>
            <a:ext uri="{FF2B5EF4-FFF2-40B4-BE49-F238E27FC236}">
              <a16:creationId xmlns:a16="http://schemas.microsoft.com/office/drawing/2014/main" xmlns="" id="{00000000-0008-0000-0600-000027010000}"/>
            </a:ext>
          </a:extLst>
        </xdr:cNvPr>
        <xdr:cNvSpPr/>
      </xdr:nvSpPr>
      <xdr:spPr>
        <a:xfrm>
          <a:off x="10426700" y="569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82518</xdr:rowOff>
    </xdr:from>
    <xdr:to>
      <xdr:col>50</xdr:col>
      <xdr:colOff>114300</xdr:colOff>
      <xdr:row>36</xdr:row>
      <xdr:rowOff>92755</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flipV="1">
          <a:off x="8750300" y="6254718"/>
          <a:ext cx="889000" cy="1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93234</xdr:rowOff>
    </xdr:from>
    <xdr:to>
      <xdr:col>50</xdr:col>
      <xdr:colOff>165100</xdr:colOff>
      <xdr:row>37</xdr:row>
      <xdr:rowOff>23384</xdr:rowOff>
    </xdr:to>
    <xdr:sp macro="" textlink="">
      <xdr:nvSpPr>
        <xdr:cNvPr id="297" name="フローチャート: 判断 296">
          <a:extLst>
            <a:ext uri="{FF2B5EF4-FFF2-40B4-BE49-F238E27FC236}">
              <a16:creationId xmlns:a16="http://schemas.microsoft.com/office/drawing/2014/main" xmlns="" id="{00000000-0008-0000-0600-000029010000}"/>
            </a:ext>
          </a:extLst>
        </xdr:cNvPr>
        <xdr:cNvSpPr/>
      </xdr:nvSpPr>
      <xdr:spPr>
        <a:xfrm>
          <a:off x="9588500" y="626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14511</xdr:rowOff>
    </xdr:from>
    <xdr:ext cx="534377"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9372111" y="635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88891</xdr:rowOff>
    </xdr:from>
    <xdr:to>
      <xdr:col>45</xdr:col>
      <xdr:colOff>177800</xdr:colOff>
      <xdr:row>36</xdr:row>
      <xdr:rowOff>92755</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a:off x="7861300" y="6261091"/>
          <a:ext cx="889000" cy="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130848</xdr:rowOff>
    </xdr:from>
    <xdr:to>
      <xdr:col>46</xdr:col>
      <xdr:colOff>38100</xdr:colOff>
      <xdr:row>37</xdr:row>
      <xdr:rowOff>60998</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8699500" y="630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52125</xdr:rowOff>
    </xdr:from>
    <xdr:ext cx="534377"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8483111" y="639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88891</xdr:rowOff>
    </xdr:from>
    <xdr:to>
      <xdr:col>41</xdr:col>
      <xdr:colOff>50800</xdr:colOff>
      <xdr:row>36</xdr:row>
      <xdr:rowOff>93793</xdr:rowOff>
    </xdr:to>
    <xdr:cxnSp macro="">
      <xdr:nvCxnSpPr>
        <xdr:cNvPr id="302" name="直線コネクタ 301">
          <a:extLst>
            <a:ext uri="{FF2B5EF4-FFF2-40B4-BE49-F238E27FC236}">
              <a16:creationId xmlns:a16="http://schemas.microsoft.com/office/drawing/2014/main" xmlns="" id="{00000000-0008-0000-0600-00002E010000}"/>
            </a:ext>
          </a:extLst>
        </xdr:cNvPr>
        <xdr:cNvCxnSpPr/>
      </xdr:nvCxnSpPr>
      <xdr:spPr>
        <a:xfrm flipV="1">
          <a:off x="6972300" y="6261091"/>
          <a:ext cx="889000" cy="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133824</xdr:rowOff>
    </xdr:from>
    <xdr:to>
      <xdr:col>41</xdr:col>
      <xdr:colOff>101600</xdr:colOff>
      <xdr:row>37</xdr:row>
      <xdr:rowOff>63974</xdr:rowOff>
    </xdr:to>
    <xdr:sp macro="" textlink="">
      <xdr:nvSpPr>
        <xdr:cNvPr id="303" name="フローチャート: 判断 302">
          <a:extLst>
            <a:ext uri="{FF2B5EF4-FFF2-40B4-BE49-F238E27FC236}">
              <a16:creationId xmlns:a16="http://schemas.microsoft.com/office/drawing/2014/main" xmlns="" id="{00000000-0008-0000-0600-00002F010000}"/>
            </a:ext>
          </a:extLst>
        </xdr:cNvPr>
        <xdr:cNvSpPr/>
      </xdr:nvSpPr>
      <xdr:spPr>
        <a:xfrm>
          <a:off x="7810500" y="6306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55101</xdr:rowOff>
    </xdr:from>
    <xdr:ext cx="534377"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7594111" y="639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138109</xdr:rowOff>
    </xdr:from>
    <xdr:to>
      <xdr:col>36</xdr:col>
      <xdr:colOff>165100</xdr:colOff>
      <xdr:row>37</xdr:row>
      <xdr:rowOff>68259</xdr:rowOff>
    </xdr:to>
    <xdr:sp macro="" textlink="">
      <xdr:nvSpPr>
        <xdr:cNvPr id="305" name="フローチャート: 判断 304">
          <a:extLst>
            <a:ext uri="{FF2B5EF4-FFF2-40B4-BE49-F238E27FC236}">
              <a16:creationId xmlns:a16="http://schemas.microsoft.com/office/drawing/2014/main" xmlns="" id="{00000000-0008-0000-0600-000031010000}"/>
            </a:ext>
          </a:extLst>
        </xdr:cNvPr>
        <xdr:cNvSpPr/>
      </xdr:nvSpPr>
      <xdr:spPr>
        <a:xfrm>
          <a:off x="6921500" y="6310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59386</xdr:rowOff>
    </xdr:from>
    <xdr:ext cx="534377"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6705111" y="6403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24567</xdr:rowOff>
    </xdr:from>
    <xdr:to>
      <xdr:col>55</xdr:col>
      <xdr:colOff>50800</xdr:colOff>
      <xdr:row>32</xdr:row>
      <xdr:rowOff>126167</xdr:rowOff>
    </xdr:to>
    <xdr:sp macro="" textlink="">
      <xdr:nvSpPr>
        <xdr:cNvPr id="312" name="楕円 311">
          <a:extLst>
            <a:ext uri="{FF2B5EF4-FFF2-40B4-BE49-F238E27FC236}">
              <a16:creationId xmlns:a16="http://schemas.microsoft.com/office/drawing/2014/main" xmlns="" id="{00000000-0008-0000-0600-000038010000}"/>
            </a:ext>
          </a:extLst>
        </xdr:cNvPr>
        <xdr:cNvSpPr/>
      </xdr:nvSpPr>
      <xdr:spPr>
        <a:xfrm>
          <a:off x="10426700" y="551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47444</xdr:rowOff>
    </xdr:from>
    <xdr:ext cx="599010" cy="259045"/>
    <xdr:sp macro="" textlink="">
      <xdr:nvSpPr>
        <xdr:cNvPr id="313" name="補助費等該当値テキスト">
          <a:extLst>
            <a:ext uri="{FF2B5EF4-FFF2-40B4-BE49-F238E27FC236}">
              <a16:creationId xmlns:a16="http://schemas.microsoft.com/office/drawing/2014/main" xmlns="" id="{00000000-0008-0000-0600-000039010000}"/>
            </a:ext>
          </a:extLst>
        </xdr:cNvPr>
        <xdr:cNvSpPr txBox="1"/>
      </xdr:nvSpPr>
      <xdr:spPr>
        <a:xfrm>
          <a:off x="10528300" y="5362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31718</xdr:rowOff>
    </xdr:from>
    <xdr:to>
      <xdr:col>50</xdr:col>
      <xdr:colOff>165100</xdr:colOff>
      <xdr:row>36</xdr:row>
      <xdr:rowOff>133318</xdr:rowOff>
    </xdr:to>
    <xdr:sp macro="" textlink="">
      <xdr:nvSpPr>
        <xdr:cNvPr id="314" name="楕円 313">
          <a:extLst>
            <a:ext uri="{FF2B5EF4-FFF2-40B4-BE49-F238E27FC236}">
              <a16:creationId xmlns:a16="http://schemas.microsoft.com/office/drawing/2014/main" xmlns="" id="{00000000-0008-0000-0600-00003A010000}"/>
            </a:ext>
          </a:extLst>
        </xdr:cNvPr>
        <xdr:cNvSpPr/>
      </xdr:nvSpPr>
      <xdr:spPr>
        <a:xfrm>
          <a:off x="9588500" y="620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149845</xdr:rowOff>
    </xdr:from>
    <xdr:ext cx="534377" cy="259045"/>
    <xdr:sp macro="" textlink="">
      <xdr:nvSpPr>
        <xdr:cNvPr id="315" name="テキスト ボックス 314">
          <a:extLst>
            <a:ext uri="{FF2B5EF4-FFF2-40B4-BE49-F238E27FC236}">
              <a16:creationId xmlns:a16="http://schemas.microsoft.com/office/drawing/2014/main" xmlns="" id="{00000000-0008-0000-0600-00003B010000}"/>
            </a:ext>
          </a:extLst>
        </xdr:cNvPr>
        <xdr:cNvSpPr txBox="1"/>
      </xdr:nvSpPr>
      <xdr:spPr>
        <a:xfrm>
          <a:off x="9372111" y="597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41955</xdr:rowOff>
    </xdr:from>
    <xdr:to>
      <xdr:col>46</xdr:col>
      <xdr:colOff>38100</xdr:colOff>
      <xdr:row>36</xdr:row>
      <xdr:rowOff>143555</xdr:rowOff>
    </xdr:to>
    <xdr:sp macro="" textlink="">
      <xdr:nvSpPr>
        <xdr:cNvPr id="316" name="楕円 315">
          <a:extLst>
            <a:ext uri="{FF2B5EF4-FFF2-40B4-BE49-F238E27FC236}">
              <a16:creationId xmlns:a16="http://schemas.microsoft.com/office/drawing/2014/main" xmlns="" id="{00000000-0008-0000-0600-00003C010000}"/>
            </a:ext>
          </a:extLst>
        </xdr:cNvPr>
        <xdr:cNvSpPr/>
      </xdr:nvSpPr>
      <xdr:spPr>
        <a:xfrm>
          <a:off x="8699500" y="621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160082</xdr:rowOff>
    </xdr:from>
    <xdr:ext cx="534377" cy="259045"/>
    <xdr:sp macro="" textlink="">
      <xdr:nvSpPr>
        <xdr:cNvPr id="317" name="テキスト ボックス 316">
          <a:extLst>
            <a:ext uri="{FF2B5EF4-FFF2-40B4-BE49-F238E27FC236}">
              <a16:creationId xmlns:a16="http://schemas.microsoft.com/office/drawing/2014/main" xmlns="" id="{00000000-0008-0000-0600-00003D010000}"/>
            </a:ext>
          </a:extLst>
        </xdr:cNvPr>
        <xdr:cNvSpPr txBox="1"/>
      </xdr:nvSpPr>
      <xdr:spPr>
        <a:xfrm>
          <a:off x="8483111" y="598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38091</xdr:rowOff>
    </xdr:from>
    <xdr:to>
      <xdr:col>41</xdr:col>
      <xdr:colOff>101600</xdr:colOff>
      <xdr:row>36</xdr:row>
      <xdr:rowOff>139691</xdr:rowOff>
    </xdr:to>
    <xdr:sp macro="" textlink="">
      <xdr:nvSpPr>
        <xdr:cNvPr id="318" name="楕円 317">
          <a:extLst>
            <a:ext uri="{FF2B5EF4-FFF2-40B4-BE49-F238E27FC236}">
              <a16:creationId xmlns:a16="http://schemas.microsoft.com/office/drawing/2014/main" xmlns="" id="{00000000-0008-0000-0600-00003E010000}"/>
            </a:ext>
          </a:extLst>
        </xdr:cNvPr>
        <xdr:cNvSpPr/>
      </xdr:nvSpPr>
      <xdr:spPr>
        <a:xfrm>
          <a:off x="7810500" y="621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156218</xdr:rowOff>
    </xdr:from>
    <xdr:ext cx="534377" cy="259045"/>
    <xdr:sp macro="" textlink="">
      <xdr:nvSpPr>
        <xdr:cNvPr id="319" name="テキスト ボックス 318">
          <a:extLst>
            <a:ext uri="{FF2B5EF4-FFF2-40B4-BE49-F238E27FC236}">
              <a16:creationId xmlns:a16="http://schemas.microsoft.com/office/drawing/2014/main" xmlns="" id="{00000000-0008-0000-0600-00003F010000}"/>
            </a:ext>
          </a:extLst>
        </xdr:cNvPr>
        <xdr:cNvSpPr txBox="1"/>
      </xdr:nvSpPr>
      <xdr:spPr>
        <a:xfrm>
          <a:off x="7594111" y="598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42993</xdr:rowOff>
    </xdr:from>
    <xdr:to>
      <xdr:col>36</xdr:col>
      <xdr:colOff>165100</xdr:colOff>
      <xdr:row>36</xdr:row>
      <xdr:rowOff>144593</xdr:rowOff>
    </xdr:to>
    <xdr:sp macro="" textlink="">
      <xdr:nvSpPr>
        <xdr:cNvPr id="320" name="楕円 319">
          <a:extLst>
            <a:ext uri="{FF2B5EF4-FFF2-40B4-BE49-F238E27FC236}">
              <a16:creationId xmlns:a16="http://schemas.microsoft.com/office/drawing/2014/main" xmlns="" id="{00000000-0008-0000-0600-000040010000}"/>
            </a:ext>
          </a:extLst>
        </xdr:cNvPr>
        <xdr:cNvSpPr/>
      </xdr:nvSpPr>
      <xdr:spPr>
        <a:xfrm>
          <a:off x="6921500" y="621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161120</xdr:rowOff>
    </xdr:from>
    <xdr:ext cx="534377" cy="259045"/>
    <xdr:sp macro="" textlink="">
      <xdr:nvSpPr>
        <xdr:cNvPr id="321" name="テキスト ボックス 320">
          <a:extLst>
            <a:ext uri="{FF2B5EF4-FFF2-40B4-BE49-F238E27FC236}">
              <a16:creationId xmlns:a16="http://schemas.microsoft.com/office/drawing/2014/main" xmlns="" id="{00000000-0008-0000-0600-000041010000}"/>
            </a:ext>
          </a:extLst>
        </xdr:cNvPr>
        <xdr:cNvSpPr txBox="1"/>
      </xdr:nvSpPr>
      <xdr:spPr>
        <a:xfrm>
          <a:off x="6705111" y="599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xmlns=""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xmlns=""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xmlns=""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5" name="テキスト ボックス 334">
          <a:extLst>
            <a:ext uri="{FF2B5EF4-FFF2-40B4-BE49-F238E27FC236}">
              <a16:creationId xmlns:a16="http://schemas.microsoft.com/office/drawing/2014/main" xmlns="" id="{00000000-0008-0000-0600-00004F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xmlns=""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7" name="テキスト ボックス 336">
          <a:extLst>
            <a:ext uri="{FF2B5EF4-FFF2-40B4-BE49-F238E27FC236}">
              <a16:creationId xmlns:a16="http://schemas.microsoft.com/office/drawing/2014/main" xmlns="" id="{00000000-0008-0000-0600-000051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9" name="テキスト ボックス 338">
          <a:extLst>
            <a:ext uri="{FF2B5EF4-FFF2-40B4-BE49-F238E27FC236}">
              <a16:creationId xmlns:a16="http://schemas.microsoft.com/office/drawing/2014/main" xmlns="" id="{00000000-0008-0000-0600-000053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1" name="テキスト ボックス 340">
          <a:extLst>
            <a:ext uri="{FF2B5EF4-FFF2-40B4-BE49-F238E27FC236}">
              <a16:creationId xmlns:a16="http://schemas.microsoft.com/office/drawing/2014/main" xmlns="" id="{00000000-0008-0000-0600-000055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3" name="テキスト ボックス 342">
          <a:extLst>
            <a:ext uri="{FF2B5EF4-FFF2-40B4-BE49-F238E27FC236}">
              <a16:creationId xmlns:a16="http://schemas.microsoft.com/office/drawing/2014/main" xmlns="" id="{00000000-0008-0000-0600-000057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xmlns=""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98358</xdr:rowOff>
    </xdr:from>
    <xdr:to>
      <xdr:col>54</xdr:col>
      <xdr:colOff>189865</xdr:colOff>
      <xdr:row>59</xdr:row>
      <xdr:rowOff>16321</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flipV="1">
          <a:off x="10475595" y="8842308"/>
          <a:ext cx="1270" cy="1289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20148</xdr:rowOff>
    </xdr:from>
    <xdr:ext cx="534377" cy="259045"/>
    <xdr:sp macro="" textlink="">
      <xdr:nvSpPr>
        <xdr:cNvPr id="346" name="普通建設事業費最小値テキスト">
          <a:extLst>
            <a:ext uri="{FF2B5EF4-FFF2-40B4-BE49-F238E27FC236}">
              <a16:creationId xmlns:a16="http://schemas.microsoft.com/office/drawing/2014/main" xmlns="" id="{00000000-0008-0000-0600-00005A010000}"/>
            </a:ext>
          </a:extLst>
        </xdr:cNvPr>
        <xdr:cNvSpPr txBox="1"/>
      </xdr:nvSpPr>
      <xdr:spPr>
        <a:xfrm>
          <a:off x="10528300" y="1013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16321</xdr:rowOff>
    </xdr:from>
    <xdr:to>
      <xdr:col>55</xdr:col>
      <xdr:colOff>88900</xdr:colOff>
      <xdr:row>59</xdr:row>
      <xdr:rowOff>16321</xdr:rowOff>
    </xdr:to>
    <xdr:cxnSp macro="">
      <xdr:nvCxnSpPr>
        <xdr:cNvPr id="347" name="直線コネクタ 346">
          <a:extLst>
            <a:ext uri="{FF2B5EF4-FFF2-40B4-BE49-F238E27FC236}">
              <a16:creationId xmlns:a16="http://schemas.microsoft.com/office/drawing/2014/main" xmlns="" id="{00000000-0008-0000-0600-00005B010000}"/>
            </a:ext>
          </a:extLst>
        </xdr:cNvPr>
        <xdr:cNvCxnSpPr/>
      </xdr:nvCxnSpPr>
      <xdr:spPr>
        <a:xfrm>
          <a:off x="10388600" y="1013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45035</xdr:rowOff>
    </xdr:from>
    <xdr:ext cx="690189" cy="259045"/>
    <xdr:sp macro="" textlink="">
      <xdr:nvSpPr>
        <xdr:cNvPr id="348" name="普通建設事業費最大値テキスト">
          <a:extLst>
            <a:ext uri="{FF2B5EF4-FFF2-40B4-BE49-F238E27FC236}">
              <a16:creationId xmlns:a16="http://schemas.microsoft.com/office/drawing/2014/main" xmlns="" id="{00000000-0008-0000-0600-00005C010000}"/>
            </a:ext>
          </a:extLst>
        </xdr:cNvPr>
        <xdr:cNvSpPr txBox="1"/>
      </xdr:nvSpPr>
      <xdr:spPr>
        <a:xfrm>
          <a:off x="10528300" y="86175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1,729,255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98358</xdr:rowOff>
    </xdr:from>
    <xdr:to>
      <xdr:col>55</xdr:col>
      <xdr:colOff>88900</xdr:colOff>
      <xdr:row>51</xdr:row>
      <xdr:rowOff>98358</xdr:rowOff>
    </xdr:to>
    <xdr:cxnSp macro="">
      <xdr:nvCxnSpPr>
        <xdr:cNvPr id="349" name="直線コネクタ 348">
          <a:extLst>
            <a:ext uri="{FF2B5EF4-FFF2-40B4-BE49-F238E27FC236}">
              <a16:creationId xmlns:a16="http://schemas.microsoft.com/office/drawing/2014/main" xmlns="" id="{00000000-0008-0000-0600-00005D010000}"/>
            </a:ext>
          </a:extLst>
        </xdr:cNvPr>
        <xdr:cNvCxnSpPr/>
      </xdr:nvCxnSpPr>
      <xdr:spPr>
        <a:xfrm>
          <a:off x="10388600" y="8842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129408</xdr:rowOff>
    </xdr:from>
    <xdr:to>
      <xdr:col>55</xdr:col>
      <xdr:colOff>0</xdr:colOff>
      <xdr:row>58</xdr:row>
      <xdr:rowOff>157904</xdr:rowOff>
    </xdr:to>
    <xdr:cxnSp macro="">
      <xdr:nvCxnSpPr>
        <xdr:cNvPr id="350" name="直線コネクタ 349">
          <a:extLst>
            <a:ext uri="{FF2B5EF4-FFF2-40B4-BE49-F238E27FC236}">
              <a16:creationId xmlns:a16="http://schemas.microsoft.com/office/drawing/2014/main" xmlns="" id="{00000000-0008-0000-0600-00005E010000}"/>
            </a:ext>
          </a:extLst>
        </xdr:cNvPr>
        <xdr:cNvCxnSpPr/>
      </xdr:nvCxnSpPr>
      <xdr:spPr>
        <a:xfrm>
          <a:off x="9639300" y="10073508"/>
          <a:ext cx="838200" cy="2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90043</xdr:rowOff>
    </xdr:from>
    <xdr:ext cx="599010" cy="259045"/>
    <xdr:sp macro="" textlink="">
      <xdr:nvSpPr>
        <xdr:cNvPr id="351" name="普通建設事業費平均値テキスト">
          <a:extLst>
            <a:ext uri="{FF2B5EF4-FFF2-40B4-BE49-F238E27FC236}">
              <a16:creationId xmlns:a16="http://schemas.microsoft.com/office/drawing/2014/main" xmlns="" id="{00000000-0008-0000-0600-00005F010000}"/>
            </a:ext>
          </a:extLst>
        </xdr:cNvPr>
        <xdr:cNvSpPr txBox="1"/>
      </xdr:nvSpPr>
      <xdr:spPr>
        <a:xfrm>
          <a:off x="10528300" y="98626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67166</xdr:rowOff>
    </xdr:from>
    <xdr:to>
      <xdr:col>55</xdr:col>
      <xdr:colOff>50800</xdr:colOff>
      <xdr:row>58</xdr:row>
      <xdr:rowOff>168766</xdr:rowOff>
    </xdr:to>
    <xdr:sp macro="" textlink="">
      <xdr:nvSpPr>
        <xdr:cNvPr id="352" name="フローチャート: 判断 351">
          <a:extLst>
            <a:ext uri="{FF2B5EF4-FFF2-40B4-BE49-F238E27FC236}">
              <a16:creationId xmlns:a16="http://schemas.microsoft.com/office/drawing/2014/main" xmlns="" id="{00000000-0008-0000-0600-000060010000}"/>
            </a:ext>
          </a:extLst>
        </xdr:cNvPr>
        <xdr:cNvSpPr/>
      </xdr:nvSpPr>
      <xdr:spPr>
        <a:xfrm>
          <a:off x="10426700" y="10011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92849</xdr:rowOff>
    </xdr:from>
    <xdr:to>
      <xdr:col>50</xdr:col>
      <xdr:colOff>114300</xdr:colOff>
      <xdr:row>58</xdr:row>
      <xdr:rowOff>129408</xdr:rowOff>
    </xdr:to>
    <xdr:cxnSp macro="">
      <xdr:nvCxnSpPr>
        <xdr:cNvPr id="353" name="直線コネクタ 352">
          <a:extLst>
            <a:ext uri="{FF2B5EF4-FFF2-40B4-BE49-F238E27FC236}">
              <a16:creationId xmlns:a16="http://schemas.microsoft.com/office/drawing/2014/main" xmlns="" id="{00000000-0008-0000-0600-000061010000}"/>
            </a:ext>
          </a:extLst>
        </xdr:cNvPr>
        <xdr:cNvCxnSpPr/>
      </xdr:nvCxnSpPr>
      <xdr:spPr>
        <a:xfrm>
          <a:off x="8750300" y="10036949"/>
          <a:ext cx="889000" cy="3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63768</xdr:rowOff>
    </xdr:from>
    <xdr:to>
      <xdr:col>50</xdr:col>
      <xdr:colOff>165100</xdr:colOff>
      <xdr:row>58</xdr:row>
      <xdr:rowOff>165368</xdr:rowOff>
    </xdr:to>
    <xdr:sp macro="" textlink="">
      <xdr:nvSpPr>
        <xdr:cNvPr id="354" name="フローチャート: 判断 353">
          <a:extLst>
            <a:ext uri="{FF2B5EF4-FFF2-40B4-BE49-F238E27FC236}">
              <a16:creationId xmlns:a16="http://schemas.microsoft.com/office/drawing/2014/main" xmlns="" id="{00000000-0008-0000-0600-000062010000}"/>
            </a:ext>
          </a:extLst>
        </xdr:cNvPr>
        <xdr:cNvSpPr/>
      </xdr:nvSpPr>
      <xdr:spPr>
        <a:xfrm>
          <a:off x="9588500" y="10007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10445</xdr:rowOff>
    </xdr:from>
    <xdr:ext cx="599010" cy="259045"/>
    <xdr:sp macro="" textlink="">
      <xdr:nvSpPr>
        <xdr:cNvPr id="355" name="テキスト ボックス 354">
          <a:extLst>
            <a:ext uri="{FF2B5EF4-FFF2-40B4-BE49-F238E27FC236}">
              <a16:creationId xmlns:a16="http://schemas.microsoft.com/office/drawing/2014/main" xmlns="" id="{00000000-0008-0000-0600-000063010000}"/>
            </a:ext>
          </a:extLst>
        </xdr:cNvPr>
        <xdr:cNvSpPr txBox="1"/>
      </xdr:nvSpPr>
      <xdr:spPr>
        <a:xfrm>
          <a:off x="9339795" y="9783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92735</xdr:rowOff>
    </xdr:from>
    <xdr:to>
      <xdr:col>45</xdr:col>
      <xdr:colOff>177800</xdr:colOff>
      <xdr:row>58</xdr:row>
      <xdr:rowOff>92849</xdr:rowOff>
    </xdr:to>
    <xdr:cxnSp macro="">
      <xdr:nvCxnSpPr>
        <xdr:cNvPr id="356" name="直線コネクタ 355">
          <a:extLst>
            <a:ext uri="{FF2B5EF4-FFF2-40B4-BE49-F238E27FC236}">
              <a16:creationId xmlns:a16="http://schemas.microsoft.com/office/drawing/2014/main" xmlns="" id="{00000000-0008-0000-0600-000064010000}"/>
            </a:ext>
          </a:extLst>
        </xdr:cNvPr>
        <xdr:cNvCxnSpPr/>
      </xdr:nvCxnSpPr>
      <xdr:spPr>
        <a:xfrm>
          <a:off x="7861300" y="10036835"/>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101264</xdr:rowOff>
    </xdr:from>
    <xdr:to>
      <xdr:col>46</xdr:col>
      <xdr:colOff>38100</xdr:colOff>
      <xdr:row>59</xdr:row>
      <xdr:rowOff>31414</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8699500" y="1004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22541</xdr:rowOff>
    </xdr:from>
    <xdr:ext cx="534377"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8483111" y="10138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92735</xdr:rowOff>
    </xdr:from>
    <xdr:to>
      <xdr:col>41</xdr:col>
      <xdr:colOff>50800</xdr:colOff>
      <xdr:row>58</xdr:row>
      <xdr:rowOff>165979</xdr:rowOff>
    </xdr:to>
    <xdr:cxnSp macro="">
      <xdr:nvCxnSpPr>
        <xdr:cNvPr id="359" name="直線コネクタ 358">
          <a:extLst>
            <a:ext uri="{FF2B5EF4-FFF2-40B4-BE49-F238E27FC236}">
              <a16:creationId xmlns:a16="http://schemas.microsoft.com/office/drawing/2014/main" xmlns="" id="{00000000-0008-0000-0600-000067010000}"/>
            </a:ext>
          </a:extLst>
        </xdr:cNvPr>
        <xdr:cNvCxnSpPr/>
      </xdr:nvCxnSpPr>
      <xdr:spPr>
        <a:xfrm flipV="1">
          <a:off x="6972300" y="10036835"/>
          <a:ext cx="889000" cy="7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100298</xdr:rowOff>
    </xdr:from>
    <xdr:to>
      <xdr:col>41</xdr:col>
      <xdr:colOff>101600</xdr:colOff>
      <xdr:row>59</xdr:row>
      <xdr:rowOff>30448</xdr:rowOff>
    </xdr:to>
    <xdr:sp macro="" textlink="">
      <xdr:nvSpPr>
        <xdr:cNvPr id="360" name="フローチャート: 判断 359">
          <a:extLst>
            <a:ext uri="{FF2B5EF4-FFF2-40B4-BE49-F238E27FC236}">
              <a16:creationId xmlns:a16="http://schemas.microsoft.com/office/drawing/2014/main" xmlns="" id="{00000000-0008-0000-0600-000068010000}"/>
            </a:ext>
          </a:extLst>
        </xdr:cNvPr>
        <xdr:cNvSpPr/>
      </xdr:nvSpPr>
      <xdr:spPr>
        <a:xfrm>
          <a:off x="7810500" y="1004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21575</xdr:rowOff>
    </xdr:from>
    <xdr:ext cx="534377"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7594111" y="1013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105006</xdr:rowOff>
    </xdr:from>
    <xdr:to>
      <xdr:col>36</xdr:col>
      <xdr:colOff>165100</xdr:colOff>
      <xdr:row>59</xdr:row>
      <xdr:rowOff>35156</xdr:rowOff>
    </xdr:to>
    <xdr:sp macro="" textlink="">
      <xdr:nvSpPr>
        <xdr:cNvPr id="362" name="フローチャート: 判断 361">
          <a:extLst>
            <a:ext uri="{FF2B5EF4-FFF2-40B4-BE49-F238E27FC236}">
              <a16:creationId xmlns:a16="http://schemas.microsoft.com/office/drawing/2014/main" xmlns="" id="{00000000-0008-0000-0600-00006A010000}"/>
            </a:ext>
          </a:extLst>
        </xdr:cNvPr>
        <xdr:cNvSpPr/>
      </xdr:nvSpPr>
      <xdr:spPr>
        <a:xfrm>
          <a:off x="6921500" y="10049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51683</xdr:rowOff>
    </xdr:from>
    <xdr:ext cx="534377"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6705111" y="982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107104</xdr:rowOff>
    </xdr:from>
    <xdr:to>
      <xdr:col>55</xdr:col>
      <xdr:colOff>50800</xdr:colOff>
      <xdr:row>59</xdr:row>
      <xdr:rowOff>37254</xdr:rowOff>
    </xdr:to>
    <xdr:sp macro="" textlink="">
      <xdr:nvSpPr>
        <xdr:cNvPr id="369" name="楕円 368">
          <a:extLst>
            <a:ext uri="{FF2B5EF4-FFF2-40B4-BE49-F238E27FC236}">
              <a16:creationId xmlns:a16="http://schemas.microsoft.com/office/drawing/2014/main" xmlns="" id="{00000000-0008-0000-0600-000071010000}"/>
            </a:ext>
          </a:extLst>
        </xdr:cNvPr>
        <xdr:cNvSpPr/>
      </xdr:nvSpPr>
      <xdr:spPr>
        <a:xfrm>
          <a:off x="10426700" y="1005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45592</xdr:rowOff>
    </xdr:from>
    <xdr:ext cx="534377" cy="259045"/>
    <xdr:sp macro="" textlink="">
      <xdr:nvSpPr>
        <xdr:cNvPr id="370" name="普通建設事業費該当値テキスト">
          <a:extLst>
            <a:ext uri="{FF2B5EF4-FFF2-40B4-BE49-F238E27FC236}">
              <a16:creationId xmlns:a16="http://schemas.microsoft.com/office/drawing/2014/main" xmlns="" id="{00000000-0008-0000-0600-000072010000}"/>
            </a:ext>
          </a:extLst>
        </xdr:cNvPr>
        <xdr:cNvSpPr txBox="1"/>
      </xdr:nvSpPr>
      <xdr:spPr>
        <a:xfrm>
          <a:off x="10528300" y="99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78608</xdr:rowOff>
    </xdr:from>
    <xdr:to>
      <xdr:col>50</xdr:col>
      <xdr:colOff>165100</xdr:colOff>
      <xdr:row>59</xdr:row>
      <xdr:rowOff>8758</xdr:rowOff>
    </xdr:to>
    <xdr:sp macro="" textlink="">
      <xdr:nvSpPr>
        <xdr:cNvPr id="371" name="楕円 370">
          <a:extLst>
            <a:ext uri="{FF2B5EF4-FFF2-40B4-BE49-F238E27FC236}">
              <a16:creationId xmlns:a16="http://schemas.microsoft.com/office/drawing/2014/main" xmlns="" id="{00000000-0008-0000-0600-000073010000}"/>
            </a:ext>
          </a:extLst>
        </xdr:cNvPr>
        <xdr:cNvSpPr/>
      </xdr:nvSpPr>
      <xdr:spPr>
        <a:xfrm>
          <a:off x="9588500" y="1002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171335</xdr:rowOff>
    </xdr:from>
    <xdr:ext cx="599010" cy="259045"/>
    <xdr:sp macro="" textlink="">
      <xdr:nvSpPr>
        <xdr:cNvPr id="372" name="テキスト ボックス 371">
          <a:extLst>
            <a:ext uri="{FF2B5EF4-FFF2-40B4-BE49-F238E27FC236}">
              <a16:creationId xmlns:a16="http://schemas.microsoft.com/office/drawing/2014/main" xmlns="" id="{00000000-0008-0000-0600-000074010000}"/>
            </a:ext>
          </a:extLst>
        </xdr:cNvPr>
        <xdr:cNvSpPr txBox="1"/>
      </xdr:nvSpPr>
      <xdr:spPr>
        <a:xfrm>
          <a:off x="9339795" y="1011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42049</xdr:rowOff>
    </xdr:from>
    <xdr:to>
      <xdr:col>46</xdr:col>
      <xdr:colOff>38100</xdr:colOff>
      <xdr:row>58</xdr:row>
      <xdr:rowOff>143649</xdr:rowOff>
    </xdr:to>
    <xdr:sp macro="" textlink="">
      <xdr:nvSpPr>
        <xdr:cNvPr id="373" name="楕円 372">
          <a:extLst>
            <a:ext uri="{FF2B5EF4-FFF2-40B4-BE49-F238E27FC236}">
              <a16:creationId xmlns:a16="http://schemas.microsoft.com/office/drawing/2014/main" xmlns="" id="{00000000-0008-0000-0600-000075010000}"/>
            </a:ext>
          </a:extLst>
        </xdr:cNvPr>
        <xdr:cNvSpPr/>
      </xdr:nvSpPr>
      <xdr:spPr>
        <a:xfrm>
          <a:off x="8699500" y="998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160176</xdr:rowOff>
    </xdr:from>
    <xdr:ext cx="599010" cy="259045"/>
    <xdr:sp macro="" textlink="">
      <xdr:nvSpPr>
        <xdr:cNvPr id="374" name="テキスト ボックス 373">
          <a:extLst>
            <a:ext uri="{FF2B5EF4-FFF2-40B4-BE49-F238E27FC236}">
              <a16:creationId xmlns:a16="http://schemas.microsoft.com/office/drawing/2014/main" xmlns="" id="{00000000-0008-0000-0600-000076010000}"/>
            </a:ext>
          </a:extLst>
        </xdr:cNvPr>
        <xdr:cNvSpPr txBox="1"/>
      </xdr:nvSpPr>
      <xdr:spPr>
        <a:xfrm>
          <a:off x="8450795" y="9761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41935</xdr:rowOff>
    </xdr:from>
    <xdr:to>
      <xdr:col>41</xdr:col>
      <xdr:colOff>101600</xdr:colOff>
      <xdr:row>58</xdr:row>
      <xdr:rowOff>143535</xdr:rowOff>
    </xdr:to>
    <xdr:sp macro="" textlink="">
      <xdr:nvSpPr>
        <xdr:cNvPr id="375" name="楕円 374">
          <a:extLst>
            <a:ext uri="{FF2B5EF4-FFF2-40B4-BE49-F238E27FC236}">
              <a16:creationId xmlns:a16="http://schemas.microsoft.com/office/drawing/2014/main" xmlns="" id="{00000000-0008-0000-0600-000077010000}"/>
            </a:ext>
          </a:extLst>
        </xdr:cNvPr>
        <xdr:cNvSpPr/>
      </xdr:nvSpPr>
      <xdr:spPr>
        <a:xfrm>
          <a:off x="7810500" y="998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160062</xdr:rowOff>
    </xdr:from>
    <xdr:ext cx="599010" cy="259045"/>
    <xdr:sp macro="" textlink="">
      <xdr:nvSpPr>
        <xdr:cNvPr id="376" name="テキスト ボックス 375">
          <a:extLst>
            <a:ext uri="{FF2B5EF4-FFF2-40B4-BE49-F238E27FC236}">
              <a16:creationId xmlns:a16="http://schemas.microsoft.com/office/drawing/2014/main" xmlns="" id="{00000000-0008-0000-0600-000078010000}"/>
            </a:ext>
          </a:extLst>
        </xdr:cNvPr>
        <xdr:cNvSpPr txBox="1"/>
      </xdr:nvSpPr>
      <xdr:spPr>
        <a:xfrm>
          <a:off x="7561795" y="9761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115179</xdr:rowOff>
    </xdr:from>
    <xdr:to>
      <xdr:col>36</xdr:col>
      <xdr:colOff>165100</xdr:colOff>
      <xdr:row>59</xdr:row>
      <xdr:rowOff>45329</xdr:rowOff>
    </xdr:to>
    <xdr:sp macro="" textlink="">
      <xdr:nvSpPr>
        <xdr:cNvPr id="377" name="楕円 376">
          <a:extLst>
            <a:ext uri="{FF2B5EF4-FFF2-40B4-BE49-F238E27FC236}">
              <a16:creationId xmlns:a16="http://schemas.microsoft.com/office/drawing/2014/main" xmlns="" id="{00000000-0008-0000-0600-000079010000}"/>
            </a:ext>
          </a:extLst>
        </xdr:cNvPr>
        <xdr:cNvSpPr/>
      </xdr:nvSpPr>
      <xdr:spPr>
        <a:xfrm>
          <a:off x="6921500" y="1005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36456</xdr:rowOff>
    </xdr:from>
    <xdr:ext cx="534377" cy="259045"/>
    <xdr:sp macro="" textlink="">
      <xdr:nvSpPr>
        <xdr:cNvPr id="378" name="テキスト ボックス 377">
          <a:extLst>
            <a:ext uri="{FF2B5EF4-FFF2-40B4-BE49-F238E27FC236}">
              <a16:creationId xmlns:a16="http://schemas.microsoft.com/office/drawing/2014/main" xmlns="" id="{00000000-0008-0000-0600-00007A010000}"/>
            </a:ext>
          </a:extLst>
        </xdr:cNvPr>
        <xdr:cNvSpPr txBox="1"/>
      </xdr:nvSpPr>
      <xdr:spPr>
        <a:xfrm>
          <a:off x="6705111" y="1015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xmlns=""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xmlns=""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xmlns=""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xmlns="" id="{00000000-0008-0000-0600-000085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xmlns="" id="{00000000-0008-0000-0600-000086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2" name="テキスト ボックス 391">
          <a:extLst>
            <a:ext uri="{FF2B5EF4-FFF2-40B4-BE49-F238E27FC236}">
              <a16:creationId xmlns:a16="http://schemas.microsoft.com/office/drawing/2014/main" xmlns="" id="{00000000-0008-0000-0600-000088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4" name="テキスト ボックス 393">
          <a:extLst>
            <a:ext uri="{FF2B5EF4-FFF2-40B4-BE49-F238E27FC236}">
              <a16:creationId xmlns:a16="http://schemas.microsoft.com/office/drawing/2014/main" xmlns="" id="{00000000-0008-0000-0600-00008A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6" name="テキスト ボックス 395">
          <a:extLst>
            <a:ext uri="{FF2B5EF4-FFF2-40B4-BE49-F238E27FC236}">
              <a16:creationId xmlns:a16="http://schemas.microsoft.com/office/drawing/2014/main" xmlns="" id="{00000000-0008-0000-0600-00008C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xmlns="" id="{00000000-0008-0000-06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xmlns=""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2762</xdr:rowOff>
    </xdr:from>
    <xdr:to>
      <xdr:col>54</xdr:col>
      <xdr:colOff>189865</xdr:colOff>
      <xdr:row>78</xdr:row>
      <xdr:rowOff>139700</xdr:rowOff>
    </xdr:to>
    <xdr:cxnSp macro="">
      <xdr:nvCxnSpPr>
        <xdr:cNvPr id="400" name="直線コネクタ 399">
          <a:extLst>
            <a:ext uri="{FF2B5EF4-FFF2-40B4-BE49-F238E27FC236}">
              <a16:creationId xmlns:a16="http://schemas.microsoft.com/office/drawing/2014/main" xmlns="" id="{00000000-0008-0000-0600-000090010000}"/>
            </a:ext>
          </a:extLst>
        </xdr:cNvPr>
        <xdr:cNvCxnSpPr/>
      </xdr:nvCxnSpPr>
      <xdr:spPr>
        <a:xfrm flipV="1">
          <a:off x="10475595" y="12004262"/>
          <a:ext cx="1270" cy="1508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1" name="普通建設事業費 （ うち新規整備　）最小値テキスト">
          <a:extLst>
            <a:ext uri="{FF2B5EF4-FFF2-40B4-BE49-F238E27FC236}">
              <a16:creationId xmlns:a16="http://schemas.microsoft.com/office/drawing/2014/main" xmlns="" id="{00000000-0008-0000-0600-000091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120889</xdr:rowOff>
    </xdr:from>
    <xdr:ext cx="690189" cy="259045"/>
    <xdr:sp macro="" textlink="">
      <xdr:nvSpPr>
        <xdr:cNvPr id="403" name="普通建設事業費 （ うち新規整備　）最大値テキスト">
          <a:extLst>
            <a:ext uri="{FF2B5EF4-FFF2-40B4-BE49-F238E27FC236}">
              <a16:creationId xmlns:a16="http://schemas.microsoft.com/office/drawing/2014/main" xmlns="" id="{00000000-0008-0000-0600-000093010000}"/>
            </a:ext>
          </a:extLst>
        </xdr:cNvPr>
        <xdr:cNvSpPr txBox="1"/>
      </xdr:nvSpPr>
      <xdr:spPr>
        <a:xfrm>
          <a:off x="10528300" y="117794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2762</xdr:rowOff>
    </xdr:from>
    <xdr:to>
      <xdr:col>55</xdr:col>
      <xdr:colOff>88900</xdr:colOff>
      <xdr:row>70</xdr:row>
      <xdr:rowOff>2762</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a:off x="10388600" y="12004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114147</xdr:rowOff>
    </xdr:from>
    <xdr:to>
      <xdr:col>55</xdr:col>
      <xdr:colOff>0</xdr:colOff>
      <xdr:row>78</xdr:row>
      <xdr:rowOff>133793</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a:off x="9639300" y="13487247"/>
          <a:ext cx="838200" cy="1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54402</xdr:rowOff>
    </xdr:from>
    <xdr:ext cx="534377" cy="259045"/>
    <xdr:sp macro="" textlink="">
      <xdr:nvSpPr>
        <xdr:cNvPr id="406" name="普通建設事業費 （ うち新規整備　）平均値テキスト">
          <a:extLst>
            <a:ext uri="{FF2B5EF4-FFF2-40B4-BE49-F238E27FC236}">
              <a16:creationId xmlns:a16="http://schemas.microsoft.com/office/drawing/2014/main" xmlns="" id="{00000000-0008-0000-0600-000096010000}"/>
            </a:ext>
          </a:extLst>
        </xdr:cNvPr>
        <xdr:cNvSpPr txBox="1"/>
      </xdr:nvSpPr>
      <xdr:spPr>
        <a:xfrm>
          <a:off x="10528300" y="132560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31525</xdr:rowOff>
    </xdr:from>
    <xdr:to>
      <xdr:col>55</xdr:col>
      <xdr:colOff>50800</xdr:colOff>
      <xdr:row>78</xdr:row>
      <xdr:rowOff>133125</xdr:rowOff>
    </xdr:to>
    <xdr:sp macro="" textlink="">
      <xdr:nvSpPr>
        <xdr:cNvPr id="407" name="フローチャート: 判断 406">
          <a:extLst>
            <a:ext uri="{FF2B5EF4-FFF2-40B4-BE49-F238E27FC236}">
              <a16:creationId xmlns:a16="http://schemas.microsoft.com/office/drawing/2014/main" xmlns="" id="{00000000-0008-0000-0600-000097010000}"/>
            </a:ext>
          </a:extLst>
        </xdr:cNvPr>
        <xdr:cNvSpPr/>
      </xdr:nvSpPr>
      <xdr:spPr>
        <a:xfrm>
          <a:off x="10426700" y="1340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114147</xdr:rowOff>
    </xdr:from>
    <xdr:to>
      <xdr:col>50</xdr:col>
      <xdr:colOff>114300</xdr:colOff>
      <xdr:row>78</xdr:row>
      <xdr:rowOff>120937</xdr:rowOff>
    </xdr:to>
    <xdr:cxnSp macro="">
      <xdr:nvCxnSpPr>
        <xdr:cNvPr id="408" name="直線コネクタ 407">
          <a:extLst>
            <a:ext uri="{FF2B5EF4-FFF2-40B4-BE49-F238E27FC236}">
              <a16:creationId xmlns:a16="http://schemas.microsoft.com/office/drawing/2014/main" xmlns="" id="{00000000-0008-0000-0600-000098010000}"/>
            </a:ext>
          </a:extLst>
        </xdr:cNvPr>
        <xdr:cNvCxnSpPr/>
      </xdr:nvCxnSpPr>
      <xdr:spPr>
        <a:xfrm flipV="1">
          <a:off x="8750300" y="13487247"/>
          <a:ext cx="889000" cy="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32164</xdr:rowOff>
    </xdr:from>
    <xdr:to>
      <xdr:col>50</xdr:col>
      <xdr:colOff>165100</xdr:colOff>
      <xdr:row>78</xdr:row>
      <xdr:rowOff>133764</xdr:rowOff>
    </xdr:to>
    <xdr:sp macro="" textlink="">
      <xdr:nvSpPr>
        <xdr:cNvPr id="409" name="フローチャート: 判断 408">
          <a:extLst>
            <a:ext uri="{FF2B5EF4-FFF2-40B4-BE49-F238E27FC236}">
              <a16:creationId xmlns:a16="http://schemas.microsoft.com/office/drawing/2014/main" xmlns="" id="{00000000-0008-0000-0600-000099010000}"/>
            </a:ext>
          </a:extLst>
        </xdr:cNvPr>
        <xdr:cNvSpPr/>
      </xdr:nvSpPr>
      <xdr:spPr>
        <a:xfrm>
          <a:off x="9588500" y="1340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150291</xdr:rowOff>
    </xdr:from>
    <xdr:ext cx="534377" cy="259045"/>
    <xdr:sp macro="" textlink="">
      <xdr:nvSpPr>
        <xdr:cNvPr id="410" name="テキスト ボックス 409">
          <a:extLst>
            <a:ext uri="{FF2B5EF4-FFF2-40B4-BE49-F238E27FC236}">
              <a16:creationId xmlns:a16="http://schemas.microsoft.com/office/drawing/2014/main" xmlns="" id="{00000000-0008-0000-0600-00009A010000}"/>
            </a:ext>
          </a:extLst>
        </xdr:cNvPr>
        <xdr:cNvSpPr txBox="1"/>
      </xdr:nvSpPr>
      <xdr:spPr>
        <a:xfrm>
          <a:off x="9372111" y="1318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117185</xdr:rowOff>
    </xdr:from>
    <xdr:to>
      <xdr:col>45</xdr:col>
      <xdr:colOff>177800</xdr:colOff>
      <xdr:row>78</xdr:row>
      <xdr:rowOff>120937</xdr:rowOff>
    </xdr:to>
    <xdr:cxnSp macro="">
      <xdr:nvCxnSpPr>
        <xdr:cNvPr id="411" name="直線コネクタ 410">
          <a:extLst>
            <a:ext uri="{FF2B5EF4-FFF2-40B4-BE49-F238E27FC236}">
              <a16:creationId xmlns:a16="http://schemas.microsoft.com/office/drawing/2014/main" xmlns="" id="{00000000-0008-0000-0600-00009B010000}"/>
            </a:ext>
          </a:extLst>
        </xdr:cNvPr>
        <xdr:cNvCxnSpPr/>
      </xdr:nvCxnSpPr>
      <xdr:spPr>
        <a:xfrm>
          <a:off x="7861300" y="13490285"/>
          <a:ext cx="889000" cy="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71224</xdr:rowOff>
    </xdr:from>
    <xdr:to>
      <xdr:col>46</xdr:col>
      <xdr:colOff>38100</xdr:colOff>
      <xdr:row>79</xdr:row>
      <xdr:rowOff>1374</xdr:rowOff>
    </xdr:to>
    <xdr:sp macro="" textlink="">
      <xdr:nvSpPr>
        <xdr:cNvPr id="412" name="フローチャート: 判断 411">
          <a:extLst>
            <a:ext uri="{FF2B5EF4-FFF2-40B4-BE49-F238E27FC236}">
              <a16:creationId xmlns:a16="http://schemas.microsoft.com/office/drawing/2014/main" xmlns="" id="{00000000-0008-0000-0600-00009C010000}"/>
            </a:ext>
          </a:extLst>
        </xdr:cNvPr>
        <xdr:cNvSpPr/>
      </xdr:nvSpPr>
      <xdr:spPr>
        <a:xfrm>
          <a:off x="8699500" y="13444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163951</xdr:rowOff>
    </xdr:from>
    <xdr:ext cx="534377"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8483111" y="1353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117185</xdr:rowOff>
    </xdr:from>
    <xdr:to>
      <xdr:col>41</xdr:col>
      <xdr:colOff>50800</xdr:colOff>
      <xdr:row>78</xdr:row>
      <xdr:rowOff>128344</xdr:rowOff>
    </xdr:to>
    <xdr:cxnSp macro="">
      <xdr:nvCxnSpPr>
        <xdr:cNvPr id="414" name="直線コネクタ 413">
          <a:extLst>
            <a:ext uri="{FF2B5EF4-FFF2-40B4-BE49-F238E27FC236}">
              <a16:creationId xmlns:a16="http://schemas.microsoft.com/office/drawing/2014/main" xmlns="" id="{00000000-0008-0000-0600-00009E010000}"/>
            </a:ext>
          </a:extLst>
        </xdr:cNvPr>
        <xdr:cNvCxnSpPr/>
      </xdr:nvCxnSpPr>
      <xdr:spPr>
        <a:xfrm flipV="1">
          <a:off x="6972300" y="13490285"/>
          <a:ext cx="889000" cy="1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69221</xdr:rowOff>
    </xdr:from>
    <xdr:to>
      <xdr:col>41</xdr:col>
      <xdr:colOff>101600</xdr:colOff>
      <xdr:row>78</xdr:row>
      <xdr:rowOff>170821</xdr:rowOff>
    </xdr:to>
    <xdr:sp macro="" textlink="">
      <xdr:nvSpPr>
        <xdr:cNvPr id="415" name="フローチャート: 判断 414">
          <a:extLst>
            <a:ext uri="{FF2B5EF4-FFF2-40B4-BE49-F238E27FC236}">
              <a16:creationId xmlns:a16="http://schemas.microsoft.com/office/drawing/2014/main" xmlns="" id="{00000000-0008-0000-0600-00009F010000}"/>
            </a:ext>
          </a:extLst>
        </xdr:cNvPr>
        <xdr:cNvSpPr/>
      </xdr:nvSpPr>
      <xdr:spPr>
        <a:xfrm>
          <a:off x="7810500" y="1344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161948</xdr:rowOff>
    </xdr:from>
    <xdr:ext cx="534377"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7594111" y="1353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62054</xdr:rowOff>
    </xdr:from>
    <xdr:to>
      <xdr:col>36</xdr:col>
      <xdr:colOff>165100</xdr:colOff>
      <xdr:row>78</xdr:row>
      <xdr:rowOff>163654</xdr:rowOff>
    </xdr:to>
    <xdr:sp macro="" textlink="">
      <xdr:nvSpPr>
        <xdr:cNvPr id="417" name="フローチャート: 判断 416">
          <a:extLst>
            <a:ext uri="{FF2B5EF4-FFF2-40B4-BE49-F238E27FC236}">
              <a16:creationId xmlns:a16="http://schemas.microsoft.com/office/drawing/2014/main" xmlns="" id="{00000000-0008-0000-0600-0000A1010000}"/>
            </a:ext>
          </a:extLst>
        </xdr:cNvPr>
        <xdr:cNvSpPr/>
      </xdr:nvSpPr>
      <xdr:spPr>
        <a:xfrm>
          <a:off x="6921500" y="1343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8731</xdr:rowOff>
    </xdr:from>
    <xdr:ext cx="534377"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6705111" y="1321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82993</xdr:rowOff>
    </xdr:from>
    <xdr:to>
      <xdr:col>55</xdr:col>
      <xdr:colOff>50800</xdr:colOff>
      <xdr:row>79</xdr:row>
      <xdr:rowOff>13143</xdr:rowOff>
    </xdr:to>
    <xdr:sp macro="" textlink="">
      <xdr:nvSpPr>
        <xdr:cNvPr id="424" name="楕円 423">
          <a:extLst>
            <a:ext uri="{FF2B5EF4-FFF2-40B4-BE49-F238E27FC236}">
              <a16:creationId xmlns:a16="http://schemas.microsoft.com/office/drawing/2014/main" xmlns="" id="{00000000-0008-0000-0600-0000A8010000}"/>
            </a:ext>
          </a:extLst>
        </xdr:cNvPr>
        <xdr:cNvSpPr/>
      </xdr:nvSpPr>
      <xdr:spPr>
        <a:xfrm>
          <a:off x="10426700" y="1345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9951</xdr:rowOff>
    </xdr:from>
    <xdr:ext cx="469744" cy="259045"/>
    <xdr:sp macro="" textlink="">
      <xdr:nvSpPr>
        <xdr:cNvPr id="425" name="普通建設事業費 （ うち新規整備　）該当値テキスト">
          <a:extLst>
            <a:ext uri="{FF2B5EF4-FFF2-40B4-BE49-F238E27FC236}">
              <a16:creationId xmlns:a16="http://schemas.microsoft.com/office/drawing/2014/main" xmlns="" id="{00000000-0008-0000-0600-0000A9010000}"/>
            </a:ext>
          </a:extLst>
        </xdr:cNvPr>
        <xdr:cNvSpPr txBox="1"/>
      </xdr:nvSpPr>
      <xdr:spPr>
        <a:xfrm>
          <a:off x="10528300" y="1338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63347</xdr:rowOff>
    </xdr:from>
    <xdr:to>
      <xdr:col>50</xdr:col>
      <xdr:colOff>165100</xdr:colOff>
      <xdr:row>78</xdr:row>
      <xdr:rowOff>164947</xdr:rowOff>
    </xdr:to>
    <xdr:sp macro="" textlink="">
      <xdr:nvSpPr>
        <xdr:cNvPr id="426" name="楕円 425">
          <a:extLst>
            <a:ext uri="{FF2B5EF4-FFF2-40B4-BE49-F238E27FC236}">
              <a16:creationId xmlns:a16="http://schemas.microsoft.com/office/drawing/2014/main" xmlns="" id="{00000000-0008-0000-0600-0000AA010000}"/>
            </a:ext>
          </a:extLst>
        </xdr:cNvPr>
        <xdr:cNvSpPr/>
      </xdr:nvSpPr>
      <xdr:spPr>
        <a:xfrm>
          <a:off x="9588500" y="1343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156074</xdr:rowOff>
    </xdr:from>
    <xdr:ext cx="534377" cy="259045"/>
    <xdr:sp macro="" textlink="">
      <xdr:nvSpPr>
        <xdr:cNvPr id="427" name="テキスト ボックス 426">
          <a:extLst>
            <a:ext uri="{FF2B5EF4-FFF2-40B4-BE49-F238E27FC236}">
              <a16:creationId xmlns:a16="http://schemas.microsoft.com/office/drawing/2014/main" xmlns="" id="{00000000-0008-0000-0600-0000AB010000}"/>
            </a:ext>
          </a:extLst>
        </xdr:cNvPr>
        <xdr:cNvSpPr txBox="1"/>
      </xdr:nvSpPr>
      <xdr:spPr>
        <a:xfrm>
          <a:off x="9372111" y="1352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70137</xdr:rowOff>
    </xdr:from>
    <xdr:to>
      <xdr:col>46</xdr:col>
      <xdr:colOff>38100</xdr:colOff>
      <xdr:row>79</xdr:row>
      <xdr:rowOff>287</xdr:rowOff>
    </xdr:to>
    <xdr:sp macro="" textlink="">
      <xdr:nvSpPr>
        <xdr:cNvPr id="428" name="楕円 427">
          <a:extLst>
            <a:ext uri="{FF2B5EF4-FFF2-40B4-BE49-F238E27FC236}">
              <a16:creationId xmlns:a16="http://schemas.microsoft.com/office/drawing/2014/main" xmlns="" id="{00000000-0008-0000-0600-0000AC010000}"/>
            </a:ext>
          </a:extLst>
        </xdr:cNvPr>
        <xdr:cNvSpPr/>
      </xdr:nvSpPr>
      <xdr:spPr>
        <a:xfrm>
          <a:off x="8699500" y="1344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16814</xdr:rowOff>
    </xdr:from>
    <xdr:ext cx="534377" cy="259045"/>
    <xdr:sp macro="" textlink="">
      <xdr:nvSpPr>
        <xdr:cNvPr id="429" name="テキスト ボックス 428">
          <a:extLst>
            <a:ext uri="{FF2B5EF4-FFF2-40B4-BE49-F238E27FC236}">
              <a16:creationId xmlns:a16="http://schemas.microsoft.com/office/drawing/2014/main" xmlns="" id="{00000000-0008-0000-0600-0000AD010000}"/>
            </a:ext>
          </a:extLst>
        </xdr:cNvPr>
        <xdr:cNvSpPr txBox="1"/>
      </xdr:nvSpPr>
      <xdr:spPr>
        <a:xfrm>
          <a:off x="8483111" y="1321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66385</xdr:rowOff>
    </xdr:from>
    <xdr:to>
      <xdr:col>41</xdr:col>
      <xdr:colOff>101600</xdr:colOff>
      <xdr:row>78</xdr:row>
      <xdr:rowOff>167985</xdr:rowOff>
    </xdr:to>
    <xdr:sp macro="" textlink="">
      <xdr:nvSpPr>
        <xdr:cNvPr id="430" name="楕円 429">
          <a:extLst>
            <a:ext uri="{FF2B5EF4-FFF2-40B4-BE49-F238E27FC236}">
              <a16:creationId xmlns:a16="http://schemas.microsoft.com/office/drawing/2014/main" xmlns="" id="{00000000-0008-0000-0600-0000AE010000}"/>
            </a:ext>
          </a:extLst>
        </xdr:cNvPr>
        <xdr:cNvSpPr/>
      </xdr:nvSpPr>
      <xdr:spPr>
        <a:xfrm>
          <a:off x="7810500" y="134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13062</xdr:rowOff>
    </xdr:from>
    <xdr:ext cx="534377" cy="259045"/>
    <xdr:sp macro="" textlink="">
      <xdr:nvSpPr>
        <xdr:cNvPr id="431" name="テキスト ボックス 430">
          <a:extLst>
            <a:ext uri="{FF2B5EF4-FFF2-40B4-BE49-F238E27FC236}">
              <a16:creationId xmlns:a16="http://schemas.microsoft.com/office/drawing/2014/main" xmlns="" id="{00000000-0008-0000-0600-0000AF010000}"/>
            </a:ext>
          </a:extLst>
        </xdr:cNvPr>
        <xdr:cNvSpPr txBox="1"/>
      </xdr:nvSpPr>
      <xdr:spPr>
        <a:xfrm>
          <a:off x="7594111" y="1321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77544</xdr:rowOff>
    </xdr:from>
    <xdr:to>
      <xdr:col>36</xdr:col>
      <xdr:colOff>165100</xdr:colOff>
      <xdr:row>79</xdr:row>
      <xdr:rowOff>7694</xdr:rowOff>
    </xdr:to>
    <xdr:sp macro="" textlink="">
      <xdr:nvSpPr>
        <xdr:cNvPr id="432" name="楕円 431">
          <a:extLst>
            <a:ext uri="{FF2B5EF4-FFF2-40B4-BE49-F238E27FC236}">
              <a16:creationId xmlns:a16="http://schemas.microsoft.com/office/drawing/2014/main" xmlns="" id="{00000000-0008-0000-0600-0000B0010000}"/>
            </a:ext>
          </a:extLst>
        </xdr:cNvPr>
        <xdr:cNvSpPr/>
      </xdr:nvSpPr>
      <xdr:spPr>
        <a:xfrm>
          <a:off x="6921500" y="1345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170271</xdr:rowOff>
    </xdr:from>
    <xdr:ext cx="534377" cy="259045"/>
    <xdr:sp macro="" textlink="">
      <xdr:nvSpPr>
        <xdr:cNvPr id="433" name="テキスト ボックス 432">
          <a:extLst>
            <a:ext uri="{FF2B5EF4-FFF2-40B4-BE49-F238E27FC236}">
              <a16:creationId xmlns:a16="http://schemas.microsoft.com/office/drawing/2014/main" xmlns="" id="{00000000-0008-0000-0600-0000B1010000}"/>
            </a:ext>
          </a:extLst>
        </xdr:cNvPr>
        <xdr:cNvSpPr txBox="1"/>
      </xdr:nvSpPr>
      <xdr:spPr>
        <a:xfrm>
          <a:off x="6705111" y="1354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xmlns=""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xmlns=""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xmlns=""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xmlns="" id="{00000000-0008-0000-06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a:extLst>
            <a:ext uri="{FF2B5EF4-FFF2-40B4-BE49-F238E27FC236}">
              <a16:creationId xmlns:a16="http://schemas.microsoft.com/office/drawing/2014/main" xmlns="" id="{00000000-0008-0000-0600-0000BD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xmlns="" id="{00000000-0008-0000-06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xmlns="" id="{00000000-0008-0000-06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xmlns="" id="{00000000-0008-0000-06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xmlns="" id="{00000000-0008-0000-06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xmlns="" id="{00000000-0008-0000-06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a:extLst>
            <a:ext uri="{FF2B5EF4-FFF2-40B4-BE49-F238E27FC236}">
              <a16:creationId xmlns:a16="http://schemas.microsoft.com/office/drawing/2014/main" xmlns="" id="{00000000-0008-0000-0600-0000C3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a:extLst>
            <a:ext uri="{FF2B5EF4-FFF2-40B4-BE49-F238E27FC236}">
              <a16:creationId xmlns:a16="http://schemas.microsoft.com/office/drawing/2014/main" xmlns="" id="{00000000-0008-0000-0600-0000C5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a:extLst>
            <a:ext uri="{FF2B5EF4-FFF2-40B4-BE49-F238E27FC236}">
              <a16:creationId xmlns:a16="http://schemas.microsoft.com/office/drawing/2014/main" xmlns="" id="{00000000-0008-0000-0600-0000C7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xmlns=""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xmlns=""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8908</xdr:rowOff>
    </xdr:from>
    <xdr:to>
      <xdr:col>54</xdr:col>
      <xdr:colOff>189865</xdr:colOff>
      <xdr:row>98</xdr:row>
      <xdr:rowOff>161058</xdr:rowOff>
    </xdr:to>
    <xdr:cxnSp macro="">
      <xdr:nvCxnSpPr>
        <xdr:cNvPr id="459" name="直線コネクタ 458">
          <a:extLst>
            <a:ext uri="{FF2B5EF4-FFF2-40B4-BE49-F238E27FC236}">
              <a16:creationId xmlns:a16="http://schemas.microsoft.com/office/drawing/2014/main" xmlns="" id="{00000000-0008-0000-0600-0000CB010000}"/>
            </a:ext>
          </a:extLst>
        </xdr:cNvPr>
        <xdr:cNvCxnSpPr/>
      </xdr:nvCxnSpPr>
      <xdr:spPr>
        <a:xfrm flipV="1">
          <a:off x="10475595" y="15610858"/>
          <a:ext cx="1270" cy="1352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164885</xdr:rowOff>
    </xdr:from>
    <xdr:ext cx="534377" cy="259045"/>
    <xdr:sp macro="" textlink="">
      <xdr:nvSpPr>
        <xdr:cNvPr id="460" name="普通建設事業費 （ うち更新整備　）最小値テキスト">
          <a:extLst>
            <a:ext uri="{FF2B5EF4-FFF2-40B4-BE49-F238E27FC236}">
              <a16:creationId xmlns:a16="http://schemas.microsoft.com/office/drawing/2014/main" xmlns="" id="{00000000-0008-0000-0600-0000CC010000}"/>
            </a:ext>
          </a:extLst>
        </xdr:cNvPr>
        <xdr:cNvSpPr txBox="1"/>
      </xdr:nvSpPr>
      <xdr:spPr>
        <a:xfrm>
          <a:off x="10528300" y="16966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161058</xdr:rowOff>
    </xdr:from>
    <xdr:to>
      <xdr:col>55</xdr:col>
      <xdr:colOff>88900</xdr:colOff>
      <xdr:row>98</xdr:row>
      <xdr:rowOff>161058</xdr:rowOff>
    </xdr:to>
    <xdr:cxnSp macro="">
      <xdr:nvCxnSpPr>
        <xdr:cNvPr id="461" name="直線コネクタ 460">
          <a:extLst>
            <a:ext uri="{FF2B5EF4-FFF2-40B4-BE49-F238E27FC236}">
              <a16:creationId xmlns:a16="http://schemas.microsoft.com/office/drawing/2014/main" xmlns="" id="{00000000-0008-0000-0600-0000CD010000}"/>
            </a:ext>
          </a:extLst>
        </xdr:cNvPr>
        <xdr:cNvCxnSpPr/>
      </xdr:nvCxnSpPr>
      <xdr:spPr>
        <a:xfrm>
          <a:off x="10388600" y="16963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127035</xdr:rowOff>
    </xdr:from>
    <xdr:ext cx="599010" cy="259045"/>
    <xdr:sp macro="" textlink="">
      <xdr:nvSpPr>
        <xdr:cNvPr id="462" name="普通建設事業費 （ うち更新整備　）最大値テキスト">
          <a:extLst>
            <a:ext uri="{FF2B5EF4-FFF2-40B4-BE49-F238E27FC236}">
              <a16:creationId xmlns:a16="http://schemas.microsoft.com/office/drawing/2014/main" xmlns="" id="{00000000-0008-0000-0600-0000CE010000}"/>
            </a:ext>
          </a:extLst>
        </xdr:cNvPr>
        <xdr:cNvSpPr txBox="1"/>
      </xdr:nvSpPr>
      <xdr:spPr>
        <a:xfrm>
          <a:off x="10528300" y="1538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8908</xdr:rowOff>
    </xdr:from>
    <xdr:to>
      <xdr:col>55</xdr:col>
      <xdr:colOff>88900</xdr:colOff>
      <xdr:row>91</xdr:row>
      <xdr:rowOff>8908</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a:off x="10388600" y="15610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142629</xdr:rowOff>
    </xdr:from>
    <xdr:to>
      <xdr:col>55</xdr:col>
      <xdr:colOff>0</xdr:colOff>
      <xdr:row>96</xdr:row>
      <xdr:rowOff>50851</xdr:rowOff>
    </xdr:to>
    <xdr:cxnSp macro="">
      <xdr:nvCxnSpPr>
        <xdr:cNvPr id="464" name="直線コネクタ 463">
          <a:extLst>
            <a:ext uri="{FF2B5EF4-FFF2-40B4-BE49-F238E27FC236}">
              <a16:creationId xmlns:a16="http://schemas.microsoft.com/office/drawing/2014/main" xmlns="" id="{00000000-0008-0000-0600-0000D0010000}"/>
            </a:ext>
          </a:extLst>
        </xdr:cNvPr>
        <xdr:cNvCxnSpPr/>
      </xdr:nvCxnSpPr>
      <xdr:spPr>
        <a:xfrm flipV="1">
          <a:off x="9639300" y="16430379"/>
          <a:ext cx="838200" cy="7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36400</xdr:rowOff>
    </xdr:from>
    <xdr:ext cx="534377" cy="259045"/>
    <xdr:sp macro="" textlink="">
      <xdr:nvSpPr>
        <xdr:cNvPr id="465" name="普通建設事業費 （ うち更新整備　）平均値テキスト">
          <a:extLst>
            <a:ext uri="{FF2B5EF4-FFF2-40B4-BE49-F238E27FC236}">
              <a16:creationId xmlns:a16="http://schemas.microsoft.com/office/drawing/2014/main" xmlns="" id="{00000000-0008-0000-0600-0000D1010000}"/>
            </a:ext>
          </a:extLst>
        </xdr:cNvPr>
        <xdr:cNvSpPr txBox="1"/>
      </xdr:nvSpPr>
      <xdr:spPr>
        <a:xfrm>
          <a:off x="10528300" y="16495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57973</xdr:rowOff>
    </xdr:from>
    <xdr:to>
      <xdr:col>55</xdr:col>
      <xdr:colOff>50800</xdr:colOff>
      <xdr:row>96</xdr:row>
      <xdr:rowOff>159573</xdr:rowOff>
    </xdr:to>
    <xdr:sp macro="" textlink="">
      <xdr:nvSpPr>
        <xdr:cNvPr id="466" name="フローチャート: 判断 465">
          <a:extLst>
            <a:ext uri="{FF2B5EF4-FFF2-40B4-BE49-F238E27FC236}">
              <a16:creationId xmlns:a16="http://schemas.microsoft.com/office/drawing/2014/main" xmlns="" id="{00000000-0008-0000-0600-0000D2010000}"/>
            </a:ext>
          </a:extLst>
        </xdr:cNvPr>
        <xdr:cNvSpPr/>
      </xdr:nvSpPr>
      <xdr:spPr>
        <a:xfrm>
          <a:off x="104267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55139</xdr:rowOff>
    </xdr:from>
    <xdr:to>
      <xdr:col>50</xdr:col>
      <xdr:colOff>114300</xdr:colOff>
      <xdr:row>96</xdr:row>
      <xdr:rowOff>50851</xdr:rowOff>
    </xdr:to>
    <xdr:cxnSp macro="">
      <xdr:nvCxnSpPr>
        <xdr:cNvPr id="467" name="直線コネクタ 466">
          <a:extLst>
            <a:ext uri="{FF2B5EF4-FFF2-40B4-BE49-F238E27FC236}">
              <a16:creationId xmlns:a16="http://schemas.microsoft.com/office/drawing/2014/main" xmlns="" id="{00000000-0008-0000-0600-0000D3010000}"/>
            </a:ext>
          </a:extLst>
        </xdr:cNvPr>
        <xdr:cNvCxnSpPr/>
      </xdr:nvCxnSpPr>
      <xdr:spPr>
        <a:xfrm>
          <a:off x="8750300" y="15657089"/>
          <a:ext cx="889000" cy="85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34537</xdr:rowOff>
    </xdr:from>
    <xdr:to>
      <xdr:col>50</xdr:col>
      <xdr:colOff>165100</xdr:colOff>
      <xdr:row>96</xdr:row>
      <xdr:rowOff>136137</xdr:rowOff>
    </xdr:to>
    <xdr:sp macro="" textlink="">
      <xdr:nvSpPr>
        <xdr:cNvPr id="468" name="フローチャート: 判断 467">
          <a:extLst>
            <a:ext uri="{FF2B5EF4-FFF2-40B4-BE49-F238E27FC236}">
              <a16:creationId xmlns:a16="http://schemas.microsoft.com/office/drawing/2014/main" xmlns="" id="{00000000-0008-0000-0600-0000D4010000}"/>
            </a:ext>
          </a:extLst>
        </xdr:cNvPr>
        <xdr:cNvSpPr/>
      </xdr:nvSpPr>
      <xdr:spPr>
        <a:xfrm>
          <a:off x="9588500" y="16493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127264</xdr:rowOff>
    </xdr:from>
    <xdr:ext cx="534377" cy="259045"/>
    <xdr:sp macro="" textlink="">
      <xdr:nvSpPr>
        <xdr:cNvPr id="469" name="テキスト ボックス 468">
          <a:extLst>
            <a:ext uri="{FF2B5EF4-FFF2-40B4-BE49-F238E27FC236}">
              <a16:creationId xmlns:a16="http://schemas.microsoft.com/office/drawing/2014/main" xmlns="" id="{00000000-0008-0000-0600-0000D5010000}"/>
            </a:ext>
          </a:extLst>
        </xdr:cNvPr>
        <xdr:cNvSpPr txBox="1"/>
      </xdr:nvSpPr>
      <xdr:spPr>
        <a:xfrm>
          <a:off x="9372111" y="16586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91</xdr:row>
      <xdr:rowOff>55139</xdr:rowOff>
    </xdr:from>
    <xdr:to>
      <xdr:col>45</xdr:col>
      <xdr:colOff>177800</xdr:colOff>
      <xdr:row>93</xdr:row>
      <xdr:rowOff>44591</xdr:rowOff>
    </xdr:to>
    <xdr:cxnSp macro="">
      <xdr:nvCxnSpPr>
        <xdr:cNvPr id="470" name="直線コネクタ 469">
          <a:extLst>
            <a:ext uri="{FF2B5EF4-FFF2-40B4-BE49-F238E27FC236}">
              <a16:creationId xmlns:a16="http://schemas.microsoft.com/office/drawing/2014/main" xmlns="" id="{00000000-0008-0000-0600-0000D6010000}"/>
            </a:ext>
          </a:extLst>
        </xdr:cNvPr>
        <xdr:cNvCxnSpPr/>
      </xdr:nvCxnSpPr>
      <xdr:spPr>
        <a:xfrm flipV="1">
          <a:off x="7861300" y="15657089"/>
          <a:ext cx="889000" cy="33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38706</xdr:rowOff>
    </xdr:from>
    <xdr:to>
      <xdr:col>46</xdr:col>
      <xdr:colOff>38100</xdr:colOff>
      <xdr:row>96</xdr:row>
      <xdr:rowOff>140306</xdr:rowOff>
    </xdr:to>
    <xdr:sp macro="" textlink="">
      <xdr:nvSpPr>
        <xdr:cNvPr id="471" name="フローチャート: 判断 470">
          <a:extLst>
            <a:ext uri="{FF2B5EF4-FFF2-40B4-BE49-F238E27FC236}">
              <a16:creationId xmlns:a16="http://schemas.microsoft.com/office/drawing/2014/main" xmlns="" id="{00000000-0008-0000-0600-0000D7010000}"/>
            </a:ext>
          </a:extLst>
        </xdr:cNvPr>
        <xdr:cNvSpPr/>
      </xdr:nvSpPr>
      <xdr:spPr>
        <a:xfrm>
          <a:off x="8699500" y="1649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131433</xdr:rowOff>
    </xdr:from>
    <xdr:ext cx="534377" cy="259045"/>
    <xdr:sp macro="" textlink="">
      <xdr:nvSpPr>
        <xdr:cNvPr id="472" name="テキスト ボックス 471">
          <a:extLst>
            <a:ext uri="{FF2B5EF4-FFF2-40B4-BE49-F238E27FC236}">
              <a16:creationId xmlns:a16="http://schemas.microsoft.com/office/drawing/2014/main" xmlns="" id="{00000000-0008-0000-0600-0000D8010000}"/>
            </a:ext>
          </a:extLst>
        </xdr:cNvPr>
        <xdr:cNvSpPr txBox="1"/>
      </xdr:nvSpPr>
      <xdr:spPr>
        <a:xfrm>
          <a:off x="8483111" y="165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44591</xdr:rowOff>
    </xdr:from>
    <xdr:to>
      <xdr:col>41</xdr:col>
      <xdr:colOff>50800</xdr:colOff>
      <xdr:row>97</xdr:row>
      <xdr:rowOff>9127</xdr:rowOff>
    </xdr:to>
    <xdr:cxnSp macro="">
      <xdr:nvCxnSpPr>
        <xdr:cNvPr id="473" name="直線コネクタ 472">
          <a:extLst>
            <a:ext uri="{FF2B5EF4-FFF2-40B4-BE49-F238E27FC236}">
              <a16:creationId xmlns:a16="http://schemas.microsoft.com/office/drawing/2014/main" xmlns="" id="{00000000-0008-0000-0600-0000D9010000}"/>
            </a:ext>
          </a:extLst>
        </xdr:cNvPr>
        <xdr:cNvCxnSpPr/>
      </xdr:nvCxnSpPr>
      <xdr:spPr>
        <a:xfrm flipV="1">
          <a:off x="6972300" y="15989441"/>
          <a:ext cx="889000" cy="650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68142</xdr:rowOff>
    </xdr:from>
    <xdr:to>
      <xdr:col>41</xdr:col>
      <xdr:colOff>101600</xdr:colOff>
      <xdr:row>96</xdr:row>
      <xdr:rowOff>169742</xdr:rowOff>
    </xdr:to>
    <xdr:sp macro="" textlink="">
      <xdr:nvSpPr>
        <xdr:cNvPr id="474" name="フローチャート: 判断 473">
          <a:extLst>
            <a:ext uri="{FF2B5EF4-FFF2-40B4-BE49-F238E27FC236}">
              <a16:creationId xmlns:a16="http://schemas.microsoft.com/office/drawing/2014/main" xmlns="" id="{00000000-0008-0000-0600-0000DA010000}"/>
            </a:ext>
          </a:extLst>
        </xdr:cNvPr>
        <xdr:cNvSpPr/>
      </xdr:nvSpPr>
      <xdr:spPr>
        <a:xfrm>
          <a:off x="7810500" y="1652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160869</xdr:rowOff>
    </xdr:from>
    <xdr:ext cx="534377"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7594111" y="1662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24043</xdr:rowOff>
    </xdr:from>
    <xdr:to>
      <xdr:col>36</xdr:col>
      <xdr:colOff>165100</xdr:colOff>
      <xdr:row>97</xdr:row>
      <xdr:rowOff>125643</xdr:rowOff>
    </xdr:to>
    <xdr:sp macro="" textlink="">
      <xdr:nvSpPr>
        <xdr:cNvPr id="476" name="フローチャート: 判断 475">
          <a:extLst>
            <a:ext uri="{FF2B5EF4-FFF2-40B4-BE49-F238E27FC236}">
              <a16:creationId xmlns:a16="http://schemas.microsoft.com/office/drawing/2014/main" xmlns="" id="{00000000-0008-0000-0600-0000DC010000}"/>
            </a:ext>
          </a:extLst>
        </xdr:cNvPr>
        <xdr:cNvSpPr/>
      </xdr:nvSpPr>
      <xdr:spPr>
        <a:xfrm>
          <a:off x="6921500" y="1665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116770</xdr:rowOff>
    </xdr:from>
    <xdr:ext cx="534377"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6705111" y="16747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91829</xdr:rowOff>
    </xdr:from>
    <xdr:to>
      <xdr:col>55</xdr:col>
      <xdr:colOff>50800</xdr:colOff>
      <xdr:row>96</xdr:row>
      <xdr:rowOff>21979</xdr:rowOff>
    </xdr:to>
    <xdr:sp macro="" textlink="">
      <xdr:nvSpPr>
        <xdr:cNvPr id="483" name="楕円 482">
          <a:extLst>
            <a:ext uri="{FF2B5EF4-FFF2-40B4-BE49-F238E27FC236}">
              <a16:creationId xmlns:a16="http://schemas.microsoft.com/office/drawing/2014/main" xmlns="" id="{00000000-0008-0000-0600-0000E3010000}"/>
            </a:ext>
          </a:extLst>
        </xdr:cNvPr>
        <xdr:cNvSpPr/>
      </xdr:nvSpPr>
      <xdr:spPr>
        <a:xfrm>
          <a:off x="10426700" y="1637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114706</xdr:rowOff>
    </xdr:from>
    <xdr:ext cx="534377" cy="259045"/>
    <xdr:sp macro="" textlink="">
      <xdr:nvSpPr>
        <xdr:cNvPr id="484" name="普通建設事業費 （ うち更新整備　）該当値テキスト">
          <a:extLst>
            <a:ext uri="{FF2B5EF4-FFF2-40B4-BE49-F238E27FC236}">
              <a16:creationId xmlns:a16="http://schemas.microsoft.com/office/drawing/2014/main" xmlns="" id="{00000000-0008-0000-0600-0000E4010000}"/>
            </a:ext>
          </a:extLst>
        </xdr:cNvPr>
        <xdr:cNvSpPr txBox="1"/>
      </xdr:nvSpPr>
      <xdr:spPr>
        <a:xfrm>
          <a:off x="10528300" y="16231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51</xdr:rowOff>
    </xdr:from>
    <xdr:to>
      <xdr:col>50</xdr:col>
      <xdr:colOff>165100</xdr:colOff>
      <xdr:row>96</xdr:row>
      <xdr:rowOff>101651</xdr:rowOff>
    </xdr:to>
    <xdr:sp macro="" textlink="">
      <xdr:nvSpPr>
        <xdr:cNvPr id="485" name="楕円 484">
          <a:extLst>
            <a:ext uri="{FF2B5EF4-FFF2-40B4-BE49-F238E27FC236}">
              <a16:creationId xmlns:a16="http://schemas.microsoft.com/office/drawing/2014/main" xmlns="" id="{00000000-0008-0000-0600-0000E5010000}"/>
            </a:ext>
          </a:extLst>
        </xdr:cNvPr>
        <xdr:cNvSpPr/>
      </xdr:nvSpPr>
      <xdr:spPr>
        <a:xfrm>
          <a:off x="9588500" y="1645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118178</xdr:rowOff>
    </xdr:from>
    <xdr:ext cx="534377" cy="259045"/>
    <xdr:sp macro="" textlink="">
      <xdr:nvSpPr>
        <xdr:cNvPr id="486" name="テキスト ボックス 485">
          <a:extLst>
            <a:ext uri="{FF2B5EF4-FFF2-40B4-BE49-F238E27FC236}">
              <a16:creationId xmlns:a16="http://schemas.microsoft.com/office/drawing/2014/main" xmlns="" id="{00000000-0008-0000-0600-0000E6010000}"/>
            </a:ext>
          </a:extLst>
        </xdr:cNvPr>
        <xdr:cNvSpPr txBox="1"/>
      </xdr:nvSpPr>
      <xdr:spPr>
        <a:xfrm>
          <a:off x="9372111" y="16234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4339</xdr:rowOff>
    </xdr:from>
    <xdr:to>
      <xdr:col>46</xdr:col>
      <xdr:colOff>38100</xdr:colOff>
      <xdr:row>91</xdr:row>
      <xdr:rowOff>105939</xdr:rowOff>
    </xdr:to>
    <xdr:sp macro="" textlink="">
      <xdr:nvSpPr>
        <xdr:cNvPr id="487" name="楕円 486">
          <a:extLst>
            <a:ext uri="{FF2B5EF4-FFF2-40B4-BE49-F238E27FC236}">
              <a16:creationId xmlns:a16="http://schemas.microsoft.com/office/drawing/2014/main" xmlns="" id="{00000000-0008-0000-0600-0000E7010000}"/>
            </a:ext>
          </a:extLst>
        </xdr:cNvPr>
        <xdr:cNvSpPr/>
      </xdr:nvSpPr>
      <xdr:spPr>
        <a:xfrm>
          <a:off x="8699500" y="1560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89</xdr:row>
      <xdr:rowOff>122466</xdr:rowOff>
    </xdr:from>
    <xdr:ext cx="599010" cy="259045"/>
    <xdr:sp macro="" textlink="">
      <xdr:nvSpPr>
        <xdr:cNvPr id="488" name="テキスト ボックス 487">
          <a:extLst>
            <a:ext uri="{FF2B5EF4-FFF2-40B4-BE49-F238E27FC236}">
              <a16:creationId xmlns:a16="http://schemas.microsoft.com/office/drawing/2014/main" xmlns="" id="{00000000-0008-0000-0600-0000E8010000}"/>
            </a:ext>
          </a:extLst>
        </xdr:cNvPr>
        <xdr:cNvSpPr txBox="1"/>
      </xdr:nvSpPr>
      <xdr:spPr>
        <a:xfrm>
          <a:off x="8450795" y="15381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165241</xdr:rowOff>
    </xdr:from>
    <xdr:to>
      <xdr:col>41</xdr:col>
      <xdr:colOff>101600</xdr:colOff>
      <xdr:row>93</xdr:row>
      <xdr:rowOff>95391</xdr:rowOff>
    </xdr:to>
    <xdr:sp macro="" textlink="">
      <xdr:nvSpPr>
        <xdr:cNvPr id="489" name="楕円 488">
          <a:extLst>
            <a:ext uri="{FF2B5EF4-FFF2-40B4-BE49-F238E27FC236}">
              <a16:creationId xmlns:a16="http://schemas.microsoft.com/office/drawing/2014/main" xmlns="" id="{00000000-0008-0000-0600-0000E9010000}"/>
            </a:ext>
          </a:extLst>
        </xdr:cNvPr>
        <xdr:cNvSpPr/>
      </xdr:nvSpPr>
      <xdr:spPr>
        <a:xfrm>
          <a:off x="7810500" y="1593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111918</xdr:rowOff>
    </xdr:from>
    <xdr:ext cx="534377" cy="259045"/>
    <xdr:sp macro="" textlink="">
      <xdr:nvSpPr>
        <xdr:cNvPr id="490" name="テキスト ボックス 489">
          <a:extLst>
            <a:ext uri="{FF2B5EF4-FFF2-40B4-BE49-F238E27FC236}">
              <a16:creationId xmlns:a16="http://schemas.microsoft.com/office/drawing/2014/main" xmlns="" id="{00000000-0008-0000-0600-0000EA010000}"/>
            </a:ext>
          </a:extLst>
        </xdr:cNvPr>
        <xdr:cNvSpPr txBox="1"/>
      </xdr:nvSpPr>
      <xdr:spPr>
        <a:xfrm>
          <a:off x="7594111" y="1571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129777</xdr:rowOff>
    </xdr:from>
    <xdr:to>
      <xdr:col>36</xdr:col>
      <xdr:colOff>165100</xdr:colOff>
      <xdr:row>97</xdr:row>
      <xdr:rowOff>59927</xdr:rowOff>
    </xdr:to>
    <xdr:sp macro="" textlink="">
      <xdr:nvSpPr>
        <xdr:cNvPr id="491" name="楕円 490">
          <a:extLst>
            <a:ext uri="{FF2B5EF4-FFF2-40B4-BE49-F238E27FC236}">
              <a16:creationId xmlns:a16="http://schemas.microsoft.com/office/drawing/2014/main" xmlns="" id="{00000000-0008-0000-0600-0000EB010000}"/>
            </a:ext>
          </a:extLst>
        </xdr:cNvPr>
        <xdr:cNvSpPr/>
      </xdr:nvSpPr>
      <xdr:spPr>
        <a:xfrm>
          <a:off x="6921500" y="1658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76454</xdr:rowOff>
    </xdr:from>
    <xdr:ext cx="534377" cy="259045"/>
    <xdr:sp macro="" textlink="">
      <xdr:nvSpPr>
        <xdr:cNvPr id="492" name="テキスト ボックス 491">
          <a:extLst>
            <a:ext uri="{FF2B5EF4-FFF2-40B4-BE49-F238E27FC236}">
              <a16:creationId xmlns:a16="http://schemas.microsoft.com/office/drawing/2014/main" xmlns="" id="{00000000-0008-0000-0600-0000EC010000}"/>
            </a:ext>
          </a:extLst>
        </xdr:cNvPr>
        <xdr:cNvSpPr txBox="1"/>
      </xdr:nvSpPr>
      <xdr:spPr>
        <a:xfrm>
          <a:off x="6705111" y="1636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xmlns=""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xmlns=""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xmlns=""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xmlns=""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xmlns=""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xmlns=""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a:extLst>
            <a:ext uri="{FF2B5EF4-FFF2-40B4-BE49-F238E27FC236}">
              <a16:creationId xmlns:a16="http://schemas.microsoft.com/office/drawing/2014/main" xmlns="" id="{00000000-0008-0000-0600-0000F8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xmlns="" id="{00000000-0008-0000-06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6" name="テキスト ボックス 505">
          <a:extLst>
            <a:ext uri="{FF2B5EF4-FFF2-40B4-BE49-F238E27FC236}">
              <a16:creationId xmlns:a16="http://schemas.microsoft.com/office/drawing/2014/main" xmlns="" id="{00000000-0008-0000-0600-0000FA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xmlns="" id="{00000000-0008-0000-06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8" name="テキスト ボックス 507">
          <a:extLst>
            <a:ext uri="{FF2B5EF4-FFF2-40B4-BE49-F238E27FC236}">
              <a16:creationId xmlns:a16="http://schemas.microsoft.com/office/drawing/2014/main" xmlns="" id="{00000000-0008-0000-0600-0000FC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xmlns="" id="{00000000-0008-0000-06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0" name="テキスト ボックス 509">
          <a:extLst>
            <a:ext uri="{FF2B5EF4-FFF2-40B4-BE49-F238E27FC236}">
              <a16:creationId xmlns:a16="http://schemas.microsoft.com/office/drawing/2014/main" xmlns="" id="{00000000-0008-0000-0600-0000FE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xmlns=""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xmlns=""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107541</xdr:rowOff>
    </xdr:from>
    <xdr:to>
      <xdr:col>85</xdr:col>
      <xdr:colOff>126364</xdr:colOff>
      <xdr:row>38</xdr:row>
      <xdr:rowOff>139700</xdr:rowOff>
    </xdr:to>
    <xdr:cxnSp macro="">
      <xdr:nvCxnSpPr>
        <xdr:cNvPr id="514" name="直線コネクタ 513">
          <a:extLst>
            <a:ext uri="{FF2B5EF4-FFF2-40B4-BE49-F238E27FC236}">
              <a16:creationId xmlns:a16="http://schemas.microsoft.com/office/drawing/2014/main" xmlns="" id="{00000000-0008-0000-0600-000002020000}"/>
            </a:ext>
          </a:extLst>
        </xdr:cNvPr>
        <xdr:cNvCxnSpPr/>
      </xdr:nvCxnSpPr>
      <xdr:spPr>
        <a:xfrm flipV="1">
          <a:off x="16317595" y="5251041"/>
          <a:ext cx="1269" cy="1403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149627</xdr:rowOff>
    </xdr:from>
    <xdr:ext cx="249299" cy="259045"/>
    <xdr:sp macro="" textlink="">
      <xdr:nvSpPr>
        <xdr:cNvPr id="515" name="災害復旧事業費最小値テキスト">
          <a:extLst>
            <a:ext uri="{FF2B5EF4-FFF2-40B4-BE49-F238E27FC236}">
              <a16:creationId xmlns:a16="http://schemas.microsoft.com/office/drawing/2014/main" xmlns="" id="{00000000-0008-0000-0600-000003020000}"/>
            </a:ext>
          </a:extLst>
        </xdr:cNvPr>
        <xdr:cNvSpPr txBox="1"/>
      </xdr:nvSpPr>
      <xdr:spPr>
        <a:xfrm>
          <a:off x="16370300" y="666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54218</xdr:rowOff>
    </xdr:from>
    <xdr:ext cx="599010" cy="259045"/>
    <xdr:sp macro="" textlink="">
      <xdr:nvSpPr>
        <xdr:cNvPr id="517" name="災害復旧事業費最大値テキスト">
          <a:extLst>
            <a:ext uri="{FF2B5EF4-FFF2-40B4-BE49-F238E27FC236}">
              <a16:creationId xmlns:a16="http://schemas.microsoft.com/office/drawing/2014/main" xmlns="" id="{00000000-0008-0000-0600-000005020000}"/>
            </a:ext>
          </a:extLst>
        </xdr:cNvPr>
        <xdr:cNvSpPr txBox="1"/>
      </xdr:nvSpPr>
      <xdr:spPr>
        <a:xfrm>
          <a:off x="16370300" y="502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107541</xdr:rowOff>
    </xdr:from>
    <xdr:to>
      <xdr:col>86</xdr:col>
      <xdr:colOff>25400</xdr:colOff>
      <xdr:row>30</xdr:row>
      <xdr:rowOff>107541</xdr:rowOff>
    </xdr:to>
    <xdr:cxnSp macro="">
      <xdr:nvCxnSpPr>
        <xdr:cNvPr id="518" name="直線コネクタ 517">
          <a:extLst>
            <a:ext uri="{FF2B5EF4-FFF2-40B4-BE49-F238E27FC236}">
              <a16:creationId xmlns:a16="http://schemas.microsoft.com/office/drawing/2014/main" xmlns="" id="{00000000-0008-0000-0600-000006020000}"/>
            </a:ext>
          </a:extLst>
        </xdr:cNvPr>
        <xdr:cNvCxnSpPr/>
      </xdr:nvCxnSpPr>
      <xdr:spPr>
        <a:xfrm>
          <a:off x="16230600" y="5251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110186</xdr:rowOff>
    </xdr:from>
    <xdr:to>
      <xdr:col>85</xdr:col>
      <xdr:colOff>127000</xdr:colOff>
      <xdr:row>38</xdr:row>
      <xdr:rowOff>112220</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flipV="1">
          <a:off x="15481300" y="6625286"/>
          <a:ext cx="838200" cy="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67077</xdr:rowOff>
    </xdr:from>
    <xdr:ext cx="534377" cy="259045"/>
    <xdr:sp macro="" textlink="">
      <xdr:nvSpPr>
        <xdr:cNvPr id="520" name="災害復旧事業費平均値テキスト">
          <a:extLst>
            <a:ext uri="{FF2B5EF4-FFF2-40B4-BE49-F238E27FC236}">
              <a16:creationId xmlns:a16="http://schemas.microsoft.com/office/drawing/2014/main" xmlns="" id="{00000000-0008-0000-0600-000008020000}"/>
            </a:ext>
          </a:extLst>
        </xdr:cNvPr>
        <xdr:cNvSpPr txBox="1"/>
      </xdr:nvSpPr>
      <xdr:spPr>
        <a:xfrm>
          <a:off x="16370300" y="64107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44200</xdr:rowOff>
    </xdr:from>
    <xdr:to>
      <xdr:col>85</xdr:col>
      <xdr:colOff>177800</xdr:colOff>
      <xdr:row>38</xdr:row>
      <xdr:rowOff>145800</xdr:rowOff>
    </xdr:to>
    <xdr:sp macro="" textlink="">
      <xdr:nvSpPr>
        <xdr:cNvPr id="521" name="フローチャート: 判断 520">
          <a:extLst>
            <a:ext uri="{FF2B5EF4-FFF2-40B4-BE49-F238E27FC236}">
              <a16:creationId xmlns:a16="http://schemas.microsoft.com/office/drawing/2014/main" xmlns="" id="{00000000-0008-0000-0600-000009020000}"/>
            </a:ext>
          </a:extLst>
        </xdr:cNvPr>
        <xdr:cNvSpPr/>
      </xdr:nvSpPr>
      <xdr:spPr>
        <a:xfrm>
          <a:off x="16268700" y="655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112220</xdr:rowOff>
    </xdr:from>
    <xdr:to>
      <xdr:col>81</xdr:col>
      <xdr:colOff>50800</xdr:colOff>
      <xdr:row>38</xdr:row>
      <xdr:rowOff>121561</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flipV="1">
          <a:off x="14592300" y="6627320"/>
          <a:ext cx="889000" cy="9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51748</xdr:rowOff>
    </xdr:from>
    <xdr:to>
      <xdr:col>81</xdr:col>
      <xdr:colOff>101600</xdr:colOff>
      <xdr:row>38</xdr:row>
      <xdr:rowOff>153348</xdr:rowOff>
    </xdr:to>
    <xdr:sp macro="" textlink="">
      <xdr:nvSpPr>
        <xdr:cNvPr id="523" name="フローチャート: 判断 522">
          <a:extLst>
            <a:ext uri="{FF2B5EF4-FFF2-40B4-BE49-F238E27FC236}">
              <a16:creationId xmlns:a16="http://schemas.microsoft.com/office/drawing/2014/main" xmlns="" id="{00000000-0008-0000-0600-00000B020000}"/>
            </a:ext>
          </a:extLst>
        </xdr:cNvPr>
        <xdr:cNvSpPr/>
      </xdr:nvSpPr>
      <xdr:spPr>
        <a:xfrm>
          <a:off x="15430500" y="656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169875</xdr:rowOff>
    </xdr:from>
    <xdr:ext cx="534377"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5214111" y="634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121561</xdr:rowOff>
    </xdr:from>
    <xdr:to>
      <xdr:col>76</xdr:col>
      <xdr:colOff>114300</xdr:colOff>
      <xdr:row>38</xdr:row>
      <xdr:rowOff>126492</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flipV="1">
          <a:off x="13703300" y="6636661"/>
          <a:ext cx="889000" cy="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81361</xdr:rowOff>
    </xdr:from>
    <xdr:to>
      <xdr:col>76</xdr:col>
      <xdr:colOff>165100</xdr:colOff>
      <xdr:row>39</xdr:row>
      <xdr:rowOff>11511</xdr:rowOff>
    </xdr:to>
    <xdr:sp macro="" textlink="">
      <xdr:nvSpPr>
        <xdr:cNvPr id="526" name="フローチャート: 判断 525">
          <a:extLst>
            <a:ext uri="{FF2B5EF4-FFF2-40B4-BE49-F238E27FC236}">
              <a16:creationId xmlns:a16="http://schemas.microsoft.com/office/drawing/2014/main" xmlns="" id="{00000000-0008-0000-0600-00000E020000}"/>
            </a:ext>
          </a:extLst>
        </xdr:cNvPr>
        <xdr:cNvSpPr/>
      </xdr:nvSpPr>
      <xdr:spPr>
        <a:xfrm>
          <a:off x="14541500" y="659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2638</xdr:rowOff>
    </xdr:from>
    <xdr:ext cx="469744"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4357428" y="6689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126492</xdr:rowOff>
    </xdr:from>
    <xdr:to>
      <xdr:col>71</xdr:col>
      <xdr:colOff>177800</xdr:colOff>
      <xdr:row>38</xdr:row>
      <xdr:rowOff>128857</xdr:rowOff>
    </xdr:to>
    <xdr:cxnSp macro="">
      <xdr:nvCxnSpPr>
        <xdr:cNvPr id="528" name="直線コネクタ 527">
          <a:extLst>
            <a:ext uri="{FF2B5EF4-FFF2-40B4-BE49-F238E27FC236}">
              <a16:creationId xmlns:a16="http://schemas.microsoft.com/office/drawing/2014/main" xmlns="" id="{00000000-0008-0000-0600-000010020000}"/>
            </a:ext>
          </a:extLst>
        </xdr:cNvPr>
        <xdr:cNvCxnSpPr/>
      </xdr:nvCxnSpPr>
      <xdr:spPr>
        <a:xfrm flipV="1">
          <a:off x="12814300" y="6641592"/>
          <a:ext cx="889000" cy="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83032</xdr:rowOff>
    </xdr:from>
    <xdr:to>
      <xdr:col>72</xdr:col>
      <xdr:colOff>38100</xdr:colOff>
      <xdr:row>39</xdr:row>
      <xdr:rowOff>13182</xdr:rowOff>
    </xdr:to>
    <xdr:sp macro="" textlink="">
      <xdr:nvSpPr>
        <xdr:cNvPr id="529" name="フローチャート: 判断 528">
          <a:extLst>
            <a:ext uri="{FF2B5EF4-FFF2-40B4-BE49-F238E27FC236}">
              <a16:creationId xmlns:a16="http://schemas.microsoft.com/office/drawing/2014/main" xmlns="" id="{00000000-0008-0000-0600-000011020000}"/>
            </a:ext>
          </a:extLst>
        </xdr:cNvPr>
        <xdr:cNvSpPr/>
      </xdr:nvSpPr>
      <xdr:spPr>
        <a:xfrm>
          <a:off x="13652500" y="659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4309</xdr:rowOff>
    </xdr:from>
    <xdr:ext cx="469744"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3468428" y="6690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84013</xdr:rowOff>
    </xdr:from>
    <xdr:to>
      <xdr:col>67</xdr:col>
      <xdr:colOff>101600</xdr:colOff>
      <xdr:row>39</xdr:row>
      <xdr:rowOff>14163</xdr:rowOff>
    </xdr:to>
    <xdr:sp macro="" textlink="">
      <xdr:nvSpPr>
        <xdr:cNvPr id="531" name="フローチャート: 判断 530">
          <a:extLst>
            <a:ext uri="{FF2B5EF4-FFF2-40B4-BE49-F238E27FC236}">
              <a16:creationId xmlns:a16="http://schemas.microsoft.com/office/drawing/2014/main" xmlns="" id="{00000000-0008-0000-0600-000013020000}"/>
            </a:ext>
          </a:extLst>
        </xdr:cNvPr>
        <xdr:cNvSpPr/>
      </xdr:nvSpPr>
      <xdr:spPr>
        <a:xfrm>
          <a:off x="12763500" y="659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5290</xdr:rowOff>
    </xdr:from>
    <xdr:ext cx="469744"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2579428" y="669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59386</xdr:rowOff>
    </xdr:from>
    <xdr:to>
      <xdr:col>85</xdr:col>
      <xdr:colOff>177800</xdr:colOff>
      <xdr:row>38</xdr:row>
      <xdr:rowOff>160986</xdr:rowOff>
    </xdr:to>
    <xdr:sp macro="" textlink="">
      <xdr:nvSpPr>
        <xdr:cNvPr id="538" name="楕円 537">
          <a:extLst>
            <a:ext uri="{FF2B5EF4-FFF2-40B4-BE49-F238E27FC236}">
              <a16:creationId xmlns:a16="http://schemas.microsoft.com/office/drawing/2014/main" xmlns="" id="{00000000-0008-0000-0600-00001A020000}"/>
            </a:ext>
          </a:extLst>
        </xdr:cNvPr>
        <xdr:cNvSpPr/>
      </xdr:nvSpPr>
      <xdr:spPr>
        <a:xfrm>
          <a:off x="16268700" y="657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22627</xdr:rowOff>
    </xdr:from>
    <xdr:ext cx="534377" cy="259045"/>
    <xdr:sp macro="" textlink="">
      <xdr:nvSpPr>
        <xdr:cNvPr id="539" name="災害復旧事業費該当値テキスト">
          <a:extLst>
            <a:ext uri="{FF2B5EF4-FFF2-40B4-BE49-F238E27FC236}">
              <a16:creationId xmlns:a16="http://schemas.microsoft.com/office/drawing/2014/main" xmlns="" id="{00000000-0008-0000-0600-00001B020000}"/>
            </a:ext>
          </a:extLst>
        </xdr:cNvPr>
        <xdr:cNvSpPr txBox="1"/>
      </xdr:nvSpPr>
      <xdr:spPr>
        <a:xfrm>
          <a:off x="16370300" y="653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61420</xdr:rowOff>
    </xdr:from>
    <xdr:to>
      <xdr:col>81</xdr:col>
      <xdr:colOff>101600</xdr:colOff>
      <xdr:row>38</xdr:row>
      <xdr:rowOff>163020</xdr:rowOff>
    </xdr:to>
    <xdr:sp macro="" textlink="">
      <xdr:nvSpPr>
        <xdr:cNvPr id="540" name="楕円 539">
          <a:extLst>
            <a:ext uri="{FF2B5EF4-FFF2-40B4-BE49-F238E27FC236}">
              <a16:creationId xmlns:a16="http://schemas.microsoft.com/office/drawing/2014/main" xmlns="" id="{00000000-0008-0000-0600-00001C020000}"/>
            </a:ext>
          </a:extLst>
        </xdr:cNvPr>
        <xdr:cNvSpPr/>
      </xdr:nvSpPr>
      <xdr:spPr>
        <a:xfrm>
          <a:off x="15430500" y="657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154147</xdr:rowOff>
    </xdr:from>
    <xdr:ext cx="534377" cy="259045"/>
    <xdr:sp macro="" textlink="">
      <xdr:nvSpPr>
        <xdr:cNvPr id="541" name="テキスト ボックス 540">
          <a:extLst>
            <a:ext uri="{FF2B5EF4-FFF2-40B4-BE49-F238E27FC236}">
              <a16:creationId xmlns:a16="http://schemas.microsoft.com/office/drawing/2014/main" xmlns="" id="{00000000-0008-0000-0600-00001D020000}"/>
            </a:ext>
          </a:extLst>
        </xdr:cNvPr>
        <xdr:cNvSpPr txBox="1"/>
      </xdr:nvSpPr>
      <xdr:spPr>
        <a:xfrm>
          <a:off x="15214111" y="666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70761</xdr:rowOff>
    </xdr:from>
    <xdr:to>
      <xdr:col>76</xdr:col>
      <xdr:colOff>165100</xdr:colOff>
      <xdr:row>39</xdr:row>
      <xdr:rowOff>911</xdr:rowOff>
    </xdr:to>
    <xdr:sp macro="" textlink="">
      <xdr:nvSpPr>
        <xdr:cNvPr id="542" name="楕円 541">
          <a:extLst>
            <a:ext uri="{FF2B5EF4-FFF2-40B4-BE49-F238E27FC236}">
              <a16:creationId xmlns:a16="http://schemas.microsoft.com/office/drawing/2014/main" xmlns="" id="{00000000-0008-0000-0600-00001E020000}"/>
            </a:ext>
          </a:extLst>
        </xdr:cNvPr>
        <xdr:cNvSpPr/>
      </xdr:nvSpPr>
      <xdr:spPr>
        <a:xfrm>
          <a:off x="14541500" y="658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17437</xdr:rowOff>
    </xdr:from>
    <xdr:ext cx="469744" cy="259045"/>
    <xdr:sp macro="" textlink="">
      <xdr:nvSpPr>
        <xdr:cNvPr id="543" name="テキスト ボックス 542">
          <a:extLst>
            <a:ext uri="{FF2B5EF4-FFF2-40B4-BE49-F238E27FC236}">
              <a16:creationId xmlns:a16="http://schemas.microsoft.com/office/drawing/2014/main" xmlns="" id="{00000000-0008-0000-0600-00001F020000}"/>
            </a:ext>
          </a:extLst>
        </xdr:cNvPr>
        <xdr:cNvSpPr txBox="1"/>
      </xdr:nvSpPr>
      <xdr:spPr>
        <a:xfrm>
          <a:off x="14357428" y="6361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75692</xdr:rowOff>
    </xdr:from>
    <xdr:to>
      <xdr:col>72</xdr:col>
      <xdr:colOff>38100</xdr:colOff>
      <xdr:row>39</xdr:row>
      <xdr:rowOff>5842</xdr:rowOff>
    </xdr:to>
    <xdr:sp macro="" textlink="">
      <xdr:nvSpPr>
        <xdr:cNvPr id="544" name="楕円 543">
          <a:extLst>
            <a:ext uri="{FF2B5EF4-FFF2-40B4-BE49-F238E27FC236}">
              <a16:creationId xmlns:a16="http://schemas.microsoft.com/office/drawing/2014/main" xmlns="" id="{00000000-0008-0000-0600-000020020000}"/>
            </a:ext>
          </a:extLst>
        </xdr:cNvPr>
        <xdr:cNvSpPr/>
      </xdr:nvSpPr>
      <xdr:spPr>
        <a:xfrm>
          <a:off x="13652500" y="65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22369</xdr:rowOff>
    </xdr:from>
    <xdr:ext cx="469744" cy="259045"/>
    <xdr:sp macro="" textlink="">
      <xdr:nvSpPr>
        <xdr:cNvPr id="545" name="テキスト ボックス 544">
          <a:extLst>
            <a:ext uri="{FF2B5EF4-FFF2-40B4-BE49-F238E27FC236}">
              <a16:creationId xmlns:a16="http://schemas.microsoft.com/office/drawing/2014/main" xmlns="" id="{00000000-0008-0000-0600-000021020000}"/>
            </a:ext>
          </a:extLst>
        </xdr:cNvPr>
        <xdr:cNvSpPr txBox="1"/>
      </xdr:nvSpPr>
      <xdr:spPr>
        <a:xfrm>
          <a:off x="13468428" y="636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78057</xdr:rowOff>
    </xdr:from>
    <xdr:to>
      <xdr:col>67</xdr:col>
      <xdr:colOff>101600</xdr:colOff>
      <xdr:row>39</xdr:row>
      <xdr:rowOff>8207</xdr:rowOff>
    </xdr:to>
    <xdr:sp macro="" textlink="">
      <xdr:nvSpPr>
        <xdr:cNvPr id="546" name="楕円 545">
          <a:extLst>
            <a:ext uri="{FF2B5EF4-FFF2-40B4-BE49-F238E27FC236}">
              <a16:creationId xmlns:a16="http://schemas.microsoft.com/office/drawing/2014/main" xmlns="" id="{00000000-0008-0000-0600-000022020000}"/>
            </a:ext>
          </a:extLst>
        </xdr:cNvPr>
        <xdr:cNvSpPr/>
      </xdr:nvSpPr>
      <xdr:spPr>
        <a:xfrm>
          <a:off x="12763500" y="65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24735</xdr:rowOff>
    </xdr:from>
    <xdr:ext cx="469744" cy="259045"/>
    <xdr:sp macro="" textlink="">
      <xdr:nvSpPr>
        <xdr:cNvPr id="547" name="テキスト ボックス 546">
          <a:extLst>
            <a:ext uri="{FF2B5EF4-FFF2-40B4-BE49-F238E27FC236}">
              <a16:creationId xmlns:a16="http://schemas.microsoft.com/office/drawing/2014/main" xmlns="" id="{00000000-0008-0000-0600-000023020000}"/>
            </a:ext>
          </a:extLst>
        </xdr:cNvPr>
        <xdr:cNvSpPr txBox="1"/>
      </xdr:nvSpPr>
      <xdr:spPr>
        <a:xfrm>
          <a:off x="12579428" y="6368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xmlns=""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xmlns=""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xmlns=""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xmlns=""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xmlns=""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xmlns=""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xmlns=""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xmlns=""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xmlns=""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xmlns=""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xmlns=""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xmlns=""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xmlns=""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xmlns=""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xmlns=""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xmlns=""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xmlns=""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xmlns=""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xmlns=""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xmlns=""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xmlns=""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xmlns=""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xmlns=""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xmlns=""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xmlns=""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xmlns=""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xmlns=""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xmlns=""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xmlns=""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xmlns=""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xmlns=""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xmlns=""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xmlns=""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xmlns=""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xmlns=""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2" name="テキスト ボックス 611">
          <a:extLst>
            <a:ext uri="{FF2B5EF4-FFF2-40B4-BE49-F238E27FC236}">
              <a16:creationId xmlns:a16="http://schemas.microsoft.com/office/drawing/2014/main" xmlns="" id="{00000000-0008-0000-0600-000064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4" name="テキスト ボックス 613">
          <a:extLst>
            <a:ext uri="{FF2B5EF4-FFF2-40B4-BE49-F238E27FC236}">
              <a16:creationId xmlns:a16="http://schemas.microsoft.com/office/drawing/2014/main" xmlns="" id="{00000000-0008-0000-0600-000066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6" name="テキスト ボックス 615">
          <a:extLst>
            <a:ext uri="{FF2B5EF4-FFF2-40B4-BE49-F238E27FC236}">
              <a16:creationId xmlns:a16="http://schemas.microsoft.com/office/drawing/2014/main" xmlns="" id="{00000000-0008-0000-0600-000068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xmlns=""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xmlns=""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92670</xdr:rowOff>
    </xdr:from>
    <xdr:to>
      <xdr:col>85</xdr:col>
      <xdr:colOff>126364</xdr:colOff>
      <xdr:row>78</xdr:row>
      <xdr:rowOff>154552</xdr:rowOff>
    </xdr:to>
    <xdr:cxnSp macro="">
      <xdr:nvCxnSpPr>
        <xdr:cNvPr id="620" name="直線コネクタ 619">
          <a:extLst>
            <a:ext uri="{FF2B5EF4-FFF2-40B4-BE49-F238E27FC236}">
              <a16:creationId xmlns:a16="http://schemas.microsoft.com/office/drawing/2014/main" xmlns="" id="{00000000-0008-0000-0600-00006C020000}"/>
            </a:ext>
          </a:extLst>
        </xdr:cNvPr>
        <xdr:cNvCxnSpPr/>
      </xdr:nvCxnSpPr>
      <xdr:spPr>
        <a:xfrm flipV="1">
          <a:off x="16317595" y="12265620"/>
          <a:ext cx="1269" cy="126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158379</xdr:rowOff>
    </xdr:from>
    <xdr:ext cx="469744" cy="259045"/>
    <xdr:sp macro="" textlink="">
      <xdr:nvSpPr>
        <xdr:cNvPr id="621" name="公債費最小値テキスト">
          <a:extLst>
            <a:ext uri="{FF2B5EF4-FFF2-40B4-BE49-F238E27FC236}">
              <a16:creationId xmlns:a16="http://schemas.microsoft.com/office/drawing/2014/main" xmlns="" id="{00000000-0008-0000-0600-00006D020000}"/>
            </a:ext>
          </a:extLst>
        </xdr:cNvPr>
        <xdr:cNvSpPr txBox="1"/>
      </xdr:nvSpPr>
      <xdr:spPr>
        <a:xfrm>
          <a:off x="16370300" y="1353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154552</xdr:rowOff>
    </xdr:from>
    <xdr:to>
      <xdr:col>86</xdr:col>
      <xdr:colOff>25400</xdr:colOff>
      <xdr:row>78</xdr:row>
      <xdr:rowOff>154552</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a:off x="16230600" y="13527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39347</xdr:rowOff>
    </xdr:from>
    <xdr:ext cx="599010" cy="259045"/>
    <xdr:sp macro="" textlink="">
      <xdr:nvSpPr>
        <xdr:cNvPr id="623" name="公債費最大値テキスト">
          <a:extLst>
            <a:ext uri="{FF2B5EF4-FFF2-40B4-BE49-F238E27FC236}">
              <a16:creationId xmlns:a16="http://schemas.microsoft.com/office/drawing/2014/main" xmlns="" id="{00000000-0008-0000-0600-00006F020000}"/>
            </a:ext>
          </a:extLst>
        </xdr:cNvPr>
        <xdr:cNvSpPr txBox="1"/>
      </xdr:nvSpPr>
      <xdr:spPr>
        <a:xfrm>
          <a:off x="16370300" y="12040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92670</xdr:rowOff>
    </xdr:from>
    <xdr:to>
      <xdr:col>86</xdr:col>
      <xdr:colOff>25400</xdr:colOff>
      <xdr:row>71</xdr:row>
      <xdr:rowOff>92670</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a:off x="16230600" y="12265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158086</xdr:rowOff>
    </xdr:from>
    <xdr:to>
      <xdr:col>85</xdr:col>
      <xdr:colOff>127000</xdr:colOff>
      <xdr:row>76</xdr:row>
      <xdr:rowOff>29606</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flipV="1">
          <a:off x="15481300" y="13016836"/>
          <a:ext cx="838200" cy="4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104642</xdr:rowOff>
    </xdr:from>
    <xdr:ext cx="534377" cy="259045"/>
    <xdr:sp macro="" textlink="">
      <xdr:nvSpPr>
        <xdr:cNvPr id="626" name="公債費平均値テキスト">
          <a:extLst>
            <a:ext uri="{FF2B5EF4-FFF2-40B4-BE49-F238E27FC236}">
              <a16:creationId xmlns:a16="http://schemas.microsoft.com/office/drawing/2014/main" xmlns="" id="{00000000-0008-0000-0600-000072020000}"/>
            </a:ext>
          </a:extLst>
        </xdr:cNvPr>
        <xdr:cNvSpPr txBox="1"/>
      </xdr:nvSpPr>
      <xdr:spPr>
        <a:xfrm>
          <a:off x="16370300" y="12963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126215</xdr:rowOff>
    </xdr:from>
    <xdr:to>
      <xdr:col>85</xdr:col>
      <xdr:colOff>177800</xdr:colOff>
      <xdr:row>76</xdr:row>
      <xdr:rowOff>56366</xdr:rowOff>
    </xdr:to>
    <xdr:sp macro="" textlink="">
      <xdr:nvSpPr>
        <xdr:cNvPr id="627" name="フローチャート: 判断 626">
          <a:extLst>
            <a:ext uri="{FF2B5EF4-FFF2-40B4-BE49-F238E27FC236}">
              <a16:creationId xmlns:a16="http://schemas.microsoft.com/office/drawing/2014/main" xmlns="" id="{00000000-0008-0000-0600-000073020000}"/>
            </a:ext>
          </a:extLst>
        </xdr:cNvPr>
        <xdr:cNvSpPr/>
      </xdr:nvSpPr>
      <xdr:spPr>
        <a:xfrm>
          <a:off x="16268700" y="1298496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1481</xdr:rowOff>
    </xdr:from>
    <xdr:to>
      <xdr:col>81</xdr:col>
      <xdr:colOff>50800</xdr:colOff>
      <xdr:row>76</xdr:row>
      <xdr:rowOff>29606</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a:off x="14592300" y="13031681"/>
          <a:ext cx="889000" cy="2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158981</xdr:rowOff>
    </xdr:from>
    <xdr:to>
      <xdr:col>81</xdr:col>
      <xdr:colOff>101600</xdr:colOff>
      <xdr:row>76</xdr:row>
      <xdr:rowOff>89131</xdr:rowOff>
    </xdr:to>
    <xdr:sp macro="" textlink="">
      <xdr:nvSpPr>
        <xdr:cNvPr id="629" name="フローチャート: 判断 628">
          <a:extLst>
            <a:ext uri="{FF2B5EF4-FFF2-40B4-BE49-F238E27FC236}">
              <a16:creationId xmlns:a16="http://schemas.microsoft.com/office/drawing/2014/main" xmlns="" id="{00000000-0008-0000-0600-000075020000}"/>
            </a:ext>
          </a:extLst>
        </xdr:cNvPr>
        <xdr:cNvSpPr/>
      </xdr:nvSpPr>
      <xdr:spPr>
        <a:xfrm>
          <a:off x="15430500" y="13017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80258</xdr:rowOff>
    </xdr:from>
    <xdr:ext cx="534377"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5214111" y="1311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1001</xdr:rowOff>
    </xdr:from>
    <xdr:to>
      <xdr:col>76</xdr:col>
      <xdr:colOff>114300</xdr:colOff>
      <xdr:row>76</xdr:row>
      <xdr:rowOff>1481</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a:off x="13703300" y="13031201"/>
          <a:ext cx="889000" cy="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166585</xdr:rowOff>
    </xdr:from>
    <xdr:to>
      <xdr:col>76</xdr:col>
      <xdr:colOff>165100</xdr:colOff>
      <xdr:row>76</xdr:row>
      <xdr:rowOff>96735</xdr:rowOff>
    </xdr:to>
    <xdr:sp macro="" textlink="">
      <xdr:nvSpPr>
        <xdr:cNvPr id="632" name="フローチャート: 判断 631">
          <a:extLst>
            <a:ext uri="{FF2B5EF4-FFF2-40B4-BE49-F238E27FC236}">
              <a16:creationId xmlns:a16="http://schemas.microsoft.com/office/drawing/2014/main" xmlns="" id="{00000000-0008-0000-0600-000078020000}"/>
            </a:ext>
          </a:extLst>
        </xdr:cNvPr>
        <xdr:cNvSpPr/>
      </xdr:nvSpPr>
      <xdr:spPr>
        <a:xfrm>
          <a:off x="14541500" y="1302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87862</xdr:rowOff>
    </xdr:from>
    <xdr:ext cx="534377"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4325111" y="1311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128301</xdr:rowOff>
    </xdr:from>
    <xdr:to>
      <xdr:col>71</xdr:col>
      <xdr:colOff>177800</xdr:colOff>
      <xdr:row>76</xdr:row>
      <xdr:rowOff>1001</xdr:rowOff>
    </xdr:to>
    <xdr:cxnSp macro="">
      <xdr:nvCxnSpPr>
        <xdr:cNvPr id="634" name="直線コネクタ 633">
          <a:extLst>
            <a:ext uri="{FF2B5EF4-FFF2-40B4-BE49-F238E27FC236}">
              <a16:creationId xmlns:a16="http://schemas.microsoft.com/office/drawing/2014/main" xmlns="" id="{00000000-0008-0000-0600-00007A020000}"/>
            </a:ext>
          </a:extLst>
        </xdr:cNvPr>
        <xdr:cNvCxnSpPr/>
      </xdr:nvCxnSpPr>
      <xdr:spPr>
        <a:xfrm>
          <a:off x="12814300" y="12987051"/>
          <a:ext cx="889000" cy="4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162387</xdr:rowOff>
    </xdr:from>
    <xdr:to>
      <xdr:col>72</xdr:col>
      <xdr:colOff>38100</xdr:colOff>
      <xdr:row>76</xdr:row>
      <xdr:rowOff>92537</xdr:rowOff>
    </xdr:to>
    <xdr:sp macro="" textlink="">
      <xdr:nvSpPr>
        <xdr:cNvPr id="635" name="フローチャート: 判断 634">
          <a:extLst>
            <a:ext uri="{FF2B5EF4-FFF2-40B4-BE49-F238E27FC236}">
              <a16:creationId xmlns:a16="http://schemas.microsoft.com/office/drawing/2014/main" xmlns="" id="{00000000-0008-0000-0600-00007B020000}"/>
            </a:ext>
          </a:extLst>
        </xdr:cNvPr>
        <xdr:cNvSpPr/>
      </xdr:nvSpPr>
      <xdr:spPr>
        <a:xfrm>
          <a:off x="13652500" y="13021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83664</xdr:rowOff>
    </xdr:from>
    <xdr:ext cx="534377"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3436111" y="1311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8593</xdr:rowOff>
    </xdr:from>
    <xdr:to>
      <xdr:col>67</xdr:col>
      <xdr:colOff>101600</xdr:colOff>
      <xdr:row>76</xdr:row>
      <xdr:rowOff>110193</xdr:rowOff>
    </xdr:to>
    <xdr:sp macro="" textlink="">
      <xdr:nvSpPr>
        <xdr:cNvPr id="637" name="フローチャート: 判断 636">
          <a:extLst>
            <a:ext uri="{FF2B5EF4-FFF2-40B4-BE49-F238E27FC236}">
              <a16:creationId xmlns:a16="http://schemas.microsoft.com/office/drawing/2014/main" xmlns="" id="{00000000-0008-0000-0600-00007D020000}"/>
            </a:ext>
          </a:extLst>
        </xdr:cNvPr>
        <xdr:cNvSpPr/>
      </xdr:nvSpPr>
      <xdr:spPr>
        <a:xfrm>
          <a:off x="12763500" y="1303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101320</xdr:rowOff>
    </xdr:from>
    <xdr:ext cx="534377"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2547111" y="1313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xmlns=""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107287</xdr:rowOff>
    </xdr:from>
    <xdr:to>
      <xdr:col>85</xdr:col>
      <xdr:colOff>177800</xdr:colOff>
      <xdr:row>76</xdr:row>
      <xdr:rowOff>37436</xdr:rowOff>
    </xdr:to>
    <xdr:sp macro="" textlink="">
      <xdr:nvSpPr>
        <xdr:cNvPr id="644" name="楕円 643">
          <a:extLst>
            <a:ext uri="{FF2B5EF4-FFF2-40B4-BE49-F238E27FC236}">
              <a16:creationId xmlns:a16="http://schemas.microsoft.com/office/drawing/2014/main" xmlns="" id="{00000000-0008-0000-0600-000084020000}"/>
            </a:ext>
          </a:extLst>
        </xdr:cNvPr>
        <xdr:cNvSpPr/>
      </xdr:nvSpPr>
      <xdr:spPr>
        <a:xfrm>
          <a:off x="16268700" y="129660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130164</xdr:rowOff>
    </xdr:from>
    <xdr:ext cx="534377" cy="259045"/>
    <xdr:sp macro="" textlink="">
      <xdr:nvSpPr>
        <xdr:cNvPr id="645" name="公債費該当値テキスト">
          <a:extLst>
            <a:ext uri="{FF2B5EF4-FFF2-40B4-BE49-F238E27FC236}">
              <a16:creationId xmlns:a16="http://schemas.microsoft.com/office/drawing/2014/main" xmlns="" id="{00000000-0008-0000-0600-000085020000}"/>
            </a:ext>
          </a:extLst>
        </xdr:cNvPr>
        <xdr:cNvSpPr txBox="1"/>
      </xdr:nvSpPr>
      <xdr:spPr>
        <a:xfrm>
          <a:off x="16370300" y="128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150256</xdr:rowOff>
    </xdr:from>
    <xdr:to>
      <xdr:col>81</xdr:col>
      <xdr:colOff>101600</xdr:colOff>
      <xdr:row>76</xdr:row>
      <xdr:rowOff>80406</xdr:rowOff>
    </xdr:to>
    <xdr:sp macro="" textlink="">
      <xdr:nvSpPr>
        <xdr:cNvPr id="646" name="楕円 645">
          <a:extLst>
            <a:ext uri="{FF2B5EF4-FFF2-40B4-BE49-F238E27FC236}">
              <a16:creationId xmlns:a16="http://schemas.microsoft.com/office/drawing/2014/main" xmlns="" id="{00000000-0008-0000-0600-000086020000}"/>
            </a:ext>
          </a:extLst>
        </xdr:cNvPr>
        <xdr:cNvSpPr/>
      </xdr:nvSpPr>
      <xdr:spPr>
        <a:xfrm>
          <a:off x="15430500" y="1300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96933</xdr:rowOff>
    </xdr:from>
    <xdr:ext cx="534377"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5214111" y="1278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122131</xdr:rowOff>
    </xdr:from>
    <xdr:to>
      <xdr:col>76</xdr:col>
      <xdr:colOff>165100</xdr:colOff>
      <xdr:row>76</xdr:row>
      <xdr:rowOff>52281</xdr:rowOff>
    </xdr:to>
    <xdr:sp macro="" textlink="">
      <xdr:nvSpPr>
        <xdr:cNvPr id="648" name="楕円 647">
          <a:extLst>
            <a:ext uri="{FF2B5EF4-FFF2-40B4-BE49-F238E27FC236}">
              <a16:creationId xmlns:a16="http://schemas.microsoft.com/office/drawing/2014/main" xmlns="" id="{00000000-0008-0000-0600-000088020000}"/>
            </a:ext>
          </a:extLst>
        </xdr:cNvPr>
        <xdr:cNvSpPr/>
      </xdr:nvSpPr>
      <xdr:spPr>
        <a:xfrm>
          <a:off x="14541500" y="1298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68808</xdr:rowOff>
    </xdr:from>
    <xdr:ext cx="534377" cy="259045"/>
    <xdr:sp macro="" textlink="">
      <xdr:nvSpPr>
        <xdr:cNvPr id="649" name="テキスト ボックス 648">
          <a:extLst>
            <a:ext uri="{FF2B5EF4-FFF2-40B4-BE49-F238E27FC236}">
              <a16:creationId xmlns:a16="http://schemas.microsoft.com/office/drawing/2014/main" xmlns="" id="{00000000-0008-0000-0600-000089020000}"/>
            </a:ext>
          </a:extLst>
        </xdr:cNvPr>
        <xdr:cNvSpPr txBox="1"/>
      </xdr:nvSpPr>
      <xdr:spPr>
        <a:xfrm>
          <a:off x="14325111" y="1275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121651</xdr:rowOff>
    </xdr:from>
    <xdr:to>
      <xdr:col>72</xdr:col>
      <xdr:colOff>38100</xdr:colOff>
      <xdr:row>76</xdr:row>
      <xdr:rowOff>51801</xdr:rowOff>
    </xdr:to>
    <xdr:sp macro="" textlink="">
      <xdr:nvSpPr>
        <xdr:cNvPr id="650" name="楕円 649">
          <a:extLst>
            <a:ext uri="{FF2B5EF4-FFF2-40B4-BE49-F238E27FC236}">
              <a16:creationId xmlns:a16="http://schemas.microsoft.com/office/drawing/2014/main" xmlns="" id="{00000000-0008-0000-0600-00008A020000}"/>
            </a:ext>
          </a:extLst>
        </xdr:cNvPr>
        <xdr:cNvSpPr/>
      </xdr:nvSpPr>
      <xdr:spPr>
        <a:xfrm>
          <a:off x="13652500" y="1298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68328</xdr:rowOff>
    </xdr:from>
    <xdr:ext cx="534377" cy="259045"/>
    <xdr:sp macro="" textlink="">
      <xdr:nvSpPr>
        <xdr:cNvPr id="651" name="テキスト ボックス 650">
          <a:extLst>
            <a:ext uri="{FF2B5EF4-FFF2-40B4-BE49-F238E27FC236}">
              <a16:creationId xmlns:a16="http://schemas.microsoft.com/office/drawing/2014/main" xmlns="" id="{00000000-0008-0000-0600-00008B020000}"/>
            </a:ext>
          </a:extLst>
        </xdr:cNvPr>
        <xdr:cNvSpPr txBox="1"/>
      </xdr:nvSpPr>
      <xdr:spPr>
        <a:xfrm>
          <a:off x="13436111" y="1275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77501</xdr:rowOff>
    </xdr:from>
    <xdr:to>
      <xdr:col>67</xdr:col>
      <xdr:colOff>101600</xdr:colOff>
      <xdr:row>76</xdr:row>
      <xdr:rowOff>7651</xdr:rowOff>
    </xdr:to>
    <xdr:sp macro="" textlink="">
      <xdr:nvSpPr>
        <xdr:cNvPr id="652" name="楕円 651">
          <a:extLst>
            <a:ext uri="{FF2B5EF4-FFF2-40B4-BE49-F238E27FC236}">
              <a16:creationId xmlns:a16="http://schemas.microsoft.com/office/drawing/2014/main" xmlns="" id="{00000000-0008-0000-0600-00008C020000}"/>
            </a:ext>
          </a:extLst>
        </xdr:cNvPr>
        <xdr:cNvSpPr/>
      </xdr:nvSpPr>
      <xdr:spPr>
        <a:xfrm>
          <a:off x="12763500" y="1293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24178</xdr:rowOff>
    </xdr:from>
    <xdr:ext cx="534377" cy="259045"/>
    <xdr:sp macro="" textlink="">
      <xdr:nvSpPr>
        <xdr:cNvPr id="653" name="テキスト ボックス 652">
          <a:extLst>
            <a:ext uri="{FF2B5EF4-FFF2-40B4-BE49-F238E27FC236}">
              <a16:creationId xmlns:a16="http://schemas.microsoft.com/office/drawing/2014/main" xmlns="" id="{00000000-0008-0000-0600-00008D020000}"/>
            </a:ext>
          </a:extLst>
        </xdr:cNvPr>
        <xdr:cNvSpPr txBox="1"/>
      </xdr:nvSpPr>
      <xdr:spPr>
        <a:xfrm>
          <a:off x="12547111" y="1271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xmlns=""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xmlns=""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xmlns=""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4" name="直線コネクタ 663">
          <a:extLst>
            <a:ext uri="{FF2B5EF4-FFF2-40B4-BE49-F238E27FC236}">
              <a16:creationId xmlns:a16="http://schemas.microsoft.com/office/drawing/2014/main" xmlns="" id="{00000000-0008-0000-0600-000098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5" name="テキスト ボックス 664">
          <a:extLst>
            <a:ext uri="{FF2B5EF4-FFF2-40B4-BE49-F238E27FC236}">
              <a16:creationId xmlns:a16="http://schemas.microsoft.com/office/drawing/2014/main" xmlns="" id="{00000000-0008-0000-0600-000099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6" name="直線コネクタ 665">
          <a:extLst>
            <a:ext uri="{FF2B5EF4-FFF2-40B4-BE49-F238E27FC236}">
              <a16:creationId xmlns:a16="http://schemas.microsoft.com/office/drawing/2014/main" xmlns="" id="{00000000-0008-0000-0600-00009A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7" name="テキスト ボックス 666">
          <a:extLst>
            <a:ext uri="{FF2B5EF4-FFF2-40B4-BE49-F238E27FC236}">
              <a16:creationId xmlns:a16="http://schemas.microsoft.com/office/drawing/2014/main" xmlns="" id="{00000000-0008-0000-0600-00009B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9" name="テキスト ボックス 668">
          <a:extLst>
            <a:ext uri="{FF2B5EF4-FFF2-40B4-BE49-F238E27FC236}">
              <a16:creationId xmlns:a16="http://schemas.microsoft.com/office/drawing/2014/main" xmlns="" id="{00000000-0008-0000-0600-00009D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1" name="テキスト ボックス 670">
          <a:extLst>
            <a:ext uri="{FF2B5EF4-FFF2-40B4-BE49-F238E27FC236}">
              <a16:creationId xmlns:a16="http://schemas.microsoft.com/office/drawing/2014/main" xmlns="" id="{00000000-0008-0000-0600-00009F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3" name="テキスト ボックス 672">
          <a:extLst>
            <a:ext uri="{FF2B5EF4-FFF2-40B4-BE49-F238E27FC236}">
              <a16:creationId xmlns:a16="http://schemas.microsoft.com/office/drawing/2014/main" xmlns="" id="{00000000-0008-0000-0600-0000A1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5" name="テキスト ボックス 674">
          <a:extLst>
            <a:ext uri="{FF2B5EF4-FFF2-40B4-BE49-F238E27FC236}">
              <a16:creationId xmlns:a16="http://schemas.microsoft.com/office/drawing/2014/main" xmlns="" id="{00000000-0008-0000-0600-0000A3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xmlns=""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xmlns=""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75975</xdr:rowOff>
    </xdr:from>
    <xdr:to>
      <xdr:col>85</xdr:col>
      <xdr:colOff>126364</xdr:colOff>
      <xdr:row>99</xdr:row>
      <xdr:rowOff>66036</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flipV="1">
          <a:off x="16317595" y="15506475"/>
          <a:ext cx="1269" cy="1533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69863</xdr:rowOff>
    </xdr:from>
    <xdr:ext cx="469744" cy="259045"/>
    <xdr:sp macro="" textlink="">
      <xdr:nvSpPr>
        <xdr:cNvPr id="680" name="積立金最小値テキスト">
          <a:extLst>
            <a:ext uri="{FF2B5EF4-FFF2-40B4-BE49-F238E27FC236}">
              <a16:creationId xmlns:a16="http://schemas.microsoft.com/office/drawing/2014/main" xmlns="" id="{00000000-0008-0000-0600-0000A8020000}"/>
            </a:ext>
          </a:extLst>
        </xdr:cNvPr>
        <xdr:cNvSpPr txBox="1"/>
      </xdr:nvSpPr>
      <xdr:spPr>
        <a:xfrm>
          <a:off x="16370300" y="1704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66036</xdr:rowOff>
    </xdr:from>
    <xdr:to>
      <xdr:col>86</xdr:col>
      <xdr:colOff>25400</xdr:colOff>
      <xdr:row>99</xdr:row>
      <xdr:rowOff>66036</xdr:rowOff>
    </xdr:to>
    <xdr:cxnSp macro="">
      <xdr:nvCxnSpPr>
        <xdr:cNvPr id="681" name="直線コネクタ 680">
          <a:extLst>
            <a:ext uri="{FF2B5EF4-FFF2-40B4-BE49-F238E27FC236}">
              <a16:creationId xmlns:a16="http://schemas.microsoft.com/office/drawing/2014/main" xmlns="" id="{00000000-0008-0000-0600-0000A9020000}"/>
            </a:ext>
          </a:extLst>
        </xdr:cNvPr>
        <xdr:cNvCxnSpPr/>
      </xdr:nvCxnSpPr>
      <xdr:spPr>
        <a:xfrm>
          <a:off x="16230600" y="17039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22652</xdr:rowOff>
    </xdr:from>
    <xdr:ext cx="599010" cy="259045"/>
    <xdr:sp macro="" textlink="">
      <xdr:nvSpPr>
        <xdr:cNvPr id="682" name="積立金最大値テキスト">
          <a:extLst>
            <a:ext uri="{FF2B5EF4-FFF2-40B4-BE49-F238E27FC236}">
              <a16:creationId xmlns:a16="http://schemas.microsoft.com/office/drawing/2014/main" xmlns="" id="{00000000-0008-0000-0600-0000AA020000}"/>
            </a:ext>
          </a:extLst>
        </xdr:cNvPr>
        <xdr:cNvSpPr txBox="1"/>
      </xdr:nvSpPr>
      <xdr:spPr>
        <a:xfrm>
          <a:off x="16370300" y="15281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75975</xdr:rowOff>
    </xdr:from>
    <xdr:to>
      <xdr:col>86</xdr:col>
      <xdr:colOff>25400</xdr:colOff>
      <xdr:row>90</xdr:row>
      <xdr:rowOff>75975</xdr:rowOff>
    </xdr:to>
    <xdr:cxnSp macro="">
      <xdr:nvCxnSpPr>
        <xdr:cNvPr id="683" name="直線コネクタ 682">
          <a:extLst>
            <a:ext uri="{FF2B5EF4-FFF2-40B4-BE49-F238E27FC236}">
              <a16:creationId xmlns:a16="http://schemas.microsoft.com/office/drawing/2014/main" xmlns="" id="{00000000-0008-0000-0600-0000AB020000}"/>
            </a:ext>
          </a:extLst>
        </xdr:cNvPr>
        <xdr:cNvCxnSpPr/>
      </xdr:nvCxnSpPr>
      <xdr:spPr>
        <a:xfrm>
          <a:off x="16230600" y="1550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140864</xdr:rowOff>
    </xdr:from>
    <xdr:to>
      <xdr:col>85</xdr:col>
      <xdr:colOff>127000</xdr:colOff>
      <xdr:row>95</xdr:row>
      <xdr:rowOff>154254</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flipV="1">
          <a:off x="15481300" y="15914264"/>
          <a:ext cx="838200" cy="52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164177</xdr:rowOff>
    </xdr:from>
    <xdr:ext cx="534377" cy="259045"/>
    <xdr:sp macro="" textlink="">
      <xdr:nvSpPr>
        <xdr:cNvPr id="685" name="積立金平均値テキスト">
          <a:extLst>
            <a:ext uri="{FF2B5EF4-FFF2-40B4-BE49-F238E27FC236}">
              <a16:creationId xmlns:a16="http://schemas.microsoft.com/office/drawing/2014/main" xmlns="" id="{00000000-0008-0000-0600-0000AD020000}"/>
            </a:ext>
          </a:extLst>
        </xdr:cNvPr>
        <xdr:cNvSpPr txBox="1"/>
      </xdr:nvSpPr>
      <xdr:spPr>
        <a:xfrm>
          <a:off x="16370300" y="16623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14300</xdr:rowOff>
    </xdr:from>
    <xdr:to>
      <xdr:col>85</xdr:col>
      <xdr:colOff>177800</xdr:colOff>
      <xdr:row>97</xdr:row>
      <xdr:rowOff>115900</xdr:rowOff>
    </xdr:to>
    <xdr:sp macro="" textlink="">
      <xdr:nvSpPr>
        <xdr:cNvPr id="686" name="フローチャート: 判断 685">
          <a:extLst>
            <a:ext uri="{FF2B5EF4-FFF2-40B4-BE49-F238E27FC236}">
              <a16:creationId xmlns:a16="http://schemas.microsoft.com/office/drawing/2014/main" xmlns="" id="{00000000-0008-0000-0600-0000AE020000}"/>
            </a:ext>
          </a:extLst>
        </xdr:cNvPr>
        <xdr:cNvSpPr/>
      </xdr:nvSpPr>
      <xdr:spPr>
        <a:xfrm>
          <a:off x="16268700" y="1664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134976</xdr:rowOff>
    </xdr:from>
    <xdr:to>
      <xdr:col>81</xdr:col>
      <xdr:colOff>50800</xdr:colOff>
      <xdr:row>95</xdr:row>
      <xdr:rowOff>154254</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a:off x="14592300" y="16422726"/>
          <a:ext cx="889000" cy="1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112457</xdr:rowOff>
    </xdr:from>
    <xdr:to>
      <xdr:col>81</xdr:col>
      <xdr:colOff>101600</xdr:colOff>
      <xdr:row>97</xdr:row>
      <xdr:rowOff>42607</xdr:rowOff>
    </xdr:to>
    <xdr:sp macro="" textlink="">
      <xdr:nvSpPr>
        <xdr:cNvPr id="688" name="フローチャート: 判断 687">
          <a:extLst>
            <a:ext uri="{FF2B5EF4-FFF2-40B4-BE49-F238E27FC236}">
              <a16:creationId xmlns:a16="http://schemas.microsoft.com/office/drawing/2014/main" xmlns="" id="{00000000-0008-0000-0600-0000B0020000}"/>
            </a:ext>
          </a:extLst>
        </xdr:cNvPr>
        <xdr:cNvSpPr/>
      </xdr:nvSpPr>
      <xdr:spPr>
        <a:xfrm>
          <a:off x="15430500" y="16571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33734</xdr:rowOff>
    </xdr:from>
    <xdr:ext cx="534377"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5214111" y="16664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134976</xdr:rowOff>
    </xdr:from>
    <xdr:to>
      <xdr:col>76</xdr:col>
      <xdr:colOff>114300</xdr:colOff>
      <xdr:row>96</xdr:row>
      <xdr:rowOff>71501</xdr:rowOff>
    </xdr:to>
    <xdr:cxnSp macro="">
      <xdr:nvCxnSpPr>
        <xdr:cNvPr id="690" name="直線コネクタ 689">
          <a:extLst>
            <a:ext uri="{FF2B5EF4-FFF2-40B4-BE49-F238E27FC236}">
              <a16:creationId xmlns:a16="http://schemas.microsoft.com/office/drawing/2014/main" xmlns="" id="{00000000-0008-0000-0600-0000B2020000}"/>
            </a:ext>
          </a:extLst>
        </xdr:cNvPr>
        <xdr:cNvCxnSpPr/>
      </xdr:nvCxnSpPr>
      <xdr:spPr>
        <a:xfrm flipV="1">
          <a:off x="13703300" y="16422726"/>
          <a:ext cx="889000" cy="10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113632</xdr:rowOff>
    </xdr:from>
    <xdr:to>
      <xdr:col>76</xdr:col>
      <xdr:colOff>165100</xdr:colOff>
      <xdr:row>98</xdr:row>
      <xdr:rowOff>43782</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4541500" y="167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34909</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4325111" y="1683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168069</xdr:rowOff>
    </xdr:from>
    <xdr:to>
      <xdr:col>71</xdr:col>
      <xdr:colOff>177800</xdr:colOff>
      <xdr:row>96</xdr:row>
      <xdr:rowOff>71501</xdr:rowOff>
    </xdr:to>
    <xdr:cxnSp macro="">
      <xdr:nvCxnSpPr>
        <xdr:cNvPr id="693" name="直線コネクタ 692">
          <a:extLst>
            <a:ext uri="{FF2B5EF4-FFF2-40B4-BE49-F238E27FC236}">
              <a16:creationId xmlns:a16="http://schemas.microsoft.com/office/drawing/2014/main" xmlns="" id="{00000000-0008-0000-0600-0000B5020000}"/>
            </a:ext>
          </a:extLst>
        </xdr:cNvPr>
        <xdr:cNvCxnSpPr/>
      </xdr:nvCxnSpPr>
      <xdr:spPr>
        <a:xfrm>
          <a:off x="12814300" y="16455819"/>
          <a:ext cx="889000" cy="7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125825</xdr:rowOff>
    </xdr:from>
    <xdr:to>
      <xdr:col>72</xdr:col>
      <xdr:colOff>38100</xdr:colOff>
      <xdr:row>98</xdr:row>
      <xdr:rowOff>55975</xdr:rowOff>
    </xdr:to>
    <xdr:sp macro="" textlink="">
      <xdr:nvSpPr>
        <xdr:cNvPr id="694" name="フローチャート: 判断 693">
          <a:extLst>
            <a:ext uri="{FF2B5EF4-FFF2-40B4-BE49-F238E27FC236}">
              <a16:creationId xmlns:a16="http://schemas.microsoft.com/office/drawing/2014/main" xmlns="" id="{00000000-0008-0000-0600-0000B6020000}"/>
            </a:ext>
          </a:extLst>
        </xdr:cNvPr>
        <xdr:cNvSpPr/>
      </xdr:nvSpPr>
      <xdr:spPr>
        <a:xfrm>
          <a:off x="13652500" y="167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47102</xdr:rowOff>
    </xdr:from>
    <xdr:ext cx="534377"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3436111" y="16849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93504</xdr:rowOff>
    </xdr:from>
    <xdr:to>
      <xdr:col>67</xdr:col>
      <xdr:colOff>101600</xdr:colOff>
      <xdr:row>98</xdr:row>
      <xdr:rowOff>23654</xdr:rowOff>
    </xdr:to>
    <xdr:sp macro="" textlink="">
      <xdr:nvSpPr>
        <xdr:cNvPr id="696" name="フローチャート: 判断 695">
          <a:extLst>
            <a:ext uri="{FF2B5EF4-FFF2-40B4-BE49-F238E27FC236}">
              <a16:creationId xmlns:a16="http://schemas.microsoft.com/office/drawing/2014/main" xmlns="" id="{00000000-0008-0000-0600-0000B8020000}"/>
            </a:ext>
          </a:extLst>
        </xdr:cNvPr>
        <xdr:cNvSpPr/>
      </xdr:nvSpPr>
      <xdr:spPr>
        <a:xfrm>
          <a:off x="12763500" y="167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14781</xdr:rowOff>
    </xdr:from>
    <xdr:ext cx="534377"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2547111" y="1681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90064</xdr:rowOff>
    </xdr:from>
    <xdr:to>
      <xdr:col>85</xdr:col>
      <xdr:colOff>177800</xdr:colOff>
      <xdr:row>93</xdr:row>
      <xdr:rowOff>20214</xdr:rowOff>
    </xdr:to>
    <xdr:sp macro="" textlink="">
      <xdr:nvSpPr>
        <xdr:cNvPr id="703" name="楕円 702">
          <a:extLst>
            <a:ext uri="{FF2B5EF4-FFF2-40B4-BE49-F238E27FC236}">
              <a16:creationId xmlns:a16="http://schemas.microsoft.com/office/drawing/2014/main" xmlns="" id="{00000000-0008-0000-0600-0000BF020000}"/>
            </a:ext>
          </a:extLst>
        </xdr:cNvPr>
        <xdr:cNvSpPr/>
      </xdr:nvSpPr>
      <xdr:spPr>
        <a:xfrm>
          <a:off x="16268700" y="1586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112941</xdr:rowOff>
    </xdr:from>
    <xdr:ext cx="599010" cy="259045"/>
    <xdr:sp macro="" textlink="">
      <xdr:nvSpPr>
        <xdr:cNvPr id="704" name="積立金該当値テキスト">
          <a:extLst>
            <a:ext uri="{FF2B5EF4-FFF2-40B4-BE49-F238E27FC236}">
              <a16:creationId xmlns:a16="http://schemas.microsoft.com/office/drawing/2014/main" xmlns="" id="{00000000-0008-0000-0600-0000C0020000}"/>
            </a:ext>
          </a:extLst>
        </xdr:cNvPr>
        <xdr:cNvSpPr txBox="1"/>
      </xdr:nvSpPr>
      <xdr:spPr>
        <a:xfrm>
          <a:off x="16370300" y="1571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103454</xdr:rowOff>
    </xdr:from>
    <xdr:to>
      <xdr:col>81</xdr:col>
      <xdr:colOff>101600</xdr:colOff>
      <xdr:row>96</xdr:row>
      <xdr:rowOff>33604</xdr:rowOff>
    </xdr:to>
    <xdr:sp macro="" textlink="">
      <xdr:nvSpPr>
        <xdr:cNvPr id="705" name="楕円 704">
          <a:extLst>
            <a:ext uri="{FF2B5EF4-FFF2-40B4-BE49-F238E27FC236}">
              <a16:creationId xmlns:a16="http://schemas.microsoft.com/office/drawing/2014/main" xmlns="" id="{00000000-0008-0000-0600-0000C1020000}"/>
            </a:ext>
          </a:extLst>
        </xdr:cNvPr>
        <xdr:cNvSpPr/>
      </xdr:nvSpPr>
      <xdr:spPr>
        <a:xfrm>
          <a:off x="15430500" y="1639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50131</xdr:rowOff>
    </xdr:from>
    <xdr:ext cx="534377" cy="259045"/>
    <xdr:sp macro="" textlink="">
      <xdr:nvSpPr>
        <xdr:cNvPr id="706" name="テキスト ボックス 705">
          <a:extLst>
            <a:ext uri="{FF2B5EF4-FFF2-40B4-BE49-F238E27FC236}">
              <a16:creationId xmlns:a16="http://schemas.microsoft.com/office/drawing/2014/main" xmlns="" id="{00000000-0008-0000-0600-0000C2020000}"/>
            </a:ext>
          </a:extLst>
        </xdr:cNvPr>
        <xdr:cNvSpPr txBox="1"/>
      </xdr:nvSpPr>
      <xdr:spPr>
        <a:xfrm>
          <a:off x="15214111" y="1616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84176</xdr:rowOff>
    </xdr:from>
    <xdr:to>
      <xdr:col>76</xdr:col>
      <xdr:colOff>165100</xdr:colOff>
      <xdr:row>96</xdr:row>
      <xdr:rowOff>14326</xdr:rowOff>
    </xdr:to>
    <xdr:sp macro="" textlink="">
      <xdr:nvSpPr>
        <xdr:cNvPr id="707" name="楕円 706">
          <a:extLst>
            <a:ext uri="{FF2B5EF4-FFF2-40B4-BE49-F238E27FC236}">
              <a16:creationId xmlns:a16="http://schemas.microsoft.com/office/drawing/2014/main" xmlns="" id="{00000000-0008-0000-0600-0000C3020000}"/>
            </a:ext>
          </a:extLst>
        </xdr:cNvPr>
        <xdr:cNvSpPr/>
      </xdr:nvSpPr>
      <xdr:spPr>
        <a:xfrm>
          <a:off x="14541500" y="1637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30853</xdr:rowOff>
    </xdr:from>
    <xdr:ext cx="534377" cy="259045"/>
    <xdr:sp macro="" textlink="">
      <xdr:nvSpPr>
        <xdr:cNvPr id="708" name="テキスト ボックス 707">
          <a:extLst>
            <a:ext uri="{FF2B5EF4-FFF2-40B4-BE49-F238E27FC236}">
              <a16:creationId xmlns:a16="http://schemas.microsoft.com/office/drawing/2014/main" xmlns="" id="{00000000-0008-0000-0600-0000C4020000}"/>
            </a:ext>
          </a:extLst>
        </xdr:cNvPr>
        <xdr:cNvSpPr txBox="1"/>
      </xdr:nvSpPr>
      <xdr:spPr>
        <a:xfrm>
          <a:off x="14325111" y="1614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20701</xdr:rowOff>
    </xdr:from>
    <xdr:to>
      <xdr:col>72</xdr:col>
      <xdr:colOff>38100</xdr:colOff>
      <xdr:row>96</xdr:row>
      <xdr:rowOff>122301</xdr:rowOff>
    </xdr:to>
    <xdr:sp macro="" textlink="">
      <xdr:nvSpPr>
        <xdr:cNvPr id="709" name="楕円 708">
          <a:extLst>
            <a:ext uri="{FF2B5EF4-FFF2-40B4-BE49-F238E27FC236}">
              <a16:creationId xmlns:a16="http://schemas.microsoft.com/office/drawing/2014/main" xmlns="" id="{00000000-0008-0000-0600-0000C5020000}"/>
            </a:ext>
          </a:extLst>
        </xdr:cNvPr>
        <xdr:cNvSpPr/>
      </xdr:nvSpPr>
      <xdr:spPr>
        <a:xfrm>
          <a:off x="13652500" y="1647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138828</xdr:rowOff>
    </xdr:from>
    <xdr:ext cx="534377" cy="259045"/>
    <xdr:sp macro="" textlink="">
      <xdr:nvSpPr>
        <xdr:cNvPr id="710" name="テキスト ボックス 709">
          <a:extLst>
            <a:ext uri="{FF2B5EF4-FFF2-40B4-BE49-F238E27FC236}">
              <a16:creationId xmlns:a16="http://schemas.microsoft.com/office/drawing/2014/main" xmlns="" id="{00000000-0008-0000-0600-0000C6020000}"/>
            </a:ext>
          </a:extLst>
        </xdr:cNvPr>
        <xdr:cNvSpPr txBox="1"/>
      </xdr:nvSpPr>
      <xdr:spPr>
        <a:xfrm>
          <a:off x="13436111" y="16255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117269</xdr:rowOff>
    </xdr:from>
    <xdr:to>
      <xdr:col>67</xdr:col>
      <xdr:colOff>101600</xdr:colOff>
      <xdr:row>96</xdr:row>
      <xdr:rowOff>47419</xdr:rowOff>
    </xdr:to>
    <xdr:sp macro="" textlink="">
      <xdr:nvSpPr>
        <xdr:cNvPr id="711" name="楕円 710">
          <a:extLst>
            <a:ext uri="{FF2B5EF4-FFF2-40B4-BE49-F238E27FC236}">
              <a16:creationId xmlns:a16="http://schemas.microsoft.com/office/drawing/2014/main" xmlns="" id="{00000000-0008-0000-0600-0000C7020000}"/>
            </a:ext>
          </a:extLst>
        </xdr:cNvPr>
        <xdr:cNvSpPr/>
      </xdr:nvSpPr>
      <xdr:spPr>
        <a:xfrm>
          <a:off x="12763500" y="1640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63946</xdr:rowOff>
    </xdr:from>
    <xdr:ext cx="534377" cy="259045"/>
    <xdr:sp macro="" textlink="">
      <xdr:nvSpPr>
        <xdr:cNvPr id="712" name="テキスト ボックス 711">
          <a:extLst>
            <a:ext uri="{FF2B5EF4-FFF2-40B4-BE49-F238E27FC236}">
              <a16:creationId xmlns:a16="http://schemas.microsoft.com/office/drawing/2014/main" xmlns="" id="{00000000-0008-0000-0600-0000C8020000}"/>
            </a:ext>
          </a:extLst>
        </xdr:cNvPr>
        <xdr:cNvSpPr txBox="1"/>
      </xdr:nvSpPr>
      <xdr:spPr>
        <a:xfrm>
          <a:off x="12547111" y="1618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xmlns=""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xmlns=""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xmlns=""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6" name="テキスト ボックス 725">
          <a:extLst>
            <a:ext uri="{FF2B5EF4-FFF2-40B4-BE49-F238E27FC236}">
              <a16:creationId xmlns:a16="http://schemas.microsoft.com/office/drawing/2014/main" xmlns="" id="{00000000-0008-0000-0600-0000D6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xmlns="" id="{00000000-0008-0000-06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xmlns="" id="{00000000-0008-0000-06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a:extLst>
            <a:ext uri="{FF2B5EF4-FFF2-40B4-BE49-F238E27FC236}">
              <a16:creationId xmlns:a16="http://schemas.microsoft.com/office/drawing/2014/main" xmlns="" id="{00000000-0008-0000-0600-0000DA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xmlns="" id="{00000000-0008-0000-0600-0000DC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xmlns=""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xmlns=""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148082</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flipV="1">
          <a:off x="22159595" y="5291582"/>
          <a:ext cx="1269" cy="1439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a:extLst>
            <a:ext uri="{FF2B5EF4-FFF2-40B4-BE49-F238E27FC236}">
              <a16:creationId xmlns:a16="http://schemas.microsoft.com/office/drawing/2014/main" xmlns="" id="{00000000-0008-0000-0600-0000E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xmlns="" id="{00000000-0008-0000-0600-0000E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94759</xdr:rowOff>
    </xdr:from>
    <xdr:ext cx="534377" cy="259045"/>
    <xdr:sp macro="" textlink="">
      <xdr:nvSpPr>
        <xdr:cNvPr id="739" name="投資及び出資金最大値テキスト">
          <a:extLst>
            <a:ext uri="{FF2B5EF4-FFF2-40B4-BE49-F238E27FC236}">
              <a16:creationId xmlns:a16="http://schemas.microsoft.com/office/drawing/2014/main" xmlns="" id="{00000000-0008-0000-0600-0000E3020000}"/>
            </a:ext>
          </a:extLst>
        </xdr:cNvPr>
        <xdr:cNvSpPr txBox="1"/>
      </xdr:nvSpPr>
      <xdr:spPr>
        <a:xfrm>
          <a:off x="22212300" y="506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148082</xdr:rowOff>
    </xdr:from>
    <xdr:to>
      <xdr:col>116</xdr:col>
      <xdr:colOff>152400</xdr:colOff>
      <xdr:row>30</xdr:row>
      <xdr:rowOff>148082</xdr:rowOff>
    </xdr:to>
    <xdr:cxnSp macro="">
      <xdr:nvCxnSpPr>
        <xdr:cNvPr id="740" name="直線コネクタ 739">
          <a:extLst>
            <a:ext uri="{FF2B5EF4-FFF2-40B4-BE49-F238E27FC236}">
              <a16:creationId xmlns:a16="http://schemas.microsoft.com/office/drawing/2014/main" xmlns="" id="{00000000-0008-0000-0600-0000E4020000}"/>
            </a:ext>
          </a:extLst>
        </xdr:cNvPr>
        <xdr:cNvCxnSpPr/>
      </xdr:nvCxnSpPr>
      <xdr:spPr>
        <a:xfrm>
          <a:off x="22072600" y="529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xmlns="" id="{00000000-0008-0000-0600-0000E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154411</xdr:rowOff>
    </xdr:from>
    <xdr:ext cx="469744" cy="259045"/>
    <xdr:sp macro="" textlink="">
      <xdr:nvSpPr>
        <xdr:cNvPr id="742" name="投資及び出資金平均値テキスト">
          <a:extLst>
            <a:ext uri="{FF2B5EF4-FFF2-40B4-BE49-F238E27FC236}">
              <a16:creationId xmlns:a16="http://schemas.microsoft.com/office/drawing/2014/main" xmlns="" id="{00000000-0008-0000-0600-0000E6020000}"/>
            </a:ext>
          </a:extLst>
        </xdr:cNvPr>
        <xdr:cNvSpPr txBox="1"/>
      </xdr:nvSpPr>
      <xdr:spPr>
        <a:xfrm>
          <a:off x="22212300" y="6326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131534</xdr:rowOff>
    </xdr:from>
    <xdr:to>
      <xdr:col>116</xdr:col>
      <xdr:colOff>114300</xdr:colOff>
      <xdr:row>38</xdr:row>
      <xdr:rowOff>61684</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22110700" y="6475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xmlns="" id="{00000000-0008-0000-0600-0000E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162395</xdr:rowOff>
    </xdr:from>
    <xdr:to>
      <xdr:col>112</xdr:col>
      <xdr:colOff>38100</xdr:colOff>
      <xdr:row>38</xdr:row>
      <xdr:rowOff>92545</xdr:rowOff>
    </xdr:to>
    <xdr:sp macro="" textlink="">
      <xdr:nvSpPr>
        <xdr:cNvPr id="745" name="フローチャート: 判断 744">
          <a:extLst>
            <a:ext uri="{FF2B5EF4-FFF2-40B4-BE49-F238E27FC236}">
              <a16:creationId xmlns:a16="http://schemas.microsoft.com/office/drawing/2014/main" xmlns="" id="{00000000-0008-0000-0600-0000E9020000}"/>
            </a:ext>
          </a:extLst>
        </xdr:cNvPr>
        <xdr:cNvSpPr/>
      </xdr:nvSpPr>
      <xdr:spPr>
        <a:xfrm>
          <a:off x="21272500" y="650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109072</xdr:rowOff>
    </xdr:from>
    <xdr:ext cx="469744" cy="259045"/>
    <xdr:sp macro="" textlink="">
      <xdr:nvSpPr>
        <xdr:cNvPr id="746" name="テキスト ボックス 745">
          <a:extLst>
            <a:ext uri="{FF2B5EF4-FFF2-40B4-BE49-F238E27FC236}">
              <a16:creationId xmlns:a16="http://schemas.microsoft.com/office/drawing/2014/main" xmlns="" id="{00000000-0008-0000-0600-0000EA020000}"/>
            </a:ext>
          </a:extLst>
        </xdr:cNvPr>
        <xdr:cNvSpPr txBox="1"/>
      </xdr:nvSpPr>
      <xdr:spPr>
        <a:xfrm>
          <a:off x="21088428" y="6281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xmlns="" id="{00000000-0008-0000-0600-0000E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51409</xdr:rowOff>
    </xdr:from>
    <xdr:to>
      <xdr:col>107</xdr:col>
      <xdr:colOff>101600</xdr:colOff>
      <xdr:row>38</xdr:row>
      <xdr:rowOff>153009</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20383500" y="656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169537</xdr:rowOff>
    </xdr:from>
    <xdr:ext cx="469744"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0199428" y="634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xmlns="" id="{00000000-0008-0000-0600-0000E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51295</xdr:rowOff>
    </xdr:from>
    <xdr:to>
      <xdr:col>102</xdr:col>
      <xdr:colOff>165100</xdr:colOff>
      <xdr:row>38</xdr:row>
      <xdr:rowOff>152895</xdr:rowOff>
    </xdr:to>
    <xdr:sp macro="" textlink="">
      <xdr:nvSpPr>
        <xdr:cNvPr id="751" name="フローチャート: 判断 750">
          <a:extLst>
            <a:ext uri="{FF2B5EF4-FFF2-40B4-BE49-F238E27FC236}">
              <a16:creationId xmlns:a16="http://schemas.microsoft.com/office/drawing/2014/main" xmlns="" id="{00000000-0008-0000-0600-0000EF020000}"/>
            </a:ext>
          </a:extLst>
        </xdr:cNvPr>
        <xdr:cNvSpPr/>
      </xdr:nvSpPr>
      <xdr:spPr>
        <a:xfrm>
          <a:off x="19494500" y="656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169422</xdr:rowOff>
    </xdr:from>
    <xdr:ext cx="469744"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19310428" y="6341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33083</xdr:rowOff>
    </xdr:from>
    <xdr:to>
      <xdr:col>98</xdr:col>
      <xdr:colOff>38100</xdr:colOff>
      <xdr:row>38</xdr:row>
      <xdr:rowOff>134683</xdr:rowOff>
    </xdr:to>
    <xdr:sp macro="" textlink="">
      <xdr:nvSpPr>
        <xdr:cNvPr id="753" name="フローチャート: 判断 752">
          <a:extLst>
            <a:ext uri="{FF2B5EF4-FFF2-40B4-BE49-F238E27FC236}">
              <a16:creationId xmlns:a16="http://schemas.microsoft.com/office/drawing/2014/main" xmlns="" id="{00000000-0008-0000-0600-0000F1020000}"/>
            </a:ext>
          </a:extLst>
        </xdr:cNvPr>
        <xdr:cNvSpPr/>
      </xdr:nvSpPr>
      <xdr:spPr>
        <a:xfrm>
          <a:off x="18605500" y="654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151211</xdr:rowOff>
    </xdr:from>
    <xdr:ext cx="469744"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8421428" y="632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xmlns="" id="{00000000-0008-0000-0600-0000F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1" name="投資及び出資金該当値テキスト">
          <a:extLst>
            <a:ext uri="{FF2B5EF4-FFF2-40B4-BE49-F238E27FC236}">
              <a16:creationId xmlns:a16="http://schemas.microsoft.com/office/drawing/2014/main" xmlns="" id="{00000000-0008-0000-0600-0000F9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xmlns="" id="{00000000-0008-0000-06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xmlns="" id="{00000000-0008-0000-0600-0000FB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xmlns="" id="{00000000-0008-0000-06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xmlns="" id="{00000000-0008-0000-0600-0000F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xmlns="" id="{00000000-0008-0000-06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xmlns="" id="{00000000-0008-0000-0600-0000FF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xmlns="" id="{00000000-0008-0000-0600-00000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xmlns="" id="{00000000-0008-0000-0600-000001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xmlns=""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xmlns=""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xmlns=""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xmlns=""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xmlns=""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81" name="テキスト ボックス 780">
          <a:extLst>
            <a:ext uri="{FF2B5EF4-FFF2-40B4-BE49-F238E27FC236}">
              <a16:creationId xmlns:a16="http://schemas.microsoft.com/office/drawing/2014/main" xmlns="" id="{00000000-0008-0000-0600-00000D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xmlns="" id="{00000000-0008-0000-0600-00000F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5" name="テキスト ボックス 784">
          <a:extLst>
            <a:ext uri="{FF2B5EF4-FFF2-40B4-BE49-F238E27FC236}">
              <a16:creationId xmlns:a16="http://schemas.microsoft.com/office/drawing/2014/main" xmlns="" id="{00000000-0008-0000-0600-000011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xmlns=""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a:extLst>
            <a:ext uri="{FF2B5EF4-FFF2-40B4-BE49-F238E27FC236}">
              <a16:creationId xmlns:a16="http://schemas.microsoft.com/office/drawing/2014/main" xmlns="" id="{00000000-0008-0000-0600-00001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xmlns=""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1226</xdr:rowOff>
    </xdr:from>
    <xdr:to>
      <xdr:col>116</xdr:col>
      <xdr:colOff>62864</xdr:colOff>
      <xdr:row>58</xdr:row>
      <xdr:rowOff>25400</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flipV="1">
          <a:off x="22159595" y="8745176"/>
          <a:ext cx="1269" cy="122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90" name="貸付金最小値テキスト">
          <a:extLst>
            <a:ext uri="{FF2B5EF4-FFF2-40B4-BE49-F238E27FC236}">
              <a16:creationId xmlns:a16="http://schemas.microsoft.com/office/drawing/2014/main" xmlns="" id="{00000000-0008-0000-0600-000016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119353</xdr:rowOff>
    </xdr:from>
    <xdr:ext cx="534377" cy="259045"/>
    <xdr:sp macro="" textlink="">
      <xdr:nvSpPr>
        <xdr:cNvPr id="792" name="貸付金最大値テキスト">
          <a:extLst>
            <a:ext uri="{FF2B5EF4-FFF2-40B4-BE49-F238E27FC236}">
              <a16:creationId xmlns:a16="http://schemas.microsoft.com/office/drawing/2014/main" xmlns="" id="{00000000-0008-0000-0600-000018030000}"/>
            </a:ext>
          </a:extLst>
        </xdr:cNvPr>
        <xdr:cNvSpPr txBox="1"/>
      </xdr:nvSpPr>
      <xdr:spPr>
        <a:xfrm>
          <a:off x="22212300" y="85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1226</xdr:rowOff>
    </xdr:from>
    <xdr:to>
      <xdr:col>116</xdr:col>
      <xdr:colOff>152400</xdr:colOff>
      <xdr:row>51</xdr:row>
      <xdr:rowOff>1226</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a:off x="22072600" y="8745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27457</xdr:rowOff>
    </xdr:from>
    <xdr:to>
      <xdr:col>116</xdr:col>
      <xdr:colOff>63500</xdr:colOff>
      <xdr:row>56</xdr:row>
      <xdr:rowOff>163988</xdr:rowOff>
    </xdr:to>
    <xdr:cxnSp macro="">
      <xdr:nvCxnSpPr>
        <xdr:cNvPr id="794" name="直線コネクタ 793">
          <a:extLst>
            <a:ext uri="{FF2B5EF4-FFF2-40B4-BE49-F238E27FC236}">
              <a16:creationId xmlns:a16="http://schemas.microsoft.com/office/drawing/2014/main" xmlns="" id="{00000000-0008-0000-0600-00001A030000}"/>
            </a:ext>
          </a:extLst>
        </xdr:cNvPr>
        <xdr:cNvCxnSpPr/>
      </xdr:nvCxnSpPr>
      <xdr:spPr>
        <a:xfrm>
          <a:off x="21323300" y="9285757"/>
          <a:ext cx="838200" cy="47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69086</xdr:rowOff>
    </xdr:from>
    <xdr:ext cx="469744" cy="259045"/>
    <xdr:sp macro="" textlink="">
      <xdr:nvSpPr>
        <xdr:cNvPr id="795" name="貸付金平均値テキスト">
          <a:extLst>
            <a:ext uri="{FF2B5EF4-FFF2-40B4-BE49-F238E27FC236}">
              <a16:creationId xmlns:a16="http://schemas.microsoft.com/office/drawing/2014/main" xmlns="" id="{00000000-0008-0000-0600-00001B030000}"/>
            </a:ext>
          </a:extLst>
        </xdr:cNvPr>
        <xdr:cNvSpPr txBox="1"/>
      </xdr:nvSpPr>
      <xdr:spPr>
        <a:xfrm>
          <a:off x="22212300" y="9498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46209</xdr:rowOff>
    </xdr:from>
    <xdr:to>
      <xdr:col>116</xdr:col>
      <xdr:colOff>114300</xdr:colOff>
      <xdr:row>56</xdr:row>
      <xdr:rowOff>147809</xdr:rowOff>
    </xdr:to>
    <xdr:sp macro="" textlink="">
      <xdr:nvSpPr>
        <xdr:cNvPr id="796" name="フローチャート: 判断 795">
          <a:extLst>
            <a:ext uri="{FF2B5EF4-FFF2-40B4-BE49-F238E27FC236}">
              <a16:creationId xmlns:a16="http://schemas.microsoft.com/office/drawing/2014/main" xmlns="" id="{00000000-0008-0000-0600-00001C030000}"/>
            </a:ext>
          </a:extLst>
        </xdr:cNvPr>
        <xdr:cNvSpPr/>
      </xdr:nvSpPr>
      <xdr:spPr>
        <a:xfrm>
          <a:off x="22110700" y="964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27457</xdr:rowOff>
    </xdr:from>
    <xdr:to>
      <xdr:col>111</xdr:col>
      <xdr:colOff>177800</xdr:colOff>
      <xdr:row>56</xdr:row>
      <xdr:rowOff>80321</xdr:rowOff>
    </xdr:to>
    <xdr:cxnSp macro="">
      <xdr:nvCxnSpPr>
        <xdr:cNvPr id="797" name="直線コネクタ 796">
          <a:extLst>
            <a:ext uri="{FF2B5EF4-FFF2-40B4-BE49-F238E27FC236}">
              <a16:creationId xmlns:a16="http://schemas.microsoft.com/office/drawing/2014/main" xmlns="" id="{00000000-0008-0000-0600-00001D030000}"/>
            </a:ext>
          </a:extLst>
        </xdr:cNvPr>
        <xdr:cNvCxnSpPr/>
      </xdr:nvCxnSpPr>
      <xdr:spPr>
        <a:xfrm flipV="1">
          <a:off x="20434300" y="9285757"/>
          <a:ext cx="889000" cy="39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62440</xdr:rowOff>
    </xdr:from>
    <xdr:to>
      <xdr:col>112</xdr:col>
      <xdr:colOff>38100</xdr:colOff>
      <xdr:row>56</xdr:row>
      <xdr:rowOff>164040</xdr:rowOff>
    </xdr:to>
    <xdr:sp macro="" textlink="">
      <xdr:nvSpPr>
        <xdr:cNvPr id="798" name="フローチャート: 判断 797">
          <a:extLst>
            <a:ext uri="{FF2B5EF4-FFF2-40B4-BE49-F238E27FC236}">
              <a16:creationId xmlns:a16="http://schemas.microsoft.com/office/drawing/2014/main" xmlns="" id="{00000000-0008-0000-0600-00001E030000}"/>
            </a:ext>
          </a:extLst>
        </xdr:cNvPr>
        <xdr:cNvSpPr/>
      </xdr:nvSpPr>
      <xdr:spPr>
        <a:xfrm>
          <a:off x="21272500" y="96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155167</xdr:rowOff>
    </xdr:from>
    <xdr:ext cx="469744" cy="259045"/>
    <xdr:sp macro="" textlink="">
      <xdr:nvSpPr>
        <xdr:cNvPr id="799" name="テキスト ボックス 798">
          <a:extLst>
            <a:ext uri="{FF2B5EF4-FFF2-40B4-BE49-F238E27FC236}">
              <a16:creationId xmlns:a16="http://schemas.microsoft.com/office/drawing/2014/main" xmlns="" id="{00000000-0008-0000-0600-00001F030000}"/>
            </a:ext>
          </a:extLst>
        </xdr:cNvPr>
        <xdr:cNvSpPr txBox="1"/>
      </xdr:nvSpPr>
      <xdr:spPr>
        <a:xfrm>
          <a:off x="21088428" y="975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28601</xdr:rowOff>
    </xdr:from>
    <xdr:to>
      <xdr:col>107</xdr:col>
      <xdr:colOff>50800</xdr:colOff>
      <xdr:row>56</xdr:row>
      <xdr:rowOff>80321</xdr:rowOff>
    </xdr:to>
    <xdr:cxnSp macro="">
      <xdr:nvCxnSpPr>
        <xdr:cNvPr id="800" name="直線コネクタ 799">
          <a:extLst>
            <a:ext uri="{FF2B5EF4-FFF2-40B4-BE49-F238E27FC236}">
              <a16:creationId xmlns:a16="http://schemas.microsoft.com/office/drawing/2014/main" xmlns="" id="{00000000-0008-0000-0600-000020030000}"/>
            </a:ext>
          </a:extLst>
        </xdr:cNvPr>
        <xdr:cNvCxnSpPr/>
      </xdr:nvCxnSpPr>
      <xdr:spPr>
        <a:xfrm>
          <a:off x="19545300" y="9629801"/>
          <a:ext cx="889000" cy="5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66726</xdr:rowOff>
    </xdr:from>
    <xdr:to>
      <xdr:col>107</xdr:col>
      <xdr:colOff>101600</xdr:colOff>
      <xdr:row>56</xdr:row>
      <xdr:rowOff>168326</xdr:rowOff>
    </xdr:to>
    <xdr:sp macro="" textlink="">
      <xdr:nvSpPr>
        <xdr:cNvPr id="801" name="フローチャート: 判断 800">
          <a:extLst>
            <a:ext uri="{FF2B5EF4-FFF2-40B4-BE49-F238E27FC236}">
              <a16:creationId xmlns:a16="http://schemas.microsoft.com/office/drawing/2014/main" xmlns="" id="{00000000-0008-0000-0600-000021030000}"/>
            </a:ext>
          </a:extLst>
        </xdr:cNvPr>
        <xdr:cNvSpPr/>
      </xdr:nvSpPr>
      <xdr:spPr>
        <a:xfrm>
          <a:off x="20383500" y="966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159453</xdr:rowOff>
    </xdr:from>
    <xdr:ext cx="469744" cy="259045"/>
    <xdr:sp macro="" textlink="">
      <xdr:nvSpPr>
        <xdr:cNvPr id="802" name="テキスト ボックス 801">
          <a:extLst>
            <a:ext uri="{FF2B5EF4-FFF2-40B4-BE49-F238E27FC236}">
              <a16:creationId xmlns:a16="http://schemas.microsoft.com/office/drawing/2014/main" xmlns="" id="{00000000-0008-0000-0600-000022030000}"/>
            </a:ext>
          </a:extLst>
        </xdr:cNvPr>
        <xdr:cNvSpPr txBox="1"/>
      </xdr:nvSpPr>
      <xdr:spPr>
        <a:xfrm>
          <a:off x="20199428" y="976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67634</xdr:rowOff>
    </xdr:from>
    <xdr:to>
      <xdr:col>102</xdr:col>
      <xdr:colOff>114300</xdr:colOff>
      <xdr:row>56</xdr:row>
      <xdr:rowOff>28601</xdr:rowOff>
    </xdr:to>
    <xdr:cxnSp macro="">
      <xdr:nvCxnSpPr>
        <xdr:cNvPr id="803" name="直線コネクタ 802">
          <a:extLst>
            <a:ext uri="{FF2B5EF4-FFF2-40B4-BE49-F238E27FC236}">
              <a16:creationId xmlns:a16="http://schemas.microsoft.com/office/drawing/2014/main" xmlns="" id="{00000000-0008-0000-0600-000023030000}"/>
            </a:ext>
          </a:extLst>
        </xdr:cNvPr>
        <xdr:cNvCxnSpPr/>
      </xdr:nvCxnSpPr>
      <xdr:spPr>
        <a:xfrm>
          <a:off x="18656300" y="8983034"/>
          <a:ext cx="889000" cy="64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61125</xdr:rowOff>
    </xdr:from>
    <xdr:to>
      <xdr:col>102</xdr:col>
      <xdr:colOff>165100</xdr:colOff>
      <xdr:row>56</xdr:row>
      <xdr:rowOff>162725</xdr:rowOff>
    </xdr:to>
    <xdr:sp macro="" textlink="">
      <xdr:nvSpPr>
        <xdr:cNvPr id="804" name="フローチャート: 判断 803">
          <a:extLst>
            <a:ext uri="{FF2B5EF4-FFF2-40B4-BE49-F238E27FC236}">
              <a16:creationId xmlns:a16="http://schemas.microsoft.com/office/drawing/2014/main" xmlns="" id="{00000000-0008-0000-0600-000024030000}"/>
            </a:ext>
          </a:extLst>
        </xdr:cNvPr>
        <xdr:cNvSpPr/>
      </xdr:nvSpPr>
      <xdr:spPr>
        <a:xfrm>
          <a:off x="19494500" y="966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153852</xdr:rowOff>
    </xdr:from>
    <xdr:ext cx="469744"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19310428" y="9755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71812</xdr:rowOff>
    </xdr:from>
    <xdr:to>
      <xdr:col>98</xdr:col>
      <xdr:colOff>38100</xdr:colOff>
      <xdr:row>57</xdr:row>
      <xdr:rowOff>1962</xdr:rowOff>
    </xdr:to>
    <xdr:sp macro="" textlink="">
      <xdr:nvSpPr>
        <xdr:cNvPr id="806" name="フローチャート: 判断 805">
          <a:extLst>
            <a:ext uri="{FF2B5EF4-FFF2-40B4-BE49-F238E27FC236}">
              <a16:creationId xmlns:a16="http://schemas.microsoft.com/office/drawing/2014/main" xmlns="" id="{00000000-0008-0000-0600-000026030000}"/>
            </a:ext>
          </a:extLst>
        </xdr:cNvPr>
        <xdr:cNvSpPr/>
      </xdr:nvSpPr>
      <xdr:spPr>
        <a:xfrm>
          <a:off x="18605500" y="967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164539</xdr:rowOff>
    </xdr:from>
    <xdr:ext cx="469744"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18421428" y="9765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113188</xdr:rowOff>
    </xdr:from>
    <xdr:to>
      <xdr:col>116</xdr:col>
      <xdr:colOff>114300</xdr:colOff>
      <xdr:row>57</xdr:row>
      <xdr:rowOff>43338</xdr:rowOff>
    </xdr:to>
    <xdr:sp macro="" textlink="">
      <xdr:nvSpPr>
        <xdr:cNvPr id="813" name="楕円 812">
          <a:extLst>
            <a:ext uri="{FF2B5EF4-FFF2-40B4-BE49-F238E27FC236}">
              <a16:creationId xmlns:a16="http://schemas.microsoft.com/office/drawing/2014/main" xmlns="" id="{00000000-0008-0000-0600-00002D030000}"/>
            </a:ext>
          </a:extLst>
        </xdr:cNvPr>
        <xdr:cNvSpPr/>
      </xdr:nvSpPr>
      <xdr:spPr>
        <a:xfrm>
          <a:off x="22110700" y="971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91615</xdr:rowOff>
    </xdr:from>
    <xdr:ext cx="469744" cy="259045"/>
    <xdr:sp macro="" textlink="">
      <xdr:nvSpPr>
        <xdr:cNvPr id="814" name="貸付金該当値テキスト">
          <a:extLst>
            <a:ext uri="{FF2B5EF4-FFF2-40B4-BE49-F238E27FC236}">
              <a16:creationId xmlns:a16="http://schemas.microsoft.com/office/drawing/2014/main" xmlns="" id="{00000000-0008-0000-0600-00002E030000}"/>
            </a:ext>
          </a:extLst>
        </xdr:cNvPr>
        <xdr:cNvSpPr txBox="1"/>
      </xdr:nvSpPr>
      <xdr:spPr>
        <a:xfrm>
          <a:off x="22212300" y="9692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148107</xdr:rowOff>
    </xdr:from>
    <xdr:to>
      <xdr:col>112</xdr:col>
      <xdr:colOff>38100</xdr:colOff>
      <xdr:row>54</xdr:row>
      <xdr:rowOff>78257</xdr:rowOff>
    </xdr:to>
    <xdr:sp macro="" textlink="">
      <xdr:nvSpPr>
        <xdr:cNvPr id="815" name="楕円 814">
          <a:extLst>
            <a:ext uri="{FF2B5EF4-FFF2-40B4-BE49-F238E27FC236}">
              <a16:creationId xmlns:a16="http://schemas.microsoft.com/office/drawing/2014/main" xmlns="" id="{00000000-0008-0000-0600-00002F030000}"/>
            </a:ext>
          </a:extLst>
        </xdr:cNvPr>
        <xdr:cNvSpPr/>
      </xdr:nvSpPr>
      <xdr:spPr>
        <a:xfrm>
          <a:off x="21272500" y="923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94784</xdr:rowOff>
    </xdr:from>
    <xdr:ext cx="534377"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21056111" y="901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29521</xdr:rowOff>
    </xdr:from>
    <xdr:to>
      <xdr:col>107</xdr:col>
      <xdr:colOff>101600</xdr:colOff>
      <xdr:row>56</xdr:row>
      <xdr:rowOff>131121</xdr:rowOff>
    </xdr:to>
    <xdr:sp macro="" textlink="">
      <xdr:nvSpPr>
        <xdr:cNvPr id="817" name="楕円 816">
          <a:extLst>
            <a:ext uri="{FF2B5EF4-FFF2-40B4-BE49-F238E27FC236}">
              <a16:creationId xmlns:a16="http://schemas.microsoft.com/office/drawing/2014/main" xmlns="" id="{00000000-0008-0000-0600-000031030000}"/>
            </a:ext>
          </a:extLst>
        </xdr:cNvPr>
        <xdr:cNvSpPr/>
      </xdr:nvSpPr>
      <xdr:spPr>
        <a:xfrm>
          <a:off x="20383500" y="963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147648</xdr:rowOff>
    </xdr:from>
    <xdr:ext cx="469744"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20199428" y="9405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149251</xdr:rowOff>
    </xdr:from>
    <xdr:to>
      <xdr:col>102</xdr:col>
      <xdr:colOff>165100</xdr:colOff>
      <xdr:row>56</xdr:row>
      <xdr:rowOff>79401</xdr:rowOff>
    </xdr:to>
    <xdr:sp macro="" textlink="">
      <xdr:nvSpPr>
        <xdr:cNvPr id="819" name="楕円 818">
          <a:extLst>
            <a:ext uri="{FF2B5EF4-FFF2-40B4-BE49-F238E27FC236}">
              <a16:creationId xmlns:a16="http://schemas.microsoft.com/office/drawing/2014/main" xmlns="" id="{00000000-0008-0000-0600-000033030000}"/>
            </a:ext>
          </a:extLst>
        </xdr:cNvPr>
        <xdr:cNvSpPr/>
      </xdr:nvSpPr>
      <xdr:spPr>
        <a:xfrm>
          <a:off x="19494500" y="957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95928</xdr:rowOff>
    </xdr:from>
    <xdr:ext cx="469744" cy="259045"/>
    <xdr:sp macro="" textlink="">
      <xdr:nvSpPr>
        <xdr:cNvPr id="820" name="テキスト ボックス 819">
          <a:extLst>
            <a:ext uri="{FF2B5EF4-FFF2-40B4-BE49-F238E27FC236}">
              <a16:creationId xmlns:a16="http://schemas.microsoft.com/office/drawing/2014/main" xmlns="" id="{00000000-0008-0000-0600-000034030000}"/>
            </a:ext>
          </a:extLst>
        </xdr:cNvPr>
        <xdr:cNvSpPr txBox="1"/>
      </xdr:nvSpPr>
      <xdr:spPr>
        <a:xfrm>
          <a:off x="19310428" y="935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16834</xdr:rowOff>
    </xdr:from>
    <xdr:to>
      <xdr:col>98</xdr:col>
      <xdr:colOff>38100</xdr:colOff>
      <xdr:row>52</xdr:row>
      <xdr:rowOff>118434</xdr:rowOff>
    </xdr:to>
    <xdr:sp macro="" textlink="">
      <xdr:nvSpPr>
        <xdr:cNvPr id="821" name="楕円 820">
          <a:extLst>
            <a:ext uri="{FF2B5EF4-FFF2-40B4-BE49-F238E27FC236}">
              <a16:creationId xmlns:a16="http://schemas.microsoft.com/office/drawing/2014/main" xmlns="" id="{00000000-0008-0000-0600-000035030000}"/>
            </a:ext>
          </a:extLst>
        </xdr:cNvPr>
        <xdr:cNvSpPr/>
      </xdr:nvSpPr>
      <xdr:spPr>
        <a:xfrm>
          <a:off x="18605500" y="893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134961</xdr:rowOff>
    </xdr:from>
    <xdr:ext cx="534377" cy="259045"/>
    <xdr:sp macro="" textlink="">
      <xdr:nvSpPr>
        <xdr:cNvPr id="822" name="テキスト ボックス 821">
          <a:extLst>
            <a:ext uri="{FF2B5EF4-FFF2-40B4-BE49-F238E27FC236}">
              <a16:creationId xmlns:a16="http://schemas.microsoft.com/office/drawing/2014/main" xmlns="" id="{00000000-0008-0000-0600-000036030000}"/>
            </a:ext>
          </a:extLst>
        </xdr:cNvPr>
        <xdr:cNvSpPr txBox="1"/>
      </xdr:nvSpPr>
      <xdr:spPr>
        <a:xfrm>
          <a:off x="18389111" y="8707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xmlns=""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xmlns=""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xmlns=""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3" name="テキスト ボックス 832">
          <a:extLst>
            <a:ext uri="{FF2B5EF4-FFF2-40B4-BE49-F238E27FC236}">
              <a16:creationId xmlns:a16="http://schemas.microsoft.com/office/drawing/2014/main" xmlns="" id="{00000000-0008-0000-0600-000041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a:extLst>
            <a:ext uri="{FF2B5EF4-FFF2-40B4-BE49-F238E27FC236}">
              <a16:creationId xmlns:a16="http://schemas.microsoft.com/office/drawing/2014/main" xmlns="" id="{00000000-0008-0000-0600-00004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5" name="テキスト ボックス 834">
          <a:extLst>
            <a:ext uri="{FF2B5EF4-FFF2-40B4-BE49-F238E27FC236}">
              <a16:creationId xmlns:a16="http://schemas.microsoft.com/office/drawing/2014/main" xmlns="" id="{00000000-0008-0000-0600-000043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a:extLst>
            <a:ext uri="{FF2B5EF4-FFF2-40B4-BE49-F238E27FC236}">
              <a16:creationId xmlns:a16="http://schemas.microsoft.com/office/drawing/2014/main" xmlns="" id="{00000000-0008-0000-0600-00004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7" name="テキスト ボックス 836">
          <a:extLst>
            <a:ext uri="{FF2B5EF4-FFF2-40B4-BE49-F238E27FC236}">
              <a16:creationId xmlns:a16="http://schemas.microsoft.com/office/drawing/2014/main" xmlns="" id="{00000000-0008-0000-0600-000045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a:extLst>
            <a:ext uri="{FF2B5EF4-FFF2-40B4-BE49-F238E27FC236}">
              <a16:creationId xmlns:a16="http://schemas.microsoft.com/office/drawing/2014/main" xmlns="" id="{00000000-0008-0000-0600-00004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9" name="テキスト ボックス 838">
          <a:extLst>
            <a:ext uri="{FF2B5EF4-FFF2-40B4-BE49-F238E27FC236}">
              <a16:creationId xmlns:a16="http://schemas.microsoft.com/office/drawing/2014/main" xmlns="" id="{00000000-0008-0000-0600-000047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1" name="テキスト ボックス 840">
          <a:extLst>
            <a:ext uri="{FF2B5EF4-FFF2-40B4-BE49-F238E27FC236}">
              <a16:creationId xmlns:a16="http://schemas.microsoft.com/office/drawing/2014/main" xmlns="" id="{00000000-0008-0000-0600-000049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xmlns=""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a:extLst>
            <a:ext uri="{FF2B5EF4-FFF2-40B4-BE49-F238E27FC236}">
              <a16:creationId xmlns:a16="http://schemas.microsoft.com/office/drawing/2014/main" xmlns="" id="{00000000-0008-0000-0600-00004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xmlns=""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30680</xdr:rowOff>
    </xdr:from>
    <xdr:to>
      <xdr:col>116</xdr:col>
      <xdr:colOff>62864</xdr:colOff>
      <xdr:row>78</xdr:row>
      <xdr:rowOff>50637</xdr:rowOff>
    </xdr:to>
    <xdr:cxnSp macro="">
      <xdr:nvCxnSpPr>
        <xdr:cNvPr id="845" name="直線コネクタ 844">
          <a:extLst>
            <a:ext uri="{FF2B5EF4-FFF2-40B4-BE49-F238E27FC236}">
              <a16:creationId xmlns:a16="http://schemas.microsoft.com/office/drawing/2014/main" xmlns="" id="{00000000-0008-0000-0600-00004D030000}"/>
            </a:ext>
          </a:extLst>
        </xdr:cNvPr>
        <xdr:cNvCxnSpPr/>
      </xdr:nvCxnSpPr>
      <xdr:spPr>
        <a:xfrm flipV="1">
          <a:off x="22159595" y="12032180"/>
          <a:ext cx="1269" cy="1391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54464</xdr:rowOff>
    </xdr:from>
    <xdr:ext cx="534377" cy="259045"/>
    <xdr:sp macro="" textlink="">
      <xdr:nvSpPr>
        <xdr:cNvPr id="846" name="繰出金最小値テキスト">
          <a:extLst>
            <a:ext uri="{FF2B5EF4-FFF2-40B4-BE49-F238E27FC236}">
              <a16:creationId xmlns:a16="http://schemas.microsoft.com/office/drawing/2014/main" xmlns="" id="{00000000-0008-0000-0600-00004E030000}"/>
            </a:ext>
          </a:extLst>
        </xdr:cNvPr>
        <xdr:cNvSpPr txBox="1"/>
      </xdr:nvSpPr>
      <xdr:spPr>
        <a:xfrm>
          <a:off x="22212300" y="1342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50637</xdr:rowOff>
    </xdr:from>
    <xdr:to>
      <xdr:col>116</xdr:col>
      <xdr:colOff>152400</xdr:colOff>
      <xdr:row>78</xdr:row>
      <xdr:rowOff>50637</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a:off x="22072600" y="13423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148807</xdr:rowOff>
    </xdr:from>
    <xdr:ext cx="534377" cy="259045"/>
    <xdr:sp macro="" textlink="">
      <xdr:nvSpPr>
        <xdr:cNvPr id="848" name="繰出金最大値テキスト">
          <a:extLst>
            <a:ext uri="{FF2B5EF4-FFF2-40B4-BE49-F238E27FC236}">
              <a16:creationId xmlns:a16="http://schemas.microsoft.com/office/drawing/2014/main" xmlns="" id="{00000000-0008-0000-0600-000050030000}"/>
            </a:ext>
          </a:extLst>
        </xdr:cNvPr>
        <xdr:cNvSpPr txBox="1"/>
      </xdr:nvSpPr>
      <xdr:spPr>
        <a:xfrm>
          <a:off x="22212300" y="118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30680</xdr:rowOff>
    </xdr:from>
    <xdr:to>
      <xdr:col>116</xdr:col>
      <xdr:colOff>152400</xdr:colOff>
      <xdr:row>70</xdr:row>
      <xdr:rowOff>30680</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22072600" y="12032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64719</xdr:rowOff>
    </xdr:from>
    <xdr:to>
      <xdr:col>116</xdr:col>
      <xdr:colOff>63500</xdr:colOff>
      <xdr:row>72</xdr:row>
      <xdr:rowOff>59141</xdr:rowOff>
    </xdr:to>
    <xdr:cxnSp macro="">
      <xdr:nvCxnSpPr>
        <xdr:cNvPr id="850" name="直線コネクタ 849">
          <a:extLst>
            <a:ext uri="{FF2B5EF4-FFF2-40B4-BE49-F238E27FC236}">
              <a16:creationId xmlns:a16="http://schemas.microsoft.com/office/drawing/2014/main" xmlns="" id="{00000000-0008-0000-0600-000052030000}"/>
            </a:ext>
          </a:extLst>
        </xdr:cNvPr>
        <xdr:cNvCxnSpPr/>
      </xdr:nvCxnSpPr>
      <xdr:spPr>
        <a:xfrm>
          <a:off x="21323300" y="12066219"/>
          <a:ext cx="838200" cy="33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88884</xdr:rowOff>
    </xdr:from>
    <xdr:ext cx="534377" cy="259045"/>
    <xdr:sp macro="" textlink="">
      <xdr:nvSpPr>
        <xdr:cNvPr id="851" name="繰出金平均値テキスト">
          <a:extLst>
            <a:ext uri="{FF2B5EF4-FFF2-40B4-BE49-F238E27FC236}">
              <a16:creationId xmlns:a16="http://schemas.microsoft.com/office/drawing/2014/main" xmlns="" id="{00000000-0008-0000-0600-000053030000}"/>
            </a:ext>
          </a:extLst>
        </xdr:cNvPr>
        <xdr:cNvSpPr txBox="1"/>
      </xdr:nvSpPr>
      <xdr:spPr>
        <a:xfrm>
          <a:off x="22212300" y="127761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110457</xdr:rowOff>
    </xdr:from>
    <xdr:to>
      <xdr:col>116</xdr:col>
      <xdr:colOff>114300</xdr:colOff>
      <xdr:row>75</xdr:row>
      <xdr:rowOff>40607</xdr:rowOff>
    </xdr:to>
    <xdr:sp macro="" textlink="">
      <xdr:nvSpPr>
        <xdr:cNvPr id="852" name="フローチャート: 判断 851">
          <a:extLst>
            <a:ext uri="{FF2B5EF4-FFF2-40B4-BE49-F238E27FC236}">
              <a16:creationId xmlns:a16="http://schemas.microsoft.com/office/drawing/2014/main" xmlns="" id="{00000000-0008-0000-0600-000054030000}"/>
            </a:ext>
          </a:extLst>
        </xdr:cNvPr>
        <xdr:cNvSpPr/>
      </xdr:nvSpPr>
      <xdr:spPr>
        <a:xfrm>
          <a:off x="221107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64719</xdr:rowOff>
    </xdr:from>
    <xdr:to>
      <xdr:col>111</xdr:col>
      <xdr:colOff>177800</xdr:colOff>
      <xdr:row>70</xdr:row>
      <xdr:rowOff>141391</xdr:rowOff>
    </xdr:to>
    <xdr:cxnSp macro="">
      <xdr:nvCxnSpPr>
        <xdr:cNvPr id="853" name="直線コネクタ 852">
          <a:extLst>
            <a:ext uri="{FF2B5EF4-FFF2-40B4-BE49-F238E27FC236}">
              <a16:creationId xmlns:a16="http://schemas.microsoft.com/office/drawing/2014/main" xmlns="" id="{00000000-0008-0000-0600-000055030000}"/>
            </a:ext>
          </a:extLst>
        </xdr:cNvPr>
        <xdr:cNvCxnSpPr/>
      </xdr:nvCxnSpPr>
      <xdr:spPr>
        <a:xfrm flipV="1">
          <a:off x="20434300" y="12066219"/>
          <a:ext cx="889000" cy="7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156108</xdr:rowOff>
    </xdr:from>
    <xdr:to>
      <xdr:col>112</xdr:col>
      <xdr:colOff>38100</xdr:colOff>
      <xdr:row>74</xdr:row>
      <xdr:rowOff>86258</xdr:rowOff>
    </xdr:to>
    <xdr:sp macro="" textlink="">
      <xdr:nvSpPr>
        <xdr:cNvPr id="854" name="フローチャート: 判断 853">
          <a:extLst>
            <a:ext uri="{FF2B5EF4-FFF2-40B4-BE49-F238E27FC236}">
              <a16:creationId xmlns:a16="http://schemas.microsoft.com/office/drawing/2014/main" xmlns="" id="{00000000-0008-0000-0600-000056030000}"/>
            </a:ext>
          </a:extLst>
        </xdr:cNvPr>
        <xdr:cNvSpPr/>
      </xdr:nvSpPr>
      <xdr:spPr>
        <a:xfrm>
          <a:off x="21272500" y="12671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77385</xdr:rowOff>
    </xdr:from>
    <xdr:ext cx="534377" cy="259045"/>
    <xdr:sp macro="" textlink="">
      <xdr:nvSpPr>
        <xdr:cNvPr id="855" name="テキスト ボックス 854">
          <a:extLst>
            <a:ext uri="{FF2B5EF4-FFF2-40B4-BE49-F238E27FC236}">
              <a16:creationId xmlns:a16="http://schemas.microsoft.com/office/drawing/2014/main" xmlns="" id="{00000000-0008-0000-0600-000057030000}"/>
            </a:ext>
          </a:extLst>
        </xdr:cNvPr>
        <xdr:cNvSpPr txBox="1"/>
      </xdr:nvSpPr>
      <xdr:spPr>
        <a:xfrm>
          <a:off x="21056111" y="1276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141094</xdr:rowOff>
    </xdr:from>
    <xdr:to>
      <xdr:col>107</xdr:col>
      <xdr:colOff>50800</xdr:colOff>
      <xdr:row>70</xdr:row>
      <xdr:rowOff>141391</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a:off x="19545300" y="12142594"/>
          <a:ext cx="889000" cy="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145662</xdr:rowOff>
    </xdr:from>
    <xdr:to>
      <xdr:col>107</xdr:col>
      <xdr:colOff>101600</xdr:colOff>
      <xdr:row>74</xdr:row>
      <xdr:rowOff>75812</xdr:rowOff>
    </xdr:to>
    <xdr:sp macro="" textlink="">
      <xdr:nvSpPr>
        <xdr:cNvPr id="857" name="フローチャート: 判断 856">
          <a:extLst>
            <a:ext uri="{FF2B5EF4-FFF2-40B4-BE49-F238E27FC236}">
              <a16:creationId xmlns:a16="http://schemas.microsoft.com/office/drawing/2014/main" xmlns="" id="{00000000-0008-0000-0600-000059030000}"/>
            </a:ext>
          </a:extLst>
        </xdr:cNvPr>
        <xdr:cNvSpPr/>
      </xdr:nvSpPr>
      <xdr:spPr>
        <a:xfrm>
          <a:off x="20383500" y="12661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66939</xdr:rowOff>
    </xdr:from>
    <xdr:ext cx="534377" cy="259045"/>
    <xdr:sp macro="" textlink="">
      <xdr:nvSpPr>
        <xdr:cNvPr id="858" name="テキスト ボックス 857">
          <a:extLst>
            <a:ext uri="{FF2B5EF4-FFF2-40B4-BE49-F238E27FC236}">
              <a16:creationId xmlns:a16="http://schemas.microsoft.com/office/drawing/2014/main" xmlns="" id="{00000000-0008-0000-0600-00005A030000}"/>
            </a:ext>
          </a:extLst>
        </xdr:cNvPr>
        <xdr:cNvSpPr txBox="1"/>
      </xdr:nvSpPr>
      <xdr:spPr>
        <a:xfrm>
          <a:off x="20167111" y="1275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141094</xdr:rowOff>
    </xdr:from>
    <xdr:to>
      <xdr:col>102</xdr:col>
      <xdr:colOff>114300</xdr:colOff>
      <xdr:row>71</xdr:row>
      <xdr:rowOff>21582</xdr:rowOff>
    </xdr:to>
    <xdr:cxnSp macro="">
      <xdr:nvCxnSpPr>
        <xdr:cNvPr id="859" name="直線コネクタ 858">
          <a:extLst>
            <a:ext uri="{FF2B5EF4-FFF2-40B4-BE49-F238E27FC236}">
              <a16:creationId xmlns:a16="http://schemas.microsoft.com/office/drawing/2014/main" xmlns="" id="{00000000-0008-0000-0600-00005B030000}"/>
            </a:ext>
          </a:extLst>
        </xdr:cNvPr>
        <xdr:cNvCxnSpPr/>
      </xdr:nvCxnSpPr>
      <xdr:spPr>
        <a:xfrm flipV="1">
          <a:off x="18656300" y="12142594"/>
          <a:ext cx="889000" cy="5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146873</xdr:rowOff>
    </xdr:from>
    <xdr:to>
      <xdr:col>102</xdr:col>
      <xdr:colOff>165100</xdr:colOff>
      <xdr:row>74</xdr:row>
      <xdr:rowOff>77023</xdr:rowOff>
    </xdr:to>
    <xdr:sp macro="" textlink="">
      <xdr:nvSpPr>
        <xdr:cNvPr id="860" name="フローチャート: 判断 859">
          <a:extLst>
            <a:ext uri="{FF2B5EF4-FFF2-40B4-BE49-F238E27FC236}">
              <a16:creationId xmlns:a16="http://schemas.microsoft.com/office/drawing/2014/main" xmlns="" id="{00000000-0008-0000-0600-00005C030000}"/>
            </a:ext>
          </a:extLst>
        </xdr:cNvPr>
        <xdr:cNvSpPr/>
      </xdr:nvSpPr>
      <xdr:spPr>
        <a:xfrm>
          <a:off x="19494500" y="12662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68150</xdr:rowOff>
    </xdr:from>
    <xdr:ext cx="534377" cy="259045"/>
    <xdr:sp macro="" textlink="">
      <xdr:nvSpPr>
        <xdr:cNvPr id="861" name="テキスト ボックス 860">
          <a:extLst>
            <a:ext uri="{FF2B5EF4-FFF2-40B4-BE49-F238E27FC236}">
              <a16:creationId xmlns:a16="http://schemas.microsoft.com/office/drawing/2014/main" xmlns="" id="{00000000-0008-0000-0600-00005D030000}"/>
            </a:ext>
          </a:extLst>
        </xdr:cNvPr>
        <xdr:cNvSpPr txBox="1"/>
      </xdr:nvSpPr>
      <xdr:spPr>
        <a:xfrm>
          <a:off x="19278111" y="1275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117818</xdr:rowOff>
    </xdr:from>
    <xdr:to>
      <xdr:col>98</xdr:col>
      <xdr:colOff>38100</xdr:colOff>
      <xdr:row>74</xdr:row>
      <xdr:rowOff>47968</xdr:rowOff>
    </xdr:to>
    <xdr:sp macro="" textlink="">
      <xdr:nvSpPr>
        <xdr:cNvPr id="862" name="フローチャート: 判断 861">
          <a:extLst>
            <a:ext uri="{FF2B5EF4-FFF2-40B4-BE49-F238E27FC236}">
              <a16:creationId xmlns:a16="http://schemas.microsoft.com/office/drawing/2014/main" xmlns="" id="{00000000-0008-0000-0600-00005E030000}"/>
            </a:ext>
          </a:extLst>
        </xdr:cNvPr>
        <xdr:cNvSpPr/>
      </xdr:nvSpPr>
      <xdr:spPr>
        <a:xfrm>
          <a:off x="18605500" y="1263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39095</xdr:rowOff>
    </xdr:from>
    <xdr:ext cx="534377"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18389111" y="12726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8341</xdr:rowOff>
    </xdr:from>
    <xdr:to>
      <xdr:col>116</xdr:col>
      <xdr:colOff>114300</xdr:colOff>
      <xdr:row>72</xdr:row>
      <xdr:rowOff>109941</xdr:rowOff>
    </xdr:to>
    <xdr:sp macro="" textlink="">
      <xdr:nvSpPr>
        <xdr:cNvPr id="869" name="楕円 868">
          <a:extLst>
            <a:ext uri="{FF2B5EF4-FFF2-40B4-BE49-F238E27FC236}">
              <a16:creationId xmlns:a16="http://schemas.microsoft.com/office/drawing/2014/main" xmlns="" id="{00000000-0008-0000-0600-000065030000}"/>
            </a:ext>
          </a:extLst>
        </xdr:cNvPr>
        <xdr:cNvSpPr/>
      </xdr:nvSpPr>
      <xdr:spPr>
        <a:xfrm>
          <a:off x="22110700" y="1235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31218</xdr:rowOff>
    </xdr:from>
    <xdr:ext cx="534377" cy="259045"/>
    <xdr:sp macro="" textlink="">
      <xdr:nvSpPr>
        <xdr:cNvPr id="870" name="繰出金該当値テキスト">
          <a:extLst>
            <a:ext uri="{FF2B5EF4-FFF2-40B4-BE49-F238E27FC236}">
              <a16:creationId xmlns:a16="http://schemas.microsoft.com/office/drawing/2014/main" xmlns="" id="{00000000-0008-0000-0600-000066030000}"/>
            </a:ext>
          </a:extLst>
        </xdr:cNvPr>
        <xdr:cNvSpPr txBox="1"/>
      </xdr:nvSpPr>
      <xdr:spPr>
        <a:xfrm>
          <a:off x="22212300" y="12204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13919</xdr:rowOff>
    </xdr:from>
    <xdr:to>
      <xdr:col>112</xdr:col>
      <xdr:colOff>38100</xdr:colOff>
      <xdr:row>70</xdr:row>
      <xdr:rowOff>115519</xdr:rowOff>
    </xdr:to>
    <xdr:sp macro="" textlink="">
      <xdr:nvSpPr>
        <xdr:cNvPr id="871" name="楕円 870">
          <a:extLst>
            <a:ext uri="{FF2B5EF4-FFF2-40B4-BE49-F238E27FC236}">
              <a16:creationId xmlns:a16="http://schemas.microsoft.com/office/drawing/2014/main" xmlns="" id="{00000000-0008-0000-0600-000067030000}"/>
            </a:ext>
          </a:extLst>
        </xdr:cNvPr>
        <xdr:cNvSpPr/>
      </xdr:nvSpPr>
      <xdr:spPr>
        <a:xfrm>
          <a:off x="21272500" y="1201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68</xdr:row>
      <xdr:rowOff>132046</xdr:rowOff>
    </xdr:from>
    <xdr:ext cx="534377" cy="259045"/>
    <xdr:sp macro="" textlink="">
      <xdr:nvSpPr>
        <xdr:cNvPr id="872" name="テキスト ボックス 871">
          <a:extLst>
            <a:ext uri="{FF2B5EF4-FFF2-40B4-BE49-F238E27FC236}">
              <a16:creationId xmlns:a16="http://schemas.microsoft.com/office/drawing/2014/main" xmlns="" id="{00000000-0008-0000-0600-000068030000}"/>
            </a:ext>
          </a:extLst>
        </xdr:cNvPr>
        <xdr:cNvSpPr txBox="1"/>
      </xdr:nvSpPr>
      <xdr:spPr>
        <a:xfrm>
          <a:off x="21056111" y="1179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90591</xdr:rowOff>
    </xdr:from>
    <xdr:to>
      <xdr:col>107</xdr:col>
      <xdr:colOff>101600</xdr:colOff>
      <xdr:row>71</xdr:row>
      <xdr:rowOff>20741</xdr:rowOff>
    </xdr:to>
    <xdr:sp macro="" textlink="">
      <xdr:nvSpPr>
        <xdr:cNvPr id="873" name="楕円 872">
          <a:extLst>
            <a:ext uri="{FF2B5EF4-FFF2-40B4-BE49-F238E27FC236}">
              <a16:creationId xmlns:a16="http://schemas.microsoft.com/office/drawing/2014/main" xmlns="" id="{00000000-0008-0000-0600-000069030000}"/>
            </a:ext>
          </a:extLst>
        </xdr:cNvPr>
        <xdr:cNvSpPr/>
      </xdr:nvSpPr>
      <xdr:spPr>
        <a:xfrm>
          <a:off x="20383500" y="1209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37268</xdr:rowOff>
    </xdr:from>
    <xdr:ext cx="534377"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20167111" y="1186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90294</xdr:rowOff>
    </xdr:from>
    <xdr:to>
      <xdr:col>102</xdr:col>
      <xdr:colOff>165100</xdr:colOff>
      <xdr:row>71</xdr:row>
      <xdr:rowOff>20444</xdr:rowOff>
    </xdr:to>
    <xdr:sp macro="" textlink="">
      <xdr:nvSpPr>
        <xdr:cNvPr id="875" name="楕円 874">
          <a:extLst>
            <a:ext uri="{FF2B5EF4-FFF2-40B4-BE49-F238E27FC236}">
              <a16:creationId xmlns:a16="http://schemas.microsoft.com/office/drawing/2014/main" xmlns="" id="{00000000-0008-0000-0600-00006B030000}"/>
            </a:ext>
          </a:extLst>
        </xdr:cNvPr>
        <xdr:cNvSpPr/>
      </xdr:nvSpPr>
      <xdr:spPr>
        <a:xfrm>
          <a:off x="19494500" y="1209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36971</xdr:rowOff>
    </xdr:from>
    <xdr:ext cx="534377" cy="259045"/>
    <xdr:sp macro="" textlink="">
      <xdr:nvSpPr>
        <xdr:cNvPr id="876" name="テキスト ボックス 875">
          <a:extLst>
            <a:ext uri="{FF2B5EF4-FFF2-40B4-BE49-F238E27FC236}">
              <a16:creationId xmlns:a16="http://schemas.microsoft.com/office/drawing/2014/main" xmlns="" id="{00000000-0008-0000-0600-00006C030000}"/>
            </a:ext>
          </a:extLst>
        </xdr:cNvPr>
        <xdr:cNvSpPr txBox="1"/>
      </xdr:nvSpPr>
      <xdr:spPr>
        <a:xfrm>
          <a:off x="19278111" y="1186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142232</xdr:rowOff>
    </xdr:from>
    <xdr:to>
      <xdr:col>98</xdr:col>
      <xdr:colOff>38100</xdr:colOff>
      <xdr:row>71</xdr:row>
      <xdr:rowOff>72382</xdr:rowOff>
    </xdr:to>
    <xdr:sp macro="" textlink="">
      <xdr:nvSpPr>
        <xdr:cNvPr id="877" name="楕円 876">
          <a:extLst>
            <a:ext uri="{FF2B5EF4-FFF2-40B4-BE49-F238E27FC236}">
              <a16:creationId xmlns:a16="http://schemas.microsoft.com/office/drawing/2014/main" xmlns="" id="{00000000-0008-0000-0600-00006D030000}"/>
            </a:ext>
          </a:extLst>
        </xdr:cNvPr>
        <xdr:cNvSpPr/>
      </xdr:nvSpPr>
      <xdr:spPr>
        <a:xfrm>
          <a:off x="18605500" y="1214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88909</xdr:rowOff>
    </xdr:from>
    <xdr:ext cx="534377" cy="259045"/>
    <xdr:sp macro="" textlink="">
      <xdr:nvSpPr>
        <xdr:cNvPr id="878" name="テキスト ボックス 877">
          <a:extLst>
            <a:ext uri="{FF2B5EF4-FFF2-40B4-BE49-F238E27FC236}">
              <a16:creationId xmlns:a16="http://schemas.microsoft.com/office/drawing/2014/main" xmlns="" id="{00000000-0008-0000-0600-00006E030000}"/>
            </a:ext>
          </a:extLst>
        </xdr:cNvPr>
        <xdr:cNvSpPr txBox="1"/>
      </xdr:nvSpPr>
      <xdr:spPr>
        <a:xfrm>
          <a:off x="18389111" y="1191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xmlns=""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xmlns=""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xmlns=""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xmlns=""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25400</xdr:rowOff>
    </xdr:from>
    <xdr:to>
      <xdr:col>120</xdr:col>
      <xdr:colOff>114300</xdr:colOff>
      <xdr:row>98</xdr:row>
      <xdr:rowOff>25400</xdr:rowOff>
    </xdr:to>
    <xdr:cxnSp macro="">
      <xdr:nvCxnSpPr>
        <xdr:cNvPr id="889" name="直線コネクタ 888">
          <a:extLst>
            <a:ext uri="{FF2B5EF4-FFF2-40B4-BE49-F238E27FC236}">
              <a16:creationId xmlns:a16="http://schemas.microsoft.com/office/drawing/2014/main" xmlns="" id="{00000000-0008-0000-0600-000079030000}"/>
            </a:ext>
          </a:extLst>
        </xdr:cNvPr>
        <xdr:cNvCxnSpPr/>
      </xdr:nvCxnSpPr>
      <xdr:spPr>
        <a:xfrm>
          <a:off x="18288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54627</xdr:rowOff>
    </xdr:from>
    <xdr:ext cx="248786" cy="259045"/>
    <xdr:sp macro="" textlink="">
      <xdr:nvSpPr>
        <xdr:cNvPr id="890" name="テキスト ボックス 889">
          <a:extLst>
            <a:ext uri="{FF2B5EF4-FFF2-40B4-BE49-F238E27FC236}">
              <a16:creationId xmlns:a16="http://schemas.microsoft.com/office/drawing/2014/main" xmlns="" id="{00000000-0008-0000-0600-00007A030000}"/>
            </a:ext>
          </a:extLst>
        </xdr:cNvPr>
        <xdr:cNvSpPr txBox="1"/>
      </xdr:nvSpPr>
      <xdr:spPr>
        <a:xfrm>
          <a:off x="18039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xmlns=""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xmlns=""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82550</xdr:rowOff>
    </xdr:from>
    <xdr:to>
      <xdr:col>120</xdr:col>
      <xdr:colOff>114300</xdr:colOff>
      <xdr:row>91</xdr:row>
      <xdr:rowOff>82550</xdr:rowOff>
    </xdr:to>
    <xdr:cxnSp macro="">
      <xdr:nvCxnSpPr>
        <xdr:cNvPr id="893" name="直線コネクタ 892">
          <a:extLst>
            <a:ext uri="{FF2B5EF4-FFF2-40B4-BE49-F238E27FC236}">
              <a16:creationId xmlns:a16="http://schemas.microsoft.com/office/drawing/2014/main" xmlns="" id="{00000000-0008-0000-0600-00007D030000}"/>
            </a:ext>
          </a:extLst>
        </xdr:cNvPr>
        <xdr:cNvCxnSpPr/>
      </xdr:nvCxnSpPr>
      <xdr:spPr>
        <a:xfrm>
          <a:off x="18288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90</xdr:row>
      <xdr:rowOff>111777</xdr:rowOff>
    </xdr:from>
    <xdr:ext cx="248786" cy="259045"/>
    <xdr:sp macro="" textlink="">
      <xdr:nvSpPr>
        <xdr:cNvPr id="894" name="テキスト ボックス 893">
          <a:extLst>
            <a:ext uri="{FF2B5EF4-FFF2-40B4-BE49-F238E27FC236}">
              <a16:creationId xmlns:a16="http://schemas.microsoft.com/office/drawing/2014/main" xmlns="" id="{00000000-0008-0000-0600-00007E030000}"/>
            </a:ext>
          </a:extLst>
        </xdr:cNvPr>
        <xdr:cNvSpPr txBox="1"/>
      </xdr:nvSpPr>
      <xdr:spPr>
        <a:xfrm>
          <a:off x="180392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xmlns=""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xmlns=""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25400</xdr:rowOff>
    </xdr:from>
    <xdr:to>
      <xdr:col>116</xdr:col>
      <xdr:colOff>62864</xdr:colOff>
      <xdr:row>98</xdr:row>
      <xdr:rowOff>25400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22159595" y="16827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899" name="前年度繰上充用金最小値テキスト">
          <a:extLst>
            <a:ext uri="{FF2B5EF4-FFF2-40B4-BE49-F238E27FC236}">
              <a16:creationId xmlns:a16="http://schemas.microsoft.com/office/drawing/2014/main" xmlns="" id="{00000000-0008-0000-0600-000083030000}"/>
            </a:ext>
          </a:extLst>
        </xdr:cNvPr>
        <xdr:cNvSpPr txBox="1"/>
      </xdr:nvSpPr>
      <xdr:spPr>
        <a:xfrm>
          <a:off x="2221230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0" name="直線コネクタ 899">
          <a:extLst>
            <a:ext uri="{FF2B5EF4-FFF2-40B4-BE49-F238E27FC236}">
              <a16:creationId xmlns:a16="http://schemas.microsoft.com/office/drawing/2014/main" xmlns="" id="{00000000-0008-0000-0600-000084030000}"/>
            </a:ext>
          </a:extLst>
        </xdr:cNvPr>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96</xdr:row>
      <xdr:rowOff>67327</xdr:rowOff>
    </xdr:from>
    <xdr:ext cx="249299" cy="259045"/>
    <xdr:sp macro="" textlink="">
      <xdr:nvSpPr>
        <xdr:cNvPr id="901" name="前年度繰上充用金最大値テキスト">
          <a:extLst>
            <a:ext uri="{FF2B5EF4-FFF2-40B4-BE49-F238E27FC236}">
              <a16:creationId xmlns:a16="http://schemas.microsoft.com/office/drawing/2014/main" xmlns="" id="{00000000-0008-0000-0600-000085030000}"/>
            </a:ext>
          </a:extLst>
        </xdr:cNvPr>
        <xdr:cNvSpPr txBox="1"/>
      </xdr:nvSpPr>
      <xdr:spPr>
        <a:xfrm>
          <a:off x="22212300" y="16526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2" name="直線コネクタ 901">
          <a:extLst>
            <a:ext uri="{FF2B5EF4-FFF2-40B4-BE49-F238E27FC236}">
              <a16:creationId xmlns:a16="http://schemas.microsoft.com/office/drawing/2014/main" xmlns="" id="{00000000-0008-0000-0600-000086030000}"/>
            </a:ext>
          </a:extLst>
        </xdr:cNvPr>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25400</xdr:rowOff>
    </xdr:from>
    <xdr:to>
      <xdr:col>116</xdr:col>
      <xdr:colOff>63500</xdr:colOff>
      <xdr:row>98</xdr:row>
      <xdr:rowOff>25400</xdr:rowOff>
    </xdr:to>
    <xdr:cxnSp macro="">
      <xdr:nvCxnSpPr>
        <xdr:cNvPr id="903" name="直線コネクタ 902">
          <a:extLst>
            <a:ext uri="{FF2B5EF4-FFF2-40B4-BE49-F238E27FC236}">
              <a16:creationId xmlns:a16="http://schemas.microsoft.com/office/drawing/2014/main" xmlns="" id="{00000000-0008-0000-0600-000087030000}"/>
            </a:ext>
          </a:extLst>
        </xdr:cNvPr>
        <xdr:cNvCxnSpPr/>
      </xdr:nvCxnSpPr>
      <xdr:spPr>
        <a:xfrm>
          <a:off x="21323300" y="1682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124477</xdr:rowOff>
    </xdr:from>
    <xdr:ext cx="249299" cy="259045"/>
    <xdr:sp macro="" textlink="">
      <xdr:nvSpPr>
        <xdr:cNvPr id="904" name="前年度繰上充用金平均値テキスト">
          <a:extLst>
            <a:ext uri="{FF2B5EF4-FFF2-40B4-BE49-F238E27FC236}">
              <a16:creationId xmlns:a16="http://schemas.microsoft.com/office/drawing/2014/main" xmlns="" id="{00000000-0008-0000-0600-000088030000}"/>
            </a:ext>
          </a:extLst>
        </xdr:cNvPr>
        <xdr:cNvSpPr txBox="1"/>
      </xdr:nvSpPr>
      <xdr:spPr>
        <a:xfrm>
          <a:off x="22212300" y="16755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05" name="フローチャート: 判断 904">
          <a:extLst>
            <a:ext uri="{FF2B5EF4-FFF2-40B4-BE49-F238E27FC236}">
              <a16:creationId xmlns:a16="http://schemas.microsoft.com/office/drawing/2014/main" xmlns="" id="{00000000-0008-0000-0600-000089030000}"/>
            </a:ext>
          </a:extLst>
        </xdr:cNvPr>
        <xdr:cNvSpPr/>
      </xdr:nvSpPr>
      <xdr:spPr>
        <a:xfrm>
          <a:off x="221107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25400</xdr:rowOff>
    </xdr:from>
    <xdr:to>
      <xdr:col>111</xdr:col>
      <xdr:colOff>177800</xdr:colOff>
      <xdr:row>98</xdr:row>
      <xdr:rowOff>25400</xdr:rowOff>
    </xdr:to>
    <xdr:cxnSp macro="">
      <xdr:nvCxnSpPr>
        <xdr:cNvPr id="906" name="直線コネクタ 905">
          <a:extLst>
            <a:ext uri="{FF2B5EF4-FFF2-40B4-BE49-F238E27FC236}">
              <a16:creationId xmlns:a16="http://schemas.microsoft.com/office/drawing/2014/main" xmlns="" id="{00000000-0008-0000-0600-00008A030000}"/>
            </a:ext>
          </a:extLst>
        </xdr:cNvPr>
        <xdr:cNvCxnSpPr/>
      </xdr:nvCxnSpPr>
      <xdr:spPr>
        <a:xfrm>
          <a:off x="20434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97</xdr:row>
      <xdr:rowOff>146050</xdr:rowOff>
    </xdr:from>
    <xdr:to>
      <xdr:col>112</xdr:col>
      <xdr:colOff>38100</xdr:colOff>
      <xdr:row>98</xdr:row>
      <xdr:rowOff>76200</xdr:rowOff>
    </xdr:to>
    <xdr:sp macro="" textlink="">
      <xdr:nvSpPr>
        <xdr:cNvPr id="907" name="フローチャート: 判断 906">
          <a:extLst>
            <a:ext uri="{FF2B5EF4-FFF2-40B4-BE49-F238E27FC236}">
              <a16:creationId xmlns:a16="http://schemas.microsoft.com/office/drawing/2014/main" xmlns="" id="{00000000-0008-0000-0600-00008B030000}"/>
            </a:ext>
          </a:extLst>
        </xdr:cNvPr>
        <xdr:cNvSpPr/>
      </xdr:nvSpPr>
      <xdr:spPr>
        <a:xfrm>
          <a:off x="21272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98</xdr:row>
      <xdr:rowOff>67327</xdr:rowOff>
    </xdr:from>
    <xdr:ext cx="249299" cy="259045"/>
    <xdr:sp macro="" textlink="">
      <xdr:nvSpPr>
        <xdr:cNvPr id="908" name="テキスト ボックス 907">
          <a:extLst>
            <a:ext uri="{FF2B5EF4-FFF2-40B4-BE49-F238E27FC236}">
              <a16:creationId xmlns:a16="http://schemas.microsoft.com/office/drawing/2014/main" xmlns="" id="{00000000-0008-0000-0600-00008C030000}"/>
            </a:ext>
          </a:extLst>
        </xdr:cNvPr>
        <xdr:cNvSpPr txBox="1"/>
      </xdr:nvSpPr>
      <xdr:spPr>
        <a:xfrm>
          <a:off x="21198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25400</xdr:rowOff>
    </xdr:from>
    <xdr:to>
      <xdr:col>107</xdr:col>
      <xdr:colOff>50800</xdr:colOff>
      <xdr:row>98</xdr:row>
      <xdr:rowOff>25400</xdr:rowOff>
    </xdr:to>
    <xdr:cxnSp macro="">
      <xdr:nvCxnSpPr>
        <xdr:cNvPr id="909" name="直線コネクタ 908">
          <a:extLst>
            <a:ext uri="{FF2B5EF4-FFF2-40B4-BE49-F238E27FC236}">
              <a16:creationId xmlns:a16="http://schemas.microsoft.com/office/drawing/2014/main" xmlns="" id="{00000000-0008-0000-0600-00008D030000}"/>
            </a:ext>
          </a:extLst>
        </xdr:cNvPr>
        <xdr:cNvCxnSpPr/>
      </xdr:nvCxnSpPr>
      <xdr:spPr>
        <a:xfrm>
          <a:off x="19545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97</xdr:row>
      <xdr:rowOff>146050</xdr:rowOff>
    </xdr:from>
    <xdr:to>
      <xdr:col>107</xdr:col>
      <xdr:colOff>101600</xdr:colOff>
      <xdr:row>98</xdr:row>
      <xdr:rowOff>76200</xdr:rowOff>
    </xdr:to>
    <xdr:sp macro="" textlink="">
      <xdr:nvSpPr>
        <xdr:cNvPr id="910" name="フローチャート: 判断 909">
          <a:extLst>
            <a:ext uri="{FF2B5EF4-FFF2-40B4-BE49-F238E27FC236}">
              <a16:creationId xmlns:a16="http://schemas.microsoft.com/office/drawing/2014/main" xmlns="" id="{00000000-0008-0000-0600-00008E030000}"/>
            </a:ext>
          </a:extLst>
        </xdr:cNvPr>
        <xdr:cNvSpPr/>
      </xdr:nvSpPr>
      <xdr:spPr>
        <a:xfrm>
          <a:off x="20383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98</xdr:row>
      <xdr:rowOff>67327</xdr:rowOff>
    </xdr:from>
    <xdr:ext cx="249299" cy="259045"/>
    <xdr:sp macro="" textlink="">
      <xdr:nvSpPr>
        <xdr:cNvPr id="911" name="テキスト ボックス 910">
          <a:extLst>
            <a:ext uri="{FF2B5EF4-FFF2-40B4-BE49-F238E27FC236}">
              <a16:creationId xmlns:a16="http://schemas.microsoft.com/office/drawing/2014/main" xmlns="" id="{00000000-0008-0000-0600-00008F030000}"/>
            </a:ext>
          </a:extLst>
        </xdr:cNvPr>
        <xdr:cNvSpPr txBox="1"/>
      </xdr:nvSpPr>
      <xdr:spPr>
        <a:xfrm>
          <a:off x="20309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25400</xdr:rowOff>
    </xdr:from>
    <xdr:to>
      <xdr:col>102</xdr:col>
      <xdr:colOff>114300</xdr:colOff>
      <xdr:row>98</xdr:row>
      <xdr:rowOff>25400</xdr:rowOff>
    </xdr:to>
    <xdr:cxnSp macro="">
      <xdr:nvCxnSpPr>
        <xdr:cNvPr id="912" name="直線コネクタ 911">
          <a:extLst>
            <a:ext uri="{FF2B5EF4-FFF2-40B4-BE49-F238E27FC236}">
              <a16:creationId xmlns:a16="http://schemas.microsoft.com/office/drawing/2014/main" xmlns="" id="{00000000-0008-0000-0600-000090030000}"/>
            </a:ext>
          </a:extLst>
        </xdr:cNvPr>
        <xdr:cNvCxnSpPr/>
      </xdr:nvCxnSpPr>
      <xdr:spPr>
        <a:xfrm>
          <a:off x="18656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91</xdr:row>
      <xdr:rowOff>31750</xdr:rowOff>
    </xdr:from>
    <xdr:to>
      <xdr:col>102</xdr:col>
      <xdr:colOff>165100</xdr:colOff>
      <xdr:row>91</xdr:row>
      <xdr:rowOff>133350</xdr:rowOff>
    </xdr:to>
    <xdr:sp macro="" textlink="">
      <xdr:nvSpPr>
        <xdr:cNvPr id="913" name="フローチャート: 判断 912">
          <a:extLst>
            <a:ext uri="{FF2B5EF4-FFF2-40B4-BE49-F238E27FC236}">
              <a16:creationId xmlns:a16="http://schemas.microsoft.com/office/drawing/2014/main" xmlns="" id="{00000000-0008-0000-0600-000091030000}"/>
            </a:ext>
          </a:extLst>
        </xdr:cNvPr>
        <xdr:cNvSpPr/>
      </xdr:nvSpPr>
      <xdr:spPr>
        <a:xfrm>
          <a:off x="19494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89</xdr:row>
      <xdr:rowOff>149877</xdr:rowOff>
    </xdr:from>
    <xdr:ext cx="249299"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194206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15" name="フローチャート: 判断 914">
          <a:extLst>
            <a:ext uri="{FF2B5EF4-FFF2-40B4-BE49-F238E27FC236}">
              <a16:creationId xmlns:a16="http://schemas.microsoft.com/office/drawing/2014/main" xmlns="" id="{00000000-0008-0000-0600-000093030000}"/>
            </a:ext>
          </a:extLst>
        </xdr:cNvPr>
        <xdr:cNvSpPr/>
      </xdr:nvSpPr>
      <xdr:spPr>
        <a:xfrm>
          <a:off x="18605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98</xdr:row>
      <xdr:rowOff>67327</xdr:rowOff>
    </xdr:from>
    <xdr:ext cx="249299"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18531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xmlns=""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22" name="楕円 921">
          <a:extLst>
            <a:ext uri="{FF2B5EF4-FFF2-40B4-BE49-F238E27FC236}">
              <a16:creationId xmlns:a16="http://schemas.microsoft.com/office/drawing/2014/main" xmlns="" id="{00000000-0008-0000-0600-00009A030000}"/>
            </a:ext>
          </a:extLst>
        </xdr:cNvPr>
        <xdr:cNvSpPr/>
      </xdr:nvSpPr>
      <xdr:spPr>
        <a:xfrm>
          <a:off x="221107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10177</xdr:rowOff>
    </xdr:from>
    <xdr:ext cx="249299" cy="259045"/>
    <xdr:sp macro="" textlink="">
      <xdr:nvSpPr>
        <xdr:cNvPr id="923" name="前年度繰上充用金該当値テキスト">
          <a:extLst>
            <a:ext uri="{FF2B5EF4-FFF2-40B4-BE49-F238E27FC236}">
              <a16:creationId xmlns:a16="http://schemas.microsoft.com/office/drawing/2014/main" xmlns="" id="{00000000-0008-0000-0600-00009B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97</xdr:row>
      <xdr:rowOff>146050</xdr:rowOff>
    </xdr:from>
    <xdr:to>
      <xdr:col>112</xdr:col>
      <xdr:colOff>38100</xdr:colOff>
      <xdr:row>98</xdr:row>
      <xdr:rowOff>76200</xdr:rowOff>
    </xdr:to>
    <xdr:sp macro="" textlink="">
      <xdr:nvSpPr>
        <xdr:cNvPr id="924" name="楕円 923">
          <a:extLst>
            <a:ext uri="{FF2B5EF4-FFF2-40B4-BE49-F238E27FC236}">
              <a16:creationId xmlns:a16="http://schemas.microsoft.com/office/drawing/2014/main" xmlns="" id="{00000000-0008-0000-0600-00009C030000}"/>
            </a:ext>
          </a:extLst>
        </xdr:cNvPr>
        <xdr:cNvSpPr/>
      </xdr:nvSpPr>
      <xdr:spPr>
        <a:xfrm>
          <a:off x="21272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96</xdr:row>
      <xdr:rowOff>92727</xdr:rowOff>
    </xdr:from>
    <xdr:ext cx="249299" cy="259045"/>
    <xdr:sp macro="" textlink="">
      <xdr:nvSpPr>
        <xdr:cNvPr id="925" name="テキスト ボックス 924">
          <a:extLst>
            <a:ext uri="{FF2B5EF4-FFF2-40B4-BE49-F238E27FC236}">
              <a16:creationId xmlns:a16="http://schemas.microsoft.com/office/drawing/2014/main" xmlns="" id="{00000000-0008-0000-0600-00009D030000}"/>
            </a:ext>
          </a:extLst>
        </xdr:cNvPr>
        <xdr:cNvSpPr txBox="1"/>
      </xdr:nvSpPr>
      <xdr:spPr>
        <a:xfrm>
          <a:off x="21198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97</xdr:row>
      <xdr:rowOff>146050</xdr:rowOff>
    </xdr:from>
    <xdr:to>
      <xdr:col>107</xdr:col>
      <xdr:colOff>101600</xdr:colOff>
      <xdr:row>98</xdr:row>
      <xdr:rowOff>76200</xdr:rowOff>
    </xdr:to>
    <xdr:sp macro="" textlink="">
      <xdr:nvSpPr>
        <xdr:cNvPr id="926" name="楕円 925">
          <a:extLst>
            <a:ext uri="{FF2B5EF4-FFF2-40B4-BE49-F238E27FC236}">
              <a16:creationId xmlns:a16="http://schemas.microsoft.com/office/drawing/2014/main" xmlns="" id="{00000000-0008-0000-0600-00009E030000}"/>
            </a:ext>
          </a:extLst>
        </xdr:cNvPr>
        <xdr:cNvSpPr/>
      </xdr:nvSpPr>
      <xdr:spPr>
        <a:xfrm>
          <a:off x="20383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96</xdr:row>
      <xdr:rowOff>92727</xdr:rowOff>
    </xdr:from>
    <xdr:ext cx="249299" cy="259045"/>
    <xdr:sp macro="" textlink="">
      <xdr:nvSpPr>
        <xdr:cNvPr id="927" name="テキスト ボックス 926">
          <a:extLst>
            <a:ext uri="{FF2B5EF4-FFF2-40B4-BE49-F238E27FC236}">
              <a16:creationId xmlns:a16="http://schemas.microsoft.com/office/drawing/2014/main" xmlns="" id="{00000000-0008-0000-0600-00009F030000}"/>
            </a:ext>
          </a:extLst>
        </xdr:cNvPr>
        <xdr:cNvSpPr txBox="1"/>
      </xdr:nvSpPr>
      <xdr:spPr>
        <a:xfrm>
          <a:off x="20309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97</xdr:row>
      <xdr:rowOff>146050</xdr:rowOff>
    </xdr:from>
    <xdr:to>
      <xdr:col>102</xdr:col>
      <xdr:colOff>165100</xdr:colOff>
      <xdr:row>98</xdr:row>
      <xdr:rowOff>76200</xdr:rowOff>
    </xdr:to>
    <xdr:sp macro="" textlink="">
      <xdr:nvSpPr>
        <xdr:cNvPr id="928" name="楕円 927">
          <a:extLst>
            <a:ext uri="{FF2B5EF4-FFF2-40B4-BE49-F238E27FC236}">
              <a16:creationId xmlns:a16="http://schemas.microsoft.com/office/drawing/2014/main" xmlns="" id="{00000000-0008-0000-0600-0000A0030000}"/>
            </a:ext>
          </a:extLst>
        </xdr:cNvPr>
        <xdr:cNvSpPr/>
      </xdr:nvSpPr>
      <xdr:spPr>
        <a:xfrm>
          <a:off x="19494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98</xdr:row>
      <xdr:rowOff>67327</xdr:rowOff>
    </xdr:from>
    <xdr:ext cx="249299" cy="259045"/>
    <xdr:sp macro="" textlink="">
      <xdr:nvSpPr>
        <xdr:cNvPr id="929" name="テキスト ボックス 928">
          <a:extLst>
            <a:ext uri="{FF2B5EF4-FFF2-40B4-BE49-F238E27FC236}">
              <a16:creationId xmlns:a16="http://schemas.microsoft.com/office/drawing/2014/main" xmlns="" id="{00000000-0008-0000-0600-0000A1030000}"/>
            </a:ext>
          </a:extLst>
        </xdr:cNvPr>
        <xdr:cNvSpPr txBox="1"/>
      </xdr:nvSpPr>
      <xdr:spPr>
        <a:xfrm>
          <a:off x="19420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30" name="楕円 929">
          <a:extLst>
            <a:ext uri="{FF2B5EF4-FFF2-40B4-BE49-F238E27FC236}">
              <a16:creationId xmlns:a16="http://schemas.microsoft.com/office/drawing/2014/main" xmlns="" id="{00000000-0008-0000-0600-0000A2030000}"/>
            </a:ext>
          </a:extLst>
        </xdr:cNvPr>
        <xdr:cNvSpPr/>
      </xdr:nvSpPr>
      <xdr:spPr>
        <a:xfrm>
          <a:off x="18605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96</xdr:row>
      <xdr:rowOff>92727</xdr:rowOff>
    </xdr:from>
    <xdr:ext cx="249299" cy="259045"/>
    <xdr:sp macro="" textlink="">
      <xdr:nvSpPr>
        <xdr:cNvPr id="931" name="テキスト ボックス 930">
          <a:extLst>
            <a:ext uri="{FF2B5EF4-FFF2-40B4-BE49-F238E27FC236}">
              <a16:creationId xmlns:a16="http://schemas.microsoft.com/office/drawing/2014/main" xmlns="" id="{00000000-0008-0000-0600-0000A3030000}"/>
            </a:ext>
          </a:extLst>
        </xdr:cNvPr>
        <xdr:cNvSpPr txBox="1"/>
      </xdr:nvSpPr>
      <xdr:spPr>
        <a:xfrm>
          <a:off x="18531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xmlns=""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xmlns=""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xmlns=""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の集落は扇状地上に立地しており湧水や豊富な地下水など水の制約が少なかったため、広い範囲で集落が点在するようになった経緯がある。そのため、公共施設の統廃合を進めているが依然として保育所や小中学校が点在している。また大石田町から消防業務も受託していることから、類似団体と比べ人件費が高くなる傾向にある。また、広範囲へ水道管や下水道管を整備する必要があるため、地形的な高低差を利用し可能な限り自然流下方式を採用するなど経費削減を図っているが、簡易水道特別会計への繰出金及び下水道を管理する一部事務組合への負担金（補助費）も類似団体と比べコストが高くなっている。本市のもう一つの特徴的な環境として冬の豪雪が挙げられ、除排雪経費は維持補修費を押し上げる原因となっている。また、橋や道路、市営住宅など長寿命化改修を進めており、普通建設事業のうち更新整備の経費が増大している。</a:t>
          </a:r>
        </a:p>
        <a:p>
          <a:r>
            <a:rPr kumimoji="1" lang="ja-JP" altLang="en-US" sz="1300">
              <a:latin typeface="ＭＳ Ｐゴシック" panose="020B0600070205080204" pitchFamily="50" charset="-128"/>
              <a:ea typeface="ＭＳ Ｐゴシック" panose="020B0600070205080204" pitchFamily="50" charset="-128"/>
            </a:rPr>
            <a:t>　積立金について、令和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も全国から多くのふるさと納税による寄附金を頂いているが、いったん全てを基金への積み立てるため積立金が大きくなり、それに対する返礼品も比例して多くなるため補助費を押し上げている。他に積立金の一人あたりの金額が類似団体に比べ大きい要因は、老朽化した公共施設が数多くあり、中でも耐震化基準を満たさない公共施設の解体に備え積立を行っているためである。更に、新型コロナウイルス感染症対応地方創生臨時交付金を原資とした利子補給に係る基金積立を行ったことも増の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15,350
15,257
372.53
15,878,641
14,979,100
770,661
6,466,683
12,528,266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71.7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124460</xdr:rowOff>
    </xdr:from>
    <xdr:to>
      <xdr:col>24</xdr:col>
      <xdr:colOff>62865</xdr:colOff>
      <xdr:row>38</xdr:row>
      <xdr:rowOff>28448</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439410"/>
          <a:ext cx="1270" cy="1104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32275</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54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28448</xdr:rowOff>
    </xdr:from>
    <xdr:to>
      <xdr:col>24</xdr:col>
      <xdr:colOff>152400</xdr:colOff>
      <xdr:row>38</xdr:row>
      <xdr:rowOff>28448</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543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71137</xdr:rowOff>
    </xdr:from>
    <xdr:ext cx="469744"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521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124460</xdr:rowOff>
    </xdr:from>
    <xdr:to>
      <xdr:col>24</xdr:col>
      <xdr:colOff>152400</xdr:colOff>
      <xdr:row>31</xdr:row>
      <xdr:rowOff>124460</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439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9589</xdr:rowOff>
    </xdr:from>
    <xdr:to>
      <xdr:col>24</xdr:col>
      <xdr:colOff>63500</xdr:colOff>
      <xdr:row>31</xdr:row>
      <xdr:rowOff>124460</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a:off x="3797300" y="5324539"/>
          <a:ext cx="838200" cy="11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96664</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60974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118237</xdr:rowOff>
    </xdr:from>
    <xdr:to>
      <xdr:col>24</xdr:col>
      <xdr:colOff>114300</xdr:colOff>
      <xdr:row>36</xdr:row>
      <xdr:rowOff>48387</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1016</xdr:rowOff>
    </xdr:from>
    <xdr:to>
      <xdr:col>19</xdr:col>
      <xdr:colOff>177800</xdr:colOff>
      <xdr:row>31</xdr:row>
      <xdr:rowOff>9589</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a:off x="2908300" y="5315966"/>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98425</xdr:rowOff>
    </xdr:from>
    <xdr:to>
      <xdr:col>20</xdr:col>
      <xdr:colOff>38100</xdr:colOff>
      <xdr:row>36</xdr:row>
      <xdr:rowOff>28575</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09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19702</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619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1016</xdr:rowOff>
    </xdr:from>
    <xdr:to>
      <xdr:col>15</xdr:col>
      <xdr:colOff>50800</xdr:colOff>
      <xdr:row>31</xdr:row>
      <xdr:rowOff>56642</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flipV="1">
          <a:off x="2019300" y="5315966"/>
          <a:ext cx="8890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115189</xdr:rowOff>
    </xdr:from>
    <xdr:to>
      <xdr:col>15</xdr:col>
      <xdr:colOff>101600</xdr:colOff>
      <xdr:row>36</xdr:row>
      <xdr:rowOff>45339</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1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36466</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6208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56642</xdr:rowOff>
    </xdr:from>
    <xdr:to>
      <xdr:col>10</xdr:col>
      <xdr:colOff>114300</xdr:colOff>
      <xdr:row>31</xdr:row>
      <xdr:rowOff>104077</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130300" y="5371592"/>
          <a:ext cx="889000" cy="4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138811</xdr:rowOff>
    </xdr:from>
    <xdr:to>
      <xdr:col>10</xdr:col>
      <xdr:colOff>165100</xdr:colOff>
      <xdr:row>36</xdr:row>
      <xdr:rowOff>68961</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13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60088</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623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139573</xdr:rowOff>
    </xdr:from>
    <xdr:to>
      <xdr:col>6</xdr:col>
      <xdr:colOff>38100</xdr:colOff>
      <xdr:row>36</xdr:row>
      <xdr:rowOff>69723</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60850</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62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73660</xdr:rowOff>
    </xdr:from>
    <xdr:to>
      <xdr:col>24</xdr:col>
      <xdr:colOff>114300</xdr:colOff>
      <xdr:row>32</xdr:row>
      <xdr:rowOff>3810</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538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26687</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534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130239</xdr:rowOff>
    </xdr:from>
    <xdr:to>
      <xdr:col>20</xdr:col>
      <xdr:colOff>38100</xdr:colOff>
      <xdr:row>31</xdr:row>
      <xdr:rowOff>60389</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527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76916</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504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121666</xdr:rowOff>
    </xdr:from>
    <xdr:to>
      <xdr:col>15</xdr:col>
      <xdr:colOff>101600</xdr:colOff>
      <xdr:row>31</xdr:row>
      <xdr:rowOff>51816</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526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68343</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504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5842</xdr:rowOff>
    </xdr:from>
    <xdr:to>
      <xdr:col>10</xdr:col>
      <xdr:colOff>165100</xdr:colOff>
      <xdr:row>31</xdr:row>
      <xdr:rowOff>107442</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53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123969</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509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53277</xdr:rowOff>
    </xdr:from>
    <xdr:to>
      <xdr:col>6</xdr:col>
      <xdr:colOff>38100</xdr:colOff>
      <xdr:row>31</xdr:row>
      <xdr:rowOff>154877</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536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171404</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514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xmlns=""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128105</xdr:rowOff>
    </xdr:from>
    <xdr:ext cx="595419" cy="259045"/>
    <xdr:sp macro="" textlink="">
      <xdr:nvSpPr>
        <xdr:cNvPr id="102" name="テキスト ボックス 101">
          <a:extLst>
            <a:ext uri="{FF2B5EF4-FFF2-40B4-BE49-F238E27FC236}">
              <a16:creationId xmlns:a16="http://schemas.microsoft.com/office/drawing/2014/main" xmlns="" id="{00000000-0008-0000-0700-000066000000}"/>
            </a:ext>
          </a:extLst>
        </xdr:cNvPr>
        <xdr:cNvSpPr txBox="1"/>
      </xdr:nvSpPr>
      <xdr:spPr>
        <a:xfrm>
          <a:off x="166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xmlns=""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4" name="テキスト ボックス 103">
          <a:extLst>
            <a:ext uri="{FF2B5EF4-FFF2-40B4-BE49-F238E27FC236}">
              <a16:creationId xmlns:a16="http://schemas.microsoft.com/office/drawing/2014/main" xmlns="" id="{00000000-0008-0000-0700-000068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xmlns=""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6" name="テキスト ボックス 105">
          <a:extLst>
            <a:ext uri="{FF2B5EF4-FFF2-40B4-BE49-F238E27FC236}">
              <a16:creationId xmlns:a16="http://schemas.microsoft.com/office/drawing/2014/main" xmlns="" id="{00000000-0008-0000-0700-00006A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xmlns=""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xmlns=""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xmlns=""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xmlns=""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xmlns=""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xmlns=""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xmlns=""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xmlns=""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31971</xdr:rowOff>
    </xdr:from>
    <xdr:to>
      <xdr:col>24</xdr:col>
      <xdr:colOff>62865</xdr:colOff>
      <xdr:row>59</xdr:row>
      <xdr:rowOff>153246</xdr:rowOff>
    </xdr:to>
    <xdr:cxnSp macro="">
      <xdr:nvCxnSpPr>
        <xdr:cNvPr id="116" name="直線コネクタ 115">
          <a:extLst>
            <a:ext uri="{FF2B5EF4-FFF2-40B4-BE49-F238E27FC236}">
              <a16:creationId xmlns:a16="http://schemas.microsoft.com/office/drawing/2014/main" xmlns="" id="{00000000-0008-0000-0700-000074000000}"/>
            </a:ext>
          </a:extLst>
        </xdr:cNvPr>
        <xdr:cNvCxnSpPr/>
      </xdr:nvCxnSpPr>
      <xdr:spPr>
        <a:xfrm flipV="1">
          <a:off x="4633595" y="8775921"/>
          <a:ext cx="1270" cy="149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157073</xdr:rowOff>
    </xdr:from>
    <xdr:ext cx="534377" cy="259045"/>
    <xdr:sp macro="" textlink="">
      <xdr:nvSpPr>
        <xdr:cNvPr id="117" name="総務費最小値テキスト">
          <a:extLst>
            <a:ext uri="{FF2B5EF4-FFF2-40B4-BE49-F238E27FC236}">
              <a16:creationId xmlns:a16="http://schemas.microsoft.com/office/drawing/2014/main" xmlns="" id="{00000000-0008-0000-0700-000075000000}"/>
            </a:ext>
          </a:extLst>
        </xdr:cNvPr>
        <xdr:cNvSpPr txBox="1"/>
      </xdr:nvSpPr>
      <xdr:spPr>
        <a:xfrm>
          <a:off x="4686300" y="1027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153246</xdr:rowOff>
    </xdr:from>
    <xdr:to>
      <xdr:col>24</xdr:col>
      <xdr:colOff>152400</xdr:colOff>
      <xdr:row>59</xdr:row>
      <xdr:rowOff>153246</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a:off x="4546600" y="10268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150098</xdr:rowOff>
    </xdr:from>
    <xdr:ext cx="599010" cy="259045"/>
    <xdr:sp macro="" textlink="">
      <xdr:nvSpPr>
        <xdr:cNvPr id="119" name="総務費最大値テキスト">
          <a:extLst>
            <a:ext uri="{FF2B5EF4-FFF2-40B4-BE49-F238E27FC236}">
              <a16:creationId xmlns:a16="http://schemas.microsoft.com/office/drawing/2014/main" xmlns="" id="{00000000-0008-0000-0700-000077000000}"/>
            </a:ext>
          </a:extLst>
        </xdr:cNvPr>
        <xdr:cNvSpPr txBox="1"/>
      </xdr:nvSpPr>
      <xdr:spPr>
        <a:xfrm>
          <a:off x="4686300" y="8551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540,488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31971</xdr:rowOff>
    </xdr:from>
    <xdr:to>
      <xdr:col>24</xdr:col>
      <xdr:colOff>152400</xdr:colOff>
      <xdr:row>51</xdr:row>
      <xdr:rowOff>31971</xdr:rowOff>
    </xdr:to>
    <xdr:cxnSp macro="">
      <xdr:nvCxnSpPr>
        <xdr:cNvPr id="120" name="直線コネクタ 119">
          <a:extLst>
            <a:ext uri="{FF2B5EF4-FFF2-40B4-BE49-F238E27FC236}">
              <a16:creationId xmlns:a16="http://schemas.microsoft.com/office/drawing/2014/main" xmlns="" id="{00000000-0008-0000-0700-000078000000}"/>
            </a:ext>
          </a:extLst>
        </xdr:cNvPr>
        <xdr:cNvCxnSpPr/>
      </xdr:nvCxnSpPr>
      <xdr:spPr>
        <a:xfrm>
          <a:off x="4546600" y="8775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104911</xdr:rowOff>
    </xdr:from>
    <xdr:to>
      <xdr:col>24</xdr:col>
      <xdr:colOff>63500</xdr:colOff>
      <xdr:row>58</xdr:row>
      <xdr:rowOff>57551</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flipV="1">
          <a:off x="3797300" y="9534661"/>
          <a:ext cx="838200" cy="46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18135</xdr:rowOff>
    </xdr:from>
    <xdr:ext cx="599010" cy="259045"/>
    <xdr:sp macro="" textlink="">
      <xdr:nvSpPr>
        <xdr:cNvPr id="122" name="総務費平均値テキスト">
          <a:extLst>
            <a:ext uri="{FF2B5EF4-FFF2-40B4-BE49-F238E27FC236}">
              <a16:creationId xmlns:a16="http://schemas.microsoft.com/office/drawing/2014/main" xmlns="" id="{00000000-0008-0000-0700-00007A000000}"/>
            </a:ext>
          </a:extLst>
        </xdr:cNvPr>
        <xdr:cNvSpPr txBox="1"/>
      </xdr:nvSpPr>
      <xdr:spPr>
        <a:xfrm>
          <a:off x="4686300" y="97907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39708</xdr:rowOff>
    </xdr:from>
    <xdr:to>
      <xdr:col>24</xdr:col>
      <xdr:colOff>114300</xdr:colOff>
      <xdr:row>57</xdr:row>
      <xdr:rowOff>141308</xdr:rowOff>
    </xdr:to>
    <xdr:sp macro="" textlink="">
      <xdr:nvSpPr>
        <xdr:cNvPr id="123" name="フローチャート: 判断 122">
          <a:extLst>
            <a:ext uri="{FF2B5EF4-FFF2-40B4-BE49-F238E27FC236}">
              <a16:creationId xmlns:a16="http://schemas.microsoft.com/office/drawing/2014/main" xmlns="" id="{00000000-0008-0000-0700-00007B000000}"/>
            </a:ext>
          </a:extLst>
        </xdr:cNvPr>
        <xdr:cNvSpPr/>
      </xdr:nvSpPr>
      <xdr:spPr>
        <a:xfrm>
          <a:off x="4584700" y="9812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169621</xdr:rowOff>
    </xdr:from>
    <xdr:to>
      <xdr:col>19</xdr:col>
      <xdr:colOff>177800</xdr:colOff>
      <xdr:row>58</xdr:row>
      <xdr:rowOff>57551</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a:off x="2908300" y="9770821"/>
          <a:ext cx="889000" cy="230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59</xdr:row>
      <xdr:rowOff>14736</xdr:rowOff>
    </xdr:from>
    <xdr:to>
      <xdr:col>20</xdr:col>
      <xdr:colOff>38100</xdr:colOff>
      <xdr:row>59</xdr:row>
      <xdr:rowOff>116336</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3746500" y="10130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107463</xdr:rowOff>
    </xdr:from>
    <xdr:ext cx="599010"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3497795" y="10223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169621</xdr:rowOff>
    </xdr:from>
    <xdr:to>
      <xdr:col>15</xdr:col>
      <xdr:colOff>50800</xdr:colOff>
      <xdr:row>57</xdr:row>
      <xdr:rowOff>148524</xdr:rowOff>
    </xdr:to>
    <xdr:cxnSp macro="">
      <xdr:nvCxnSpPr>
        <xdr:cNvPr id="127" name="直線コネクタ 126">
          <a:extLst>
            <a:ext uri="{FF2B5EF4-FFF2-40B4-BE49-F238E27FC236}">
              <a16:creationId xmlns:a16="http://schemas.microsoft.com/office/drawing/2014/main" xmlns="" id="{00000000-0008-0000-0700-00007F000000}"/>
            </a:ext>
          </a:extLst>
        </xdr:cNvPr>
        <xdr:cNvCxnSpPr/>
      </xdr:nvCxnSpPr>
      <xdr:spPr>
        <a:xfrm flipV="1">
          <a:off x="2019300" y="9770821"/>
          <a:ext cx="889000" cy="150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86516</xdr:rowOff>
    </xdr:from>
    <xdr:to>
      <xdr:col>15</xdr:col>
      <xdr:colOff>101600</xdr:colOff>
      <xdr:row>60</xdr:row>
      <xdr:rowOff>16666</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2857500" y="10202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60</xdr:row>
      <xdr:rowOff>7793</xdr:rowOff>
    </xdr:from>
    <xdr:ext cx="534377"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2641111" y="1029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148524</xdr:rowOff>
    </xdr:from>
    <xdr:to>
      <xdr:col>10</xdr:col>
      <xdr:colOff>114300</xdr:colOff>
      <xdr:row>58</xdr:row>
      <xdr:rowOff>126618</xdr:rowOff>
    </xdr:to>
    <xdr:cxnSp macro="">
      <xdr:nvCxnSpPr>
        <xdr:cNvPr id="130" name="直線コネクタ 129">
          <a:extLst>
            <a:ext uri="{FF2B5EF4-FFF2-40B4-BE49-F238E27FC236}">
              <a16:creationId xmlns:a16="http://schemas.microsoft.com/office/drawing/2014/main" xmlns="" id="{00000000-0008-0000-0700-000082000000}"/>
            </a:ext>
          </a:extLst>
        </xdr:cNvPr>
        <xdr:cNvCxnSpPr/>
      </xdr:nvCxnSpPr>
      <xdr:spPr>
        <a:xfrm flipV="1">
          <a:off x="1130300" y="9921174"/>
          <a:ext cx="889000" cy="14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87460</xdr:rowOff>
    </xdr:from>
    <xdr:to>
      <xdr:col>10</xdr:col>
      <xdr:colOff>165100</xdr:colOff>
      <xdr:row>60</xdr:row>
      <xdr:rowOff>17610</xdr:rowOff>
    </xdr:to>
    <xdr:sp macro="" textlink="">
      <xdr:nvSpPr>
        <xdr:cNvPr id="131" name="フローチャート: 判断 130">
          <a:extLst>
            <a:ext uri="{FF2B5EF4-FFF2-40B4-BE49-F238E27FC236}">
              <a16:creationId xmlns:a16="http://schemas.microsoft.com/office/drawing/2014/main" xmlns="" id="{00000000-0008-0000-0700-000083000000}"/>
            </a:ext>
          </a:extLst>
        </xdr:cNvPr>
        <xdr:cNvSpPr/>
      </xdr:nvSpPr>
      <xdr:spPr>
        <a:xfrm>
          <a:off x="1968500" y="102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60</xdr:row>
      <xdr:rowOff>8737</xdr:rowOff>
    </xdr:from>
    <xdr:ext cx="534377"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1752111" y="1029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89197</xdr:rowOff>
    </xdr:from>
    <xdr:to>
      <xdr:col>6</xdr:col>
      <xdr:colOff>38100</xdr:colOff>
      <xdr:row>60</xdr:row>
      <xdr:rowOff>19347</xdr:rowOff>
    </xdr:to>
    <xdr:sp macro="" textlink="">
      <xdr:nvSpPr>
        <xdr:cNvPr id="133" name="フローチャート: 判断 132">
          <a:extLst>
            <a:ext uri="{FF2B5EF4-FFF2-40B4-BE49-F238E27FC236}">
              <a16:creationId xmlns:a16="http://schemas.microsoft.com/office/drawing/2014/main" xmlns="" id="{00000000-0008-0000-0700-000085000000}"/>
            </a:ext>
          </a:extLst>
        </xdr:cNvPr>
        <xdr:cNvSpPr/>
      </xdr:nvSpPr>
      <xdr:spPr>
        <a:xfrm>
          <a:off x="1079500" y="1020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60</xdr:row>
      <xdr:rowOff>10474</xdr:rowOff>
    </xdr:from>
    <xdr:ext cx="534377"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863111" y="1029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54111</xdr:rowOff>
    </xdr:from>
    <xdr:to>
      <xdr:col>24</xdr:col>
      <xdr:colOff>114300</xdr:colOff>
      <xdr:row>55</xdr:row>
      <xdr:rowOff>155711</xdr:rowOff>
    </xdr:to>
    <xdr:sp macro="" textlink="">
      <xdr:nvSpPr>
        <xdr:cNvPr id="140" name="楕円 139">
          <a:extLst>
            <a:ext uri="{FF2B5EF4-FFF2-40B4-BE49-F238E27FC236}">
              <a16:creationId xmlns:a16="http://schemas.microsoft.com/office/drawing/2014/main" xmlns="" id="{00000000-0008-0000-0700-00008C000000}"/>
            </a:ext>
          </a:extLst>
        </xdr:cNvPr>
        <xdr:cNvSpPr/>
      </xdr:nvSpPr>
      <xdr:spPr>
        <a:xfrm>
          <a:off x="4584700" y="94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76988</xdr:rowOff>
    </xdr:from>
    <xdr:ext cx="599010" cy="259045"/>
    <xdr:sp macro="" textlink="">
      <xdr:nvSpPr>
        <xdr:cNvPr id="141" name="総務費該当値テキスト">
          <a:extLst>
            <a:ext uri="{FF2B5EF4-FFF2-40B4-BE49-F238E27FC236}">
              <a16:creationId xmlns:a16="http://schemas.microsoft.com/office/drawing/2014/main" xmlns="" id="{00000000-0008-0000-0700-00008D000000}"/>
            </a:ext>
          </a:extLst>
        </xdr:cNvPr>
        <xdr:cNvSpPr txBox="1"/>
      </xdr:nvSpPr>
      <xdr:spPr>
        <a:xfrm>
          <a:off x="4686300" y="9335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6751</xdr:rowOff>
    </xdr:from>
    <xdr:to>
      <xdr:col>20</xdr:col>
      <xdr:colOff>38100</xdr:colOff>
      <xdr:row>58</xdr:row>
      <xdr:rowOff>108351</xdr:rowOff>
    </xdr:to>
    <xdr:sp macro="" textlink="">
      <xdr:nvSpPr>
        <xdr:cNvPr id="142" name="楕円 141">
          <a:extLst>
            <a:ext uri="{FF2B5EF4-FFF2-40B4-BE49-F238E27FC236}">
              <a16:creationId xmlns:a16="http://schemas.microsoft.com/office/drawing/2014/main" xmlns="" id="{00000000-0008-0000-0700-00008E000000}"/>
            </a:ext>
          </a:extLst>
        </xdr:cNvPr>
        <xdr:cNvSpPr/>
      </xdr:nvSpPr>
      <xdr:spPr>
        <a:xfrm>
          <a:off x="3746500" y="995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124878</xdr:rowOff>
    </xdr:from>
    <xdr:ext cx="599010" cy="259045"/>
    <xdr:sp macro="" textlink="">
      <xdr:nvSpPr>
        <xdr:cNvPr id="143" name="テキスト ボックス 142">
          <a:extLst>
            <a:ext uri="{FF2B5EF4-FFF2-40B4-BE49-F238E27FC236}">
              <a16:creationId xmlns:a16="http://schemas.microsoft.com/office/drawing/2014/main" xmlns="" id="{00000000-0008-0000-0700-00008F000000}"/>
            </a:ext>
          </a:extLst>
        </xdr:cNvPr>
        <xdr:cNvSpPr txBox="1"/>
      </xdr:nvSpPr>
      <xdr:spPr>
        <a:xfrm>
          <a:off x="3497795" y="9726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118821</xdr:rowOff>
    </xdr:from>
    <xdr:to>
      <xdr:col>15</xdr:col>
      <xdr:colOff>101600</xdr:colOff>
      <xdr:row>57</xdr:row>
      <xdr:rowOff>48971</xdr:rowOff>
    </xdr:to>
    <xdr:sp macro="" textlink="">
      <xdr:nvSpPr>
        <xdr:cNvPr id="144" name="楕円 143">
          <a:extLst>
            <a:ext uri="{FF2B5EF4-FFF2-40B4-BE49-F238E27FC236}">
              <a16:creationId xmlns:a16="http://schemas.microsoft.com/office/drawing/2014/main" xmlns="" id="{00000000-0008-0000-0700-000090000000}"/>
            </a:ext>
          </a:extLst>
        </xdr:cNvPr>
        <xdr:cNvSpPr/>
      </xdr:nvSpPr>
      <xdr:spPr>
        <a:xfrm>
          <a:off x="2857500" y="972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65498</xdr:rowOff>
    </xdr:from>
    <xdr:ext cx="599010" cy="259045"/>
    <xdr:sp macro="" textlink="">
      <xdr:nvSpPr>
        <xdr:cNvPr id="145" name="テキスト ボックス 144">
          <a:extLst>
            <a:ext uri="{FF2B5EF4-FFF2-40B4-BE49-F238E27FC236}">
              <a16:creationId xmlns:a16="http://schemas.microsoft.com/office/drawing/2014/main" xmlns="" id="{00000000-0008-0000-0700-000091000000}"/>
            </a:ext>
          </a:extLst>
        </xdr:cNvPr>
        <xdr:cNvSpPr txBox="1"/>
      </xdr:nvSpPr>
      <xdr:spPr>
        <a:xfrm>
          <a:off x="2608795" y="9495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97724</xdr:rowOff>
    </xdr:from>
    <xdr:to>
      <xdr:col>10</xdr:col>
      <xdr:colOff>165100</xdr:colOff>
      <xdr:row>58</xdr:row>
      <xdr:rowOff>27874</xdr:rowOff>
    </xdr:to>
    <xdr:sp macro="" textlink="">
      <xdr:nvSpPr>
        <xdr:cNvPr id="146" name="楕円 145">
          <a:extLst>
            <a:ext uri="{FF2B5EF4-FFF2-40B4-BE49-F238E27FC236}">
              <a16:creationId xmlns:a16="http://schemas.microsoft.com/office/drawing/2014/main" xmlns="" id="{00000000-0008-0000-0700-000092000000}"/>
            </a:ext>
          </a:extLst>
        </xdr:cNvPr>
        <xdr:cNvSpPr/>
      </xdr:nvSpPr>
      <xdr:spPr>
        <a:xfrm>
          <a:off x="1968500" y="987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44401</xdr:rowOff>
    </xdr:from>
    <xdr:ext cx="599010" cy="259045"/>
    <xdr:sp macro="" textlink="">
      <xdr:nvSpPr>
        <xdr:cNvPr id="147" name="テキスト ボックス 146">
          <a:extLst>
            <a:ext uri="{FF2B5EF4-FFF2-40B4-BE49-F238E27FC236}">
              <a16:creationId xmlns:a16="http://schemas.microsoft.com/office/drawing/2014/main" xmlns="" id="{00000000-0008-0000-0700-000093000000}"/>
            </a:ext>
          </a:extLst>
        </xdr:cNvPr>
        <xdr:cNvSpPr txBox="1"/>
      </xdr:nvSpPr>
      <xdr:spPr>
        <a:xfrm>
          <a:off x="1719795" y="964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75818</xdr:rowOff>
    </xdr:from>
    <xdr:to>
      <xdr:col>6</xdr:col>
      <xdr:colOff>38100</xdr:colOff>
      <xdr:row>59</xdr:row>
      <xdr:rowOff>5968</xdr:rowOff>
    </xdr:to>
    <xdr:sp macro="" textlink="">
      <xdr:nvSpPr>
        <xdr:cNvPr id="148" name="楕円 147">
          <a:extLst>
            <a:ext uri="{FF2B5EF4-FFF2-40B4-BE49-F238E27FC236}">
              <a16:creationId xmlns:a16="http://schemas.microsoft.com/office/drawing/2014/main" xmlns="" id="{00000000-0008-0000-0700-000094000000}"/>
            </a:ext>
          </a:extLst>
        </xdr:cNvPr>
        <xdr:cNvSpPr/>
      </xdr:nvSpPr>
      <xdr:spPr>
        <a:xfrm>
          <a:off x="1079500" y="1001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22495</xdr:rowOff>
    </xdr:from>
    <xdr:ext cx="599010" cy="259045"/>
    <xdr:sp macro="" textlink="">
      <xdr:nvSpPr>
        <xdr:cNvPr id="149" name="テキスト ボックス 148">
          <a:extLst>
            <a:ext uri="{FF2B5EF4-FFF2-40B4-BE49-F238E27FC236}">
              <a16:creationId xmlns:a16="http://schemas.microsoft.com/office/drawing/2014/main" xmlns="" id="{00000000-0008-0000-0700-000095000000}"/>
            </a:ext>
          </a:extLst>
        </xdr:cNvPr>
        <xdr:cNvSpPr txBox="1"/>
      </xdr:nvSpPr>
      <xdr:spPr>
        <a:xfrm>
          <a:off x="830795" y="9795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xmlns=""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xmlns=""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xmlns=""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0" name="テキスト ボックス 159">
          <a:extLst>
            <a:ext uri="{FF2B5EF4-FFF2-40B4-BE49-F238E27FC236}">
              <a16:creationId xmlns:a16="http://schemas.microsoft.com/office/drawing/2014/main" xmlns="" id="{00000000-0008-0000-0700-0000A0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xmlns=""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xmlns=""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xmlns=""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xmlns=""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xmlns=""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xmlns=""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xmlns=""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xmlns=""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xmlns=""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xmlns=""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xmlns=""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xmlns=""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57617</xdr:rowOff>
    </xdr:from>
    <xdr:to>
      <xdr:col>24</xdr:col>
      <xdr:colOff>62865</xdr:colOff>
      <xdr:row>78</xdr:row>
      <xdr:rowOff>73323</xdr:rowOff>
    </xdr:to>
    <xdr:cxnSp macro="">
      <xdr:nvCxnSpPr>
        <xdr:cNvPr id="174" name="直線コネクタ 173">
          <a:extLst>
            <a:ext uri="{FF2B5EF4-FFF2-40B4-BE49-F238E27FC236}">
              <a16:creationId xmlns:a16="http://schemas.microsoft.com/office/drawing/2014/main" xmlns="" id="{00000000-0008-0000-0700-0000AE000000}"/>
            </a:ext>
          </a:extLst>
        </xdr:cNvPr>
        <xdr:cNvCxnSpPr/>
      </xdr:nvCxnSpPr>
      <xdr:spPr>
        <a:xfrm flipV="1">
          <a:off x="4633595" y="12230567"/>
          <a:ext cx="1270" cy="1215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77150</xdr:rowOff>
    </xdr:from>
    <xdr:ext cx="599010" cy="259045"/>
    <xdr:sp macro="" textlink="">
      <xdr:nvSpPr>
        <xdr:cNvPr id="175" name="民生費最小値テキスト">
          <a:extLst>
            <a:ext uri="{FF2B5EF4-FFF2-40B4-BE49-F238E27FC236}">
              <a16:creationId xmlns:a16="http://schemas.microsoft.com/office/drawing/2014/main" xmlns="" id="{00000000-0008-0000-0700-0000AF000000}"/>
            </a:ext>
          </a:extLst>
        </xdr:cNvPr>
        <xdr:cNvSpPr txBox="1"/>
      </xdr:nvSpPr>
      <xdr:spPr>
        <a:xfrm>
          <a:off x="4686300" y="1345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73323</xdr:rowOff>
    </xdr:from>
    <xdr:to>
      <xdr:col>24</xdr:col>
      <xdr:colOff>152400</xdr:colOff>
      <xdr:row>78</xdr:row>
      <xdr:rowOff>73323</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a:off x="4546600" y="13446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4294</xdr:rowOff>
    </xdr:from>
    <xdr:ext cx="599010" cy="259045"/>
    <xdr:sp macro="" textlink="">
      <xdr:nvSpPr>
        <xdr:cNvPr id="177" name="民生費最大値テキスト">
          <a:extLst>
            <a:ext uri="{FF2B5EF4-FFF2-40B4-BE49-F238E27FC236}">
              <a16:creationId xmlns:a16="http://schemas.microsoft.com/office/drawing/2014/main" xmlns="" id="{00000000-0008-0000-0700-0000B1000000}"/>
            </a:ext>
          </a:extLst>
        </xdr:cNvPr>
        <xdr:cNvSpPr txBox="1"/>
      </xdr:nvSpPr>
      <xdr:spPr>
        <a:xfrm>
          <a:off x="4686300" y="12005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278,272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57617</xdr:rowOff>
    </xdr:from>
    <xdr:to>
      <xdr:col>24</xdr:col>
      <xdr:colOff>152400</xdr:colOff>
      <xdr:row>71</xdr:row>
      <xdr:rowOff>57617</xdr:rowOff>
    </xdr:to>
    <xdr:cxnSp macro="">
      <xdr:nvCxnSpPr>
        <xdr:cNvPr id="178" name="直線コネクタ 177">
          <a:extLst>
            <a:ext uri="{FF2B5EF4-FFF2-40B4-BE49-F238E27FC236}">
              <a16:creationId xmlns:a16="http://schemas.microsoft.com/office/drawing/2014/main" xmlns="" id="{00000000-0008-0000-0700-0000B2000000}"/>
            </a:ext>
          </a:extLst>
        </xdr:cNvPr>
        <xdr:cNvCxnSpPr/>
      </xdr:nvCxnSpPr>
      <xdr:spPr>
        <a:xfrm>
          <a:off x="4546600" y="12230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111437</xdr:rowOff>
    </xdr:from>
    <xdr:to>
      <xdr:col>24</xdr:col>
      <xdr:colOff>63500</xdr:colOff>
      <xdr:row>75</xdr:row>
      <xdr:rowOff>113457</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a:off x="3797300" y="12798737"/>
          <a:ext cx="838200" cy="17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46479</xdr:rowOff>
    </xdr:from>
    <xdr:ext cx="599010" cy="259045"/>
    <xdr:sp macro="" textlink="">
      <xdr:nvSpPr>
        <xdr:cNvPr id="180" name="民生費平均値テキスト">
          <a:extLst>
            <a:ext uri="{FF2B5EF4-FFF2-40B4-BE49-F238E27FC236}">
              <a16:creationId xmlns:a16="http://schemas.microsoft.com/office/drawing/2014/main" xmlns="" id="{00000000-0008-0000-0700-0000B4000000}"/>
            </a:ext>
          </a:extLst>
        </xdr:cNvPr>
        <xdr:cNvSpPr txBox="1"/>
      </xdr:nvSpPr>
      <xdr:spPr>
        <a:xfrm>
          <a:off x="4686300" y="129052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68052</xdr:rowOff>
    </xdr:from>
    <xdr:to>
      <xdr:col>24</xdr:col>
      <xdr:colOff>114300</xdr:colOff>
      <xdr:row>75</xdr:row>
      <xdr:rowOff>169652</xdr:rowOff>
    </xdr:to>
    <xdr:sp macro="" textlink="">
      <xdr:nvSpPr>
        <xdr:cNvPr id="181" name="フローチャート: 判断 180">
          <a:extLst>
            <a:ext uri="{FF2B5EF4-FFF2-40B4-BE49-F238E27FC236}">
              <a16:creationId xmlns:a16="http://schemas.microsoft.com/office/drawing/2014/main" xmlns="" id="{00000000-0008-0000-0700-0000B5000000}"/>
            </a:ext>
          </a:extLst>
        </xdr:cNvPr>
        <xdr:cNvSpPr/>
      </xdr:nvSpPr>
      <xdr:spPr>
        <a:xfrm>
          <a:off x="4584700" y="1292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111437</xdr:rowOff>
    </xdr:from>
    <xdr:to>
      <xdr:col>19</xdr:col>
      <xdr:colOff>177800</xdr:colOff>
      <xdr:row>76</xdr:row>
      <xdr:rowOff>76995</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908300" y="12798737"/>
          <a:ext cx="889000" cy="30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118664</xdr:rowOff>
    </xdr:from>
    <xdr:to>
      <xdr:col>20</xdr:col>
      <xdr:colOff>38100</xdr:colOff>
      <xdr:row>76</xdr:row>
      <xdr:rowOff>48814</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3746500" y="1297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39941</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3497795" y="13070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72980</xdr:rowOff>
    </xdr:from>
    <xdr:to>
      <xdr:col>15</xdr:col>
      <xdr:colOff>50800</xdr:colOff>
      <xdr:row>76</xdr:row>
      <xdr:rowOff>76995</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a:off x="2019300" y="13103180"/>
          <a:ext cx="889000" cy="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27194</xdr:rowOff>
    </xdr:from>
    <xdr:to>
      <xdr:col>15</xdr:col>
      <xdr:colOff>101600</xdr:colOff>
      <xdr:row>76</xdr:row>
      <xdr:rowOff>128794</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2857500" y="1305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119921</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2608795" y="13150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72980</xdr:rowOff>
    </xdr:from>
    <xdr:to>
      <xdr:col>10</xdr:col>
      <xdr:colOff>114300</xdr:colOff>
      <xdr:row>76</xdr:row>
      <xdr:rowOff>126845</xdr:rowOff>
    </xdr:to>
    <xdr:cxnSp macro="">
      <xdr:nvCxnSpPr>
        <xdr:cNvPr id="188" name="直線コネクタ 187">
          <a:extLst>
            <a:ext uri="{FF2B5EF4-FFF2-40B4-BE49-F238E27FC236}">
              <a16:creationId xmlns:a16="http://schemas.microsoft.com/office/drawing/2014/main" xmlns="" id="{00000000-0008-0000-0700-0000BC000000}"/>
            </a:ext>
          </a:extLst>
        </xdr:cNvPr>
        <xdr:cNvCxnSpPr/>
      </xdr:nvCxnSpPr>
      <xdr:spPr>
        <a:xfrm flipV="1">
          <a:off x="1130300" y="13103180"/>
          <a:ext cx="889000" cy="53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46472</xdr:rowOff>
    </xdr:from>
    <xdr:to>
      <xdr:col>10</xdr:col>
      <xdr:colOff>165100</xdr:colOff>
      <xdr:row>76</xdr:row>
      <xdr:rowOff>148072</xdr:rowOff>
    </xdr:to>
    <xdr:sp macro="" textlink="">
      <xdr:nvSpPr>
        <xdr:cNvPr id="189" name="フローチャート: 判断 188">
          <a:extLst>
            <a:ext uri="{FF2B5EF4-FFF2-40B4-BE49-F238E27FC236}">
              <a16:creationId xmlns:a16="http://schemas.microsoft.com/office/drawing/2014/main" xmlns="" id="{00000000-0008-0000-0700-0000BD000000}"/>
            </a:ext>
          </a:extLst>
        </xdr:cNvPr>
        <xdr:cNvSpPr/>
      </xdr:nvSpPr>
      <xdr:spPr>
        <a:xfrm>
          <a:off x="1968500" y="1307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139199</xdr:rowOff>
    </xdr:from>
    <xdr:ext cx="59901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1719795" y="13169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47569</xdr:rowOff>
    </xdr:from>
    <xdr:to>
      <xdr:col>6</xdr:col>
      <xdr:colOff>38100</xdr:colOff>
      <xdr:row>76</xdr:row>
      <xdr:rowOff>149169</xdr:rowOff>
    </xdr:to>
    <xdr:sp macro="" textlink="">
      <xdr:nvSpPr>
        <xdr:cNvPr id="191" name="フローチャート: 判断 190">
          <a:extLst>
            <a:ext uri="{FF2B5EF4-FFF2-40B4-BE49-F238E27FC236}">
              <a16:creationId xmlns:a16="http://schemas.microsoft.com/office/drawing/2014/main" xmlns="" id="{00000000-0008-0000-0700-0000BF000000}"/>
            </a:ext>
          </a:extLst>
        </xdr:cNvPr>
        <xdr:cNvSpPr/>
      </xdr:nvSpPr>
      <xdr:spPr>
        <a:xfrm>
          <a:off x="1079500" y="1307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165696</xdr:rowOff>
    </xdr:from>
    <xdr:ext cx="59901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830795" y="12852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62657</xdr:rowOff>
    </xdr:from>
    <xdr:to>
      <xdr:col>24</xdr:col>
      <xdr:colOff>114300</xdr:colOff>
      <xdr:row>75</xdr:row>
      <xdr:rowOff>164257</xdr:rowOff>
    </xdr:to>
    <xdr:sp macro="" textlink="">
      <xdr:nvSpPr>
        <xdr:cNvPr id="198" name="楕円 197">
          <a:extLst>
            <a:ext uri="{FF2B5EF4-FFF2-40B4-BE49-F238E27FC236}">
              <a16:creationId xmlns:a16="http://schemas.microsoft.com/office/drawing/2014/main" xmlns="" id="{00000000-0008-0000-0700-0000C6000000}"/>
            </a:ext>
          </a:extLst>
        </xdr:cNvPr>
        <xdr:cNvSpPr/>
      </xdr:nvSpPr>
      <xdr:spPr>
        <a:xfrm>
          <a:off x="4584700" y="1292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85534</xdr:rowOff>
    </xdr:from>
    <xdr:ext cx="599010" cy="259045"/>
    <xdr:sp macro="" textlink="">
      <xdr:nvSpPr>
        <xdr:cNvPr id="199" name="民生費該当値テキスト">
          <a:extLst>
            <a:ext uri="{FF2B5EF4-FFF2-40B4-BE49-F238E27FC236}">
              <a16:creationId xmlns:a16="http://schemas.microsoft.com/office/drawing/2014/main" xmlns="" id="{00000000-0008-0000-0700-0000C7000000}"/>
            </a:ext>
          </a:extLst>
        </xdr:cNvPr>
        <xdr:cNvSpPr txBox="1"/>
      </xdr:nvSpPr>
      <xdr:spPr>
        <a:xfrm>
          <a:off x="4686300" y="12772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60637</xdr:rowOff>
    </xdr:from>
    <xdr:to>
      <xdr:col>20</xdr:col>
      <xdr:colOff>38100</xdr:colOff>
      <xdr:row>74</xdr:row>
      <xdr:rowOff>162237</xdr:rowOff>
    </xdr:to>
    <xdr:sp macro="" textlink="">
      <xdr:nvSpPr>
        <xdr:cNvPr id="200" name="楕円 199">
          <a:extLst>
            <a:ext uri="{FF2B5EF4-FFF2-40B4-BE49-F238E27FC236}">
              <a16:creationId xmlns:a16="http://schemas.microsoft.com/office/drawing/2014/main" xmlns="" id="{00000000-0008-0000-0700-0000C8000000}"/>
            </a:ext>
          </a:extLst>
        </xdr:cNvPr>
        <xdr:cNvSpPr/>
      </xdr:nvSpPr>
      <xdr:spPr>
        <a:xfrm>
          <a:off x="3746500" y="1274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7314</xdr:rowOff>
    </xdr:from>
    <xdr:ext cx="599010" cy="259045"/>
    <xdr:sp macro="" textlink="">
      <xdr:nvSpPr>
        <xdr:cNvPr id="201" name="テキスト ボックス 200">
          <a:extLst>
            <a:ext uri="{FF2B5EF4-FFF2-40B4-BE49-F238E27FC236}">
              <a16:creationId xmlns:a16="http://schemas.microsoft.com/office/drawing/2014/main" xmlns="" id="{00000000-0008-0000-0700-0000C9000000}"/>
            </a:ext>
          </a:extLst>
        </xdr:cNvPr>
        <xdr:cNvSpPr txBox="1"/>
      </xdr:nvSpPr>
      <xdr:spPr>
        <a:xfrm>
          <a:off x="3497795" y="12523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26195</xdr:rowOff>
    </xdr:from>
    <xdr:to>
      <xdr:col>15</xdr:col>
      <xdr:colOff>101600</xdr:colOff>
      <xdr:row>76</xdr:row>
      <xdr:rowOff>127795</xdr:rowOff>
    </xdr:to>
    <xdr:sp macro="" textlink="">
      <xdr:nvSpPr>
        <xdr:cNvPr id="202" name="楕円 201">
          <a:extLst>
            <a:ext uri="{FF2B5EF4-FFF2-40B4-BE49-F238E27FC236}">
              <a16:creationId xmlns:a16="http://schemas.microsoft.com/office/drawing/2014/main" xmlns="" id="{00000000-0008-0000-0700-0000CA000000}"/>
            </a:ext>
          </a:extLst>
        </xdr:cNvPr>
        <xdr:cNvSpPr/>
      </xdr:nvSpPr>
      <xdr:spPr>
        <a:xfrm>
          <a:off x="2857500" y="1305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144322</xdr:rowOff>
    </xdr:from>
    <xdr:ext cx="599010" cy="259045"/>
    <xdr:sp macro="" textlink="">
      <xdr:nvSpPr>
        <xdr:cNvPr id="203" name="テキスト ボックス 202">
          <a:extLst>
            <a:ext uri="{FF2B5EF4-FFF2-40B4-BE49-F238E27FC236}">
              <a16:creationId xmlns:a16="http://schemas.microsoft.com/office/drawing/2014/main" xmlns="" id="{00000000-0008-0000-0700-0000CB000000}"/>
            </a:ext>
          </a:extLst>
        </xdr:cNvPr>
        <xdr:cNvSpPr txBox="1"/>
      </xdr:nvSpPr>
      <xdr:spPr>
        <a:xfrm>
          <a:off x="2608795" y="1283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22180</xdr:rowOff>
    </xdr:from>
    <xdr:to>
      <xdr:col>10</xdr:col>
      <xdr:colOff>165100</xdr:colOff>
      <xdr:row>76</xdr:row>
      <xdr:rowOff>123780</xdr:rowOff>
    </xdr:to>
    <xdr:sp macro="" textlink="">
      <xdr:nvSpPr>
        <xdr:cNvPr id="204" name="楕円 203">
          <a:extLst>
            <a:ext uri="{FF2B5EF4-FFF2-40B4-BE49-F238E27FC236}">
              <a16:creationId xmlns:a16="http://schemas.microsoft.com/office/drawing/2014/main" xmlns="" id="{00000000-0008-0000-0700-0000CC000000}"/>
            </a:ext>
          </a:extLst>
        </xdr:cNvPr>
        <xdr:cNvSpPr/>
      </xdr:nvSpPr>
      <xdr:spPr>
        <a:xfrm>
          <a:off x="1968500" y="130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140306</xdr:rowOff>
    </xdr:from>
    <xdr:ext cx="599010" cy="259045"/>
    <xdr:sp macro="" textlink="">
      <xdr:nvSpPr>
        <xdr:cNvPr id="205" name="テキスト ボックス 204">
          <a:extLst>
            <a:ext uri="{FF2B5EF4-FFF2-40B4-BE49-F238E27FC236}">
              <a16:creationId xmlns:a16="http://schemas.microsoft.com/office/drawing/2014/main" xmlns="" id="{00000000-0008-0000-0700-0000CD000000}"/>
            </a:ext>
          </a:extLst>
        </xdr:cNvPr>
        <xdr:cNvSpPr txBox="1"/>
      </xdr:nvSpPr>
      <xdr:spPr>
        <a:xfrm>
          <a:off x="1719795" y="12827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76045</xdr:rowOff>
    </xdr:from>
    <xdr:to>
      <xdr:col>6</xdr:col>
      <xdr:colOff>38100</xdr:colOff>
      <xdr:row>77</xdr:row>
      <xdr:rowOff>6195</xdr:rowOff>
    </xdr:to>
    <xdr:sp macro="" textlink="">
      <xdr:nvSpPr>
        <xdr:cNvPr id="206" name="楕円 205">
          <a:extLst>
            <a:ext uri="{FF2B5EF4-FFF2-40B4-BE49-F238E27FC236}">
              <a16:creationId xmlns:a16="http://schemas.microsoft.com/office/drawing/2014/main" xmlns="" id="{00000000-0008-0000-0700-0000CE000000}"/>
            </a:ext>
          </a:extLst>
        </xdr:cNvPr>
        <xdr:cNvSpPr/>
      </xdr:nvSpPr>
      <xdr:spPr>
        <a:xfrm>
          <a:off x="1079500" y="131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168772</xdr:rowOff>
    </xdr:from>
    <xdr:ext cx="599010" cy="259045"/>
    <xdr:sp macro="" textlink="">
      <xdr:nvSpPr>
        <xdr:cNvPr id="207" name="テキスト ボックス 206">
          <a:extLst>
            <a:ext uri="{FF2B5EF4-FFF2-40B4-BE49-F238E27FC236}">
              <a16:creationId xmlns:a16="http://schemas.microsoft.com/office/drawing/2014/main" xmlns="" id="{00000000-0008-0000-0700-0000CF000000}"/>
            </a:ext>
          </a:extLst>
        </xdr:cNvPr>
        <xdr:cNvSpPr txBox="1"/>
      </xdr:nvSpPr>
      <xdr:spPr>
        <a:xfrm>
          <a:off x="830795" y="13198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xmlns=""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xmlns=""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xmlns=""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8" name="テキスト ボックス 227">
          <a:extLst>
            <a:ext uri="{FF2B5EF4-FFF2-40B4-BE49-F238E27FC236}">
              <a16:creationId xmlns:a16="http://schemas.microsoft.com/office/drawing/2014/main" xmlns="" id="{00000000-0008-0000-0700-0000E4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9" name="直線コネクタ 228">
          <a:extLst>
            <a:ext uri="{FF2B5EF4-FFF2-40B4-BE49-F238E27FC236}">
              <a16:creationId xmlns:a16="http://schemas.microsoft.com/office/drawing/2014/main" xmlns="" id="{00000000-0008-0000-0700-0000E5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30" name="テキスト ボックス 229">
          <a:extLst>
            <a:ext uri="{FF2B5EF4-FFF2-40B4-BE49-F238E27FC236}">
              <a16:creationId xmlns:a16="http://schemas.microsoft.com/office/drawing/2014/main" xmlns="" id="{00000000-0008-0000-0700-0000E6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2" name="テキスト ボックス 231">
          <a:extLst>
            <a:ext uri="{FF2B5EF4-FFF2-40B4-BE49-F238E27FC236}">
              <a16:creationId xmlns:a16="http://schemas.microsoft.com/office/drawing/2014/main" xmlns="" id="{00000000-0008-0000-0700-0000E8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xmlns=""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xmlns="" id="{00000000-0008-0000-07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xmlns=""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158331</xdr:rowOff>
    </xdr:from>
    <xdr:to>
      <xdr:col>24</xdr:col>
      <xdr:colOff>62865</xdr:colOff>
      <xdr:row>99</xdr:row>
      <xdr:rowOff>38587</xdr:rowOff>
    </xdr:to>
    <xdr:cxnSp macro="">
      <xdr:nvCxnSpPr>
        <xdr:cNvPr id="236" name="直線コネクタ 235">
          <a:extLst>
            <a:ext uri="{FF2B5EF4-FFF2-40B4-BE49-F238E27FC236}">
              <a16:creationId xmlns:a16="http://schemas.microsoft.com/office/drawing/2014/main" xmlns="" id="{00000000-0008-0000-0700-0000EC000000}"/>
            </a:ext>
          </a:extLst>
        </xdr:cNvPr>
        <xdr:cNvCxnSpPr/>
      </xdr:nvCxnSpPr>
      <xdr:spPr>
        <a:xfrm flipV="1">
          <a:off x="4633595" y="15588831"/>
          <a:ext cx="1270" cy="1423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42414</xdr:rowOff>
    </xdr:from>
    <xdr:ext cx="534377" cy="259045"/>
    <xdr:sp macro="" textlink="">
      <xdr:nvSpPr>
        <xdr:cNvPr id="237" name="衛生費最小値テキスト">
          <a:extLst>
            <a:ext uri="{FF2B5EF4-FFF2-40B4-BE49-F238E27FC236}">
              <a16:creationId xmlns:a16="http://schemas.microsoft.com/office/drawing/2014/main" xmlns="" id="{00000000-0008-0000-0700-0000ED000000}"/>
            </a:ext>
          </a:extLst>
        </xdr:cNvPr>
        <xdr:cNvSpPr txBox="1"/>
      </xdr:nvSpPr>
      <xdr:spPr>
        <a:xfrm>
          <a:off x="4686300" y="1701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38587</xdr:rowOff>
    </xdr:from>
    <xdr:to>
      <xdr:col>24</xdr:col>
      <xdr:colOff>152400</xdr:colOff>
      <xdr:row>99</xdr:row>
      <xdr:rowOff>38587</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a:off x="4546600" y="17012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105008</xdr:rowOff>
    </xdr:from>
    <xdr:ext cx="599010" cy="259045"/>
    <xdr:sp macro="" textlink="">
      <xdr:nvSpPr>
        <xdr:cNvPr id="239" name="衛生費最大値テキスト">
          <a:extLst>
            <a:ext uri="{FF2B5EF4-FFF2-40B4-BE49-F238E27FC236}">
              <a16:creationId xmlns:a16="http://schemas.microsoft.com/office/drawing/2014/main" xmlns="" id="{00000000-0008-0000-0700-0000EF000000}"/>
            </a:ext>
          </a:extLst>
        </xdr:cNvPr>
        <xdr:cNvSpPr txBox="1"/>
      </xdr:nvSpPr>
      <xdr:spPr>
        <a:xfrm>
          <a:off x="4686300" y="15364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126,696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158331</xdr:rowOff>
    </xdr:from>
    <xdr:to>
      <xdr:col>24</xdr:col>
      <xdr:colOff>152400</xdr:colOff>
      <xdr:row>90</xdr:row>
      <xdr:rowOff>158331</xdr:rowOff>
    </xdr:to>
    <xdr:cxnSp macro="">
      <xdr:nvCxnSpPr>
        <xdr:cNvPr id="240" name="直線コネクタ 239">
          <a:extLst>
            <a:ext uri="{FF2B5EF4-FFF2-40B4-BE49-F238E27FC236}">
              <a16:creationId xmlns:a16="http://schemas.microsoft.com/office/drawing/2014/main" xmlns="" id="{00000000-0008-0000-0700-0000F0000000}"/>
            </a:ext>
          </a:extLst>
        </xdr:cNvPr>
        <xdr:cNvCxnSpPr/>
      </xdr:nvCxnSpPr>
      <xdr:spPr>
        <a:xfrm>
          <a:off x="4546600" y="15588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145872</xdr:rowOff>
    </xdr:from>
    <xdr:to>
      <xdr:col>24</xdr:col>
      <xdr:colOff>63500</xdr:colOff>
      <xdr:row>97</xdr:row>
      <xdr:rowOff>20270</xdr:rowOff>
    </xdr:to>
    <xdr:cxnSp macro="">
      <xdr:nvCxnSpPr>
        <xdr:cNvPr id="241" name="直線コネクタ 240">
          <a:extLst>
            <a:ext uri="{FF2B5EF4-FFF2-40B4-BE49-F238E27FC236}">
              <a16:creationId xmlns:a16="http://schemas.microsoft.com/office/drawing/2014/main" xmlns="" id="{00000000-0008-0000-0700-0000F1000000}"/>
            </a:ext>
          </a:extLst>
        </xdr:cNvPr>
        <xdr:cNvCxnSpPr/>
      </xdr:nvCxnSpPr>
      <xdr:spPr>
        <a:xfrm flipV="1">
          <a:off x="3797300" y="16605072"/>
          <a:ext cx="838200" cy="4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89873</xdr:rowOff>
    </xdr:from>
    <xdr:ext cx="534377" cy="259045"/>
    <xdr:sp macro="" textlink="">
      <xdr:nvSpPr>
        <xdr:cNvPr id="242" name="衛生費平均値テキスト">
          <a:extLst>
            <a:ext uri="{FF2B5EF4-FFF2-40B4-BE49-F238E27FC236}">
              <a16:creationId xmlns:a16="http://schemas.microsoft.com/office/drawing/2014/main" xmlns="" id="{00000000-0008-0000-0700-0000F2000000}"/>
            </a:ext>
          </a:extLst>
        </xdr:cNvPr>
        <xdr:cNvSpPr txBox="1"/>
      </xdr:nvSpPr>
      <xdr:spPr>
        <a:xfrm>
          <a:off x="4686300" y="16549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111446</xdr:rowOff>
    </xdr:from>
    <xdr:to>
      <xdr:col>24</xdr:col>
      <xdr:colOff>114300</xdr:colOff>
      <xdr:row>97</xdr:row>
      <xdr:rowOff>41596</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4584700" y="16570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20270</xdr:rowOff>
    </xdr:from>
    <xdr:to>
      <xdr:col>19</xdr:col>
      <xdr:colOff>177800</xdr:colOff>
      <xdr:row>97</xdr:row>
      <xdr:rowOff>79406</xdr:rowOff>
    </xdr:to>
    <xdr:cxnSp macro="">
      <xdr:nvCxnSpPr>
        <xdr:cNvPr id="244" name="直線コネクタ 243">
          <a:extLst>
            <a:ext uri="{FF2B5EF4-FFF2-40B4-BE49-F238E27FC236}">
              <a16:creationId xmlns:a16="http://schemas.microsoft.com/office/drawing/2014/main" xmlns="" id="{00000000-0008-0000-0700-0000F4000000}"/>
            </a:ext>
          </a:extLst>
        </xdr:cNvPr>
        <xdr:cNvCxnSpPr/>
      </xdr:nvCxnSpPr>
      <xdr:spPr>
        <a:xfrm flipV="1">
          <a:off x="2908300" y="16650920"/>
          <a:ext cx="889000" cy="5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169725</xdr:rowOff>
    </xdr:from>
    <xdr:to>
      <xdr:col>20</xdr:col>
      <xdr:colOff>38100</xdr:colOff>
      <xdr:row>97</xdr:row>
      <xdr:rowOff>99875</xdr:rowOff>
    </xdr:to>
    <xdr:sp macro="" textlink="">
      <xdr:nvSpPr>
        <xdr:cNvPr id="245" name="フローチャート: 判断 244">
          <a:extLst>
            <a:ext uri="{FF2B5EF4-FFF2-40B4-BE49-F238E27FC236}">
              <a16:creationId xmlns:a16="http://schemas.microsoft.com/office/drawing/2014/main" xmlns="" id="{00000000-0008-0000-0700-0000F5000000}"/>
            </a:ext>
          </a:extLst>
        </xdr:cNvPr>
        <xdr:cNvSpPr/>
      </xdr:nvSpPr>
      <xdr:spPr>
        <a:xfrm>
          <a:off x="3746500" y="166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91002</xdr:rowOff>
    </xdr:from>
    <xdr:ext cx="534377"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3530111" y="1672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64433</xdr:rowOff>
    </xdr:from>
    <xdr:to>
      <xdr:col>15</xdr:col>
      <xdr:colOff>50800</xdr:colOff>
      <xdr:row>97</xdr:row>
      <xdr:rowOff>79406</xdr:rowOff>
    </xdr:to>
    <xdr:cxnSp macro="">
      <xdr:nvCxnSpPr>
        <xdr:cNvPr id="247" name="直線コネクタ 246">
          <a:extLst>
            <a:ext uri="{FF2B5EF4-FFF2-40B4-BE49-F238E27FC236}">
              <a16:creationId xmlns:a16="http://schemas.microsoft.com/office/drawing/2014/main" xmlns="" id="{00000000-0008-0000-0700-0000F7000000}"/>
            </a:ext>
          </a:extLst>
        </xdr:cNvPr>
        <xdr:cNvCxnSpPr/>
      </xdr:nvCxnSpPr>
      <xdr:spPr>
        <a:xfrm>
          <a:off x="2019300" y="16695083"/>
          <a:ext cx="889000" cy="1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33821</xdr:rowOff>
    </xdr:from>
    <xdr:to>
      <xdr:col>15</xdr:col>
      <xdr:colOff>101600</xdr:colOff>
      <xdr:row>97</xdr:row>
      <xdr:rowOff>135421</xdr:rowOff>
    </xdr:to>
    <xdr:sp macro="" textlink="">
      <xdr:nvSpPr>
        <xdr:cNvPr id="248" name="フローチャート: 判断 247">
          <a:extLst>
            <a:ext uri="{FF2B5EF4-FFF2-40B4-BE49-F238E27FC236}">
              <a16:creationId xmlns:a16="http://schemas.microsoft.com/office/drawing/2014/main" xmlns="" id="{00000000-0008-0000-0700-0000F8000000}"/>
            </a:ext>
          </a:extLst>
        </xdr:cNvPr>
        <xdr:cNvSpPr/>
      </xdr:nvSpPr>
      <xdr:spPr>
        <a:xfrm>
          <a:off x="2857500" y="1666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126548</xdr:rowOff>
    </xdr:from>
    <xdr:ext cx="534377"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2641111" y="1675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22785</xdr:rowOff>
    </xdr:from>
    <xdr:to>
      <xdr:col>10</xdr:col>
      <xdr:colOff>114300</xdr:colOff>
      <xdr:row>97</xdr:row>
      <xdr:rowOff>64433</xdr:rowOff>
    </xdr:to>
    <xdr:cxnSp macro="">
      <xdr:nvCxnSpPr>
        <xdr:cNvPr id="250" name="直線コネクタ 249">
          <a:extLst>
            <a:ext uri="{FF2B5EF4-FFF2-40B4-BE49-F238E27FC236}">
              <a16:creationId xmlns:a16="http://schemas.microsoft.com/office/drawing/2014/main" xmlns="" id="{00000000-0008-0000-0700-0000FA000000}"/>
            </a:ext>
          </a:extLst>
        </xdr:cNvPr>
        <xdr:cNvCxnSpPr/>
      </xdr:nvCxnSpPr>
      <xdr:spPr>
        <a:xfrm>
          <a:off x="1130300" y="16653435"/>
          <a:ext cx="889000" cy="4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82928</xdr:rowOff>
    </xdr:from>
    <xdr:to>
      <xdr:col>10</xdr:col>
      <xdr:colOff>165100</xdr:colOff>
      <xdr:row>98</xdr:row>
      <xdr:rowOff>13078</xdr:rowOff>
    </xdr:to>
    <xdr:sp macro="" textlink="">
      <xdr:nvSpPr>
        <xdr:cNvPr id="251" name="フローチャート: 判断 250">
          <a:extLst>
            <a:ext uri="{FF2B5EF4-FFF2-40B4-BE49-F238E27FC236}">
              <a16:creationId xmlns:a16="http://schemas.microsoft.com/office/drawing/2014/main" xmlns="" id="{00000000-0008-0000-0700-0000FB000000}"/>
            </a:ext>
          </a:extLst>
        </xdr:cNvPr>
        <xdr:cNvSpPr/>
      </xdr:nvSpPr>
      <xdr:spPr>
        <a:xfrm>
          <a:off x="1968500" y="16713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4205</xdr:rowOff>
    </xdr:from>
    <xdr:ext cx="534377"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1752111" y="1680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39650</xdr:rowOff>
    </xdr:from>
    <xdr:to>
      <xdr:col>6</xdr:col>
      <xdr:colOff>38100</xdr:colOff>
      <xdr:row>97</xdr:row>
      <xdr:rowOff>141250</xdr:rowOff>
    </xdr:to>
    <xdr:sp macro="" textlink="">
      <xdr:nvSpPr>
        <xdr:cNvPr id="253" name="フローチャート: 判断 252">
          <a:extLst>
            <a:ext uri="{FF2B5EF4-FFF2-40B4-BE49-F238E27FC236}">
              <a16:creationId xmlns:a16="http://schemas.microsoft.com/office/drawing/2014/main" xmlns="" id="{00000000-0008-0000-0700-0000FD000000}"/>
            </a:ext>
          </a:extLst>
        </xdr:cNvPr>
        <xdr:cNvSpPr/>
      </xdr:nvSpPr>
      <xdr:spPr>
        <a:xfrm>
          <a:off x="1079500" y="1667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132377</xdr:rowOff>
    </xdr:from>
    <xdr:ext cx="534377" cy="259045"/>
    <xdr:sp macro="" textlink="">
      <xdr:nvSpPr>
        <xdr:cNvPr id="254" name="テキスト ボックス 253">
          <a:extLst>
            <a:ext uri="{FF2B5EF4-FFF2-40B4-BE49-F238E27FC236}">
              <a16:creationId xmlns:a16="http://schemas.microsoft.com/office/drawing/2014/main" xmlns="" id="{00000000-0008-0000-0700-0000FE000000}"/>
            </a:ext>
          </a:extLst>
        </xdr:cNvPr>
        <xdr:cNvSpPr txBox="1"/>
      </xdr:nvSpPr>
      <xdr:spPr>
        <a:xfrm>
          <a:off x="863111" y="1676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xmlns=""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xmlns=""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95072</xdr:rowOff>
    </xdr:from>
    <xdr:to>
      <xdr:col>24</xdr:col>
      <xdr:colOff>114300</xdr:colOff>
      <xdr:row>97</xdr:row>
      <xdr:rowOff>25222</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4584700" y="1655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117949</xdr:rowOff>
    </xdr:from>
    <xdr:ext cx="534377" cy="259045"/>
    <xdr:sp macro="" textlink="">
      <xdr:nvSpPr>
        <xdr:cNvPr id="261" name="衛生費該当値テキスト">
          <a:extLst>
            <a:ext uri="{FF2B5EF4-FFF2-40B4-BE49-F238E27FC236}">
              <a16:creationId xmlns:a16="http://schemas.microsoft.com/office/drawing/2014/main" xmlns="" id="{00000000-0008-0000-0700-000005010000}"/>
            </a:ext>
          </a:extLst>
        </xdr:cNvPr>
        <xdr:cNvSpPr txBox="1"/>
      </xdr:nvSpPr>
      <xdr:spPr>
        <a:xfrm>
          <a:off x="4686300" y="1640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140920</xdr:rowOff>
    </xdr:from>
    <xdr:to>
      <xdr:col>20</xdr:col>
      <xdr:colOff>38100</xdr:colOff>
      <xdr:row>97</xdr:row>
      <xdr:rowOff>71070</xdr:rowOff>
    </xdr:to>
    <xdr:sp macro="" textlink="">
      <xdr:nvSpPr>
        <xdr:cNvPr id="262" name="楕円 261">
          <a:extLst>
            <a:ext uri="{FF2B5EF4-FFF2-40B4-BE49-F238E27FC236}">
              <a16:creationId xmlns:a16="http://schemas.microsoft.com/office/drawing/2014/main" xmlns="" id="{00000000-0008-0000-0700-000006010000}"/>
            </a:ext>
          </a:extLst>
        </xdr:cNvPr>
        <xdr:cNvSpPr/>
      </xdr:nvSpPr>
      <xdr:spPr>
        <a:xfrm>
          <a:off x="3746500" y="1660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87597</xdr:rowOff>
    </xdr:from>
    <xdr:ext cx="534377" cy="259045"/>
    <xdr:sp macro="" textlink="">
      <xdr:nvSpPr>
        <xdr:cNvPr id="263" name="テキスト ボックス 262">
          <a:extLst>
            <a:ext uri="{FF2B5EF4-FFF2-40B4-BE49-F238E27FC236}">
              <a16:creationId xmlns:a16="http://schemas.microsoft.com/office/drawing/2014/main" xmlns="" id="{00000000-0008-0000-0700-000007010000}"/>
            </a:ext>
          </a:extLst>
        </xdr:cNvPr>
        <xdr:cNvSpPr txBox="1"/>
      </xdr:nvSpPr>
      <xdr:spPr>
        <a:xfrm>
          <a:off x="3530111" y="16375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28606</xdr:rowOff>
    </xdr:from>
    <xdr:to>
      <xdr:col>15</xdr:col>
      <xdr:colOff>101600</xdr:colOff>
      <xdr:row>97</xdr:row>
      <xdr:rowOff>130206</xdr:rowOff>
    </xdr:to>
    <xdr:sp macro="" textlink="">
      <xdr:nvSpPr>
        <xdr:cNvPr id="264" name="楕円 263">
          <a:extLst>
            <a:ext uri="{FF2B5EF4-FFF2-40B4-BE49-F238E27FC236}">
              <a16:creationId xmlns:a16="http://schemas.microsoft.com/office/drawing/2014/main" xmlns="" id="{00000000-0008-0000-0700-000008010000}"/>
            </a:ext>
          </a:extLst>
        </xdr:cNvPr>
        <xdr:cNvSpPr/>
      </xdr:nvSpPr>
      <xdr:spPr>
        <a:xfrm>
          <a:off x="2857500" y="1665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146733</xdr:rowOff>
    </xdr:from>
    <xdr:ext cx="534377" cy="259045"/>
    <xdr:sp macro="" textlink="">
      <xdr:nvSpPr>
        <xdr:cNvPr id="265" name="テキスト ボックス 264">
          <a:extLst>
            <a:ext uri="{FF2B5EF4-FFF2-40B4-BE49-F238E27FC236}">
              <a16:creationId xmlns:a16="http://schemas.microsoft.com/office/drawing/2014/main" xmlns="" id="{00000000-0008-0000-0700-000009010000}"/>
            </a:ext>
          </a:extLst>
        </xdr:cNvPr>
        <xdr:cNvSpPr txBox="1"/>
      </xdr:nvSpPr>
      <xdr:spPr>
        <a:xfrm>
          <a:off x="2641111" y="1643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13633</xdr:rowOff>
    </xdr:from>
    <xdr:to>
      <xdr:col>10</xdr:col>
      <xdr:colOff>165100</xdr:colOff>
      <xdr:row>97</xdr:row>
      <xdr:rowOff>115233</xdr:rowOff>
    </xdr:to>
    <xdr:sp macro="" textlink="">
      <xdr:nvSpPr>
        <xdr:cNvPr id="266" name="楕円 265">
          <a:extLst>
            <a:ext uri="{FF2B5EF4-FFF2-40B4-BE49-F238E27FC236}">
              <a16:creationId xmlns:a16="http://schemas.microsoft.com/office/drawing/2014/main" xmlns="" id="{00000000-0008-0000-0700-00000A010000}"/>
            </a:ext>
          </a:extLst>
        </xdr:cNvPr>
        <xdr:cNvSpPr/>
      </xdr:nvSpPr>
      <xdr:spPr>
        <a:xfrm>
          <a:off x="1968500" y="1664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131760</xdr:rowOff>
    </xdr:from>
    <xdr:ext cx="534377" cy="259045"/>
    <xdr:sp macro="" textlink="">
      <xdr:nvSpPr>
        <xdr:cNvPr id="267" name="テキスト ボックス 266">
          <a:extLst>
            <a:ext uri="{FF2B5EF4-FFF2-40B4-BE49-F238E27FC236}">
              <a16:creationId xmlns:a16="http://schemas.microsoft.com/office/drawing/2014/main" xmlns="" id="{00000000-0008-0000-0700-00000B010000}"/>
            </a:ext>
          </a:extLst>
        </xdr:cNvPr>
        <xdr:cNvSpPr txBox="1"/>
      </xdr:nvSpPr>
      <xdr:spPr>
        <a:xfrm>
          <a:off x="1752111" y="16419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143435</xdr:rowOff>
    </xdr:from>
    <xdr:to>
      <xdr:col>6</xdr:col>
      <xdr:colOff>38100</xdr:colOff>
      <xdr:row>97</xdr:row>
      <xdr:rowOff>73585</xdr:rowOff>
    </xdr:to>
    <xdr:sp macro="" textlink="">
      <xdr:nvSpPr>
        <xdr:cNvPr id="268" name="楕円 267">
          <a:extLst>
            <a:ext uri="{FF2B5EF4-FFF2-40B4-BE49-F238E27FC236}">
              <a16:creationId xmlns:a16="http://schemas.microsoft.com/office/drawing/2014/main" xmlns="" id="{00000000-0008-0000-0700-00000C010000}"/>
            </a:ext>
          </a:extLst>
        </xdr:cNvPr>
        <xdr:cNvSpPr/>
      </xdr:nvSpPr>
      <xdr:spPr>
        <a:xfrm>
          <a:off x="1079500" y="1660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90112</xdr:rowOff>
    </xdr:from>
    <xdr:ext cx="534377" cy="259045"/>
    <xdr:sp macro="" textlink="">
      <xdr:nvSpPr>
        <xdr:cNvPr id="269" name="テキスト ボックス 268">
          <a:extLst>
            <a:ext uri="{FF2B5EF4-FFF2-40B4-BE49-F238E27FC236}">
              <a16:creationId xmlns:a16="http://schemas.microsoft.com/office/drawing/2014/main" xmlns="" id="{00000000-0008-0000-0700-00000D010000}"/>
            </a:ext>
          </a:extLst>
        </xdr:cNvPr>
        <xdr:cNvSpPr txBox="1"/>
      </xdr:nvSpPr>
      <xdr:spPr>
        <a:xfrm>
          <a:off x="863111" y="1637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xmlns=""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xmlns=""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xmlns=""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xmlns=""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xmlns=""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xmlns=""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xmlns=""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xmlns=""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5" name="テキスト ボックス 284">
          <a:extLst>
            <a:ext uri="{FF2B5EF4-FFF2-40B4-BE49-F238E27FC236}">
              <a16:creationId xmlns:a16="http://schemas.microsoft.com/office/drawing/2014/main" xmlns="" id="{00000000-0008-0000-0700-00001D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7" name="テキスト ボックス 286">
          <a:extLst>
            <a:ext uri="{FF2B5EF4-FFF2-40B4-BE49-F238E27FC236}">
              <a16:creationId xmlns:a16="http://schemas.microsoft.com/office/drawing/2014/main" xmlns="" id="{00000000-0008-0000-0700-00001F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8" name="直線コネクタ 287">
          <a:extLst>
            <a:ext uri="{FF2B5EF4-FFF2-40B4-BE49-F238E27FC236}">
              <a16:creationId xmlns:a16="http://schemas.microsoft.com/office/drawing/2014/main" xmlns="" id="{00000000-0008-0000-0700-000020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9" name="テキスト ボックス 288">
          <a:extLst>
            <a:ext uri="{FF2B5EF4-FFF2-40B4-BE49-F238E27FC236}">
              <a16:creationId xmlns:a16="http://schemas.microsoft.com/office/drawing/2014/main" xmlns="" id="{00000000-0008-0000-0700-000021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91" name="テキスト ボックス 290">
          <a:extLst>
            <a:ext uri="{FF2B5EF4-FFF2-40B4-BE49-F238E27FC236}">
              <a16:creationId xmlns:a16="http://schemas.microsoft.com/office/drawing/2014/main" xmlns="" id="{00000000-0008-0000-0700-000023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93" name="テキスト ボックス 292">
          <a:extLst>
            <a:ext uri="{FF2B5EF4-FFF2-40B4-BE49-F238E27FC236}">
              <a16:creationId xmlns:a16="http://schemas.microsoft.com/office/drawing/2014/main" xmlns="" id="{00000000-0008-0000-0700-000025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4" name="労働費グラフ枠">
          <a:extLst>
            <a:ext uri="{FF2B5EF4-FFF2-40B4-BE49-F238E27FC236}">
              <a16:creationId xmlns:a16="http://schemas.microsoft.com/office/drawing/2014/main" xmlns="" id="{00000000-0008-0000-0700-00002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65079</xdr:rowOff>
    </xdr:from>
    <xdr:to>
      <xdr:col>54</xdr:col>
      <xdr:colOff>189865</xdr:colOff>
      <xdr:row>39</xdr:row>
      <xdr:rowOff>98878</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flipV="1">
          <a:off x="10475595" y="5208579"/>
          <a:ext cx="1270" cy="1576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6" name="労働費最小値テキスト">
          <a:extLst>
            <a:ext uri="{FF2B5EF4-FFF2-40B4-BE49-F238E27FC236}">
              <a16:creationId xmlns:a16="http://schemas.microsoft.com/office/drawing/2014/main" xmlns="" id="{00000000-0008-0000-0700-000028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7" name="直線コネクタ 296">
          <a:extLst>
            <a:ext uri="{FF2B5EF4-FFF2-40B4-BE49-F238E27FC236}">
              <a16:creationId xmlns:a16="http://schemas.microsoft.com/office/drawing/2014/main" xmlns="" id="{00000000-0008-0000-0700-000029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11756</xdr:rowOff>
    </xdr:from>
    <xdr:ext cx="469744" cy="259045"/>
    <xdr:sp macro="" textlink="">
      <xdr:nvSpPr>
        <xdr:cNvPr id="298" name="労働費最大値テキスト">
          <a:extLst>
            <a:ext uri="{FF2B5EF4-FFF2-40B4-BE49-F238E27FC236}">
              <a16:creationId xmlns:a16="http://schemas.microsoft.com/office/drawing/2014/main" xmlns="" id="{00000000-0008-0000-0700-00002A010000}"/>
            </a:ext>
          </a:extLst>
        </xdr:cNvPr>
        <xdr:cNvSpPr txBox="1"/>
      </xdr:nvSpPr>
      <xdr:spPr>
        <a:xfrm>
          <a:off x="10528300" y="4983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65079</xdr:rowOff>
    </xdr:from>
    <xdr:to>
      <xdr:col>55</xdr:col>
      <xdr:colOff>88900</xdr:colOff>
      <xdr:row>30</xdr:row>
      <xdr:rowOff>65079</xdr:rowOff>
    </xdr:to>
    <xdr:cxnSp macro="">
      <xdr:nvCxnSpPr>
        <xdr:cNvPr id="299" name="直線コネクタ 298">
          <a:extLst>
            <a:ext uri="{FF2B5EF4-FFF2-40B4-BE49-F238E27FC236}">
              <a16:creationId xmlns:a16="http://schemas.microsoft.com/office/drawing/2014/main" xmlns="" id="{00000000-0008-0000-0700-00002B010000}"/>
            </a:ext>
          </a:extLst>
        </xdr:cNvPr>
        <xdr:cNvCxnSpPr/>
      </xdr:nvCxnSpPr>
      <xdr:spPr>
        <a:xfrm>
          <a:off x="10388600" y="5208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36340</xdr:rowOff>
    </xdr:from>
    <xdr:to>
      <xdr:col>55</xdr:col>
      <xdr:colOff>0</xdr:colOff>
      <xdr:row>37</xdr:row>
      <xdr:rowOff>87612</xdr:rowOff>
    </xdr:to>
    <xdr:cxnSp macro="">
      <xdr:nvCxnSpPr>
        <xdr:cNvPr id="300" name="直線コネクタ 299">
          <a:extLst>
            <a:ext uri="{FF2B5EF4-FFF2-40B4-BE49-F238E27FC236}">
              <a16:creationId xmlns:a16="http://schemas.microsoft.com/office/drawing/2014/main" xmlns="" id="{00000000-0008-0000-0700-00002C010000}"/>
            </a:ext>
          </a:extLst>
        </xdr:cNvPr>
        <xdr:cNvCxnSpPr/>
      </xdr:nvCxnSpPr>
      <xdr:spPr>
        <a:xfrm flipV="1">
          <a:off x="9639300" y="6379990"/>
          <a:ext cx="838200" cy="5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29445</xdr:rowOff>
    </xdr:from>
    <xdr:ext cx="469744" cy="259045"/>
    <xdr:sp macro="" textlink="">
      <xdr:nvSpPr>
        <xdr:cNvPr id="301" name="労働費平均値テキスト">
          <a:extLst>
            <a:ext uri="{FF2B5EF4-FFF2-40B4-BE49-F238E27FC236}">
              <a16:creationId xmlns:a16="http://schemas.microsoft.com/office/drawing/2014/main" xmlns="" id="{00000000-0008-0000-0700-00002D010000}"/>
            </a:ext>
          </a:extLst>
        </xdr:cNvPr>
        <xdr:cNvSpPr txBox="1"/>
      </xdr:nvSpPr>
      <xdr:spPr>
        <a:xfrm>
          <a:off x="10528300" y="65445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51018</xdr:rowOff>
    </xdr:from>
    <xdr:to>
      <xdr:col>55</xdr:col>
      <xdr:colOff>50800</xdr:colOff>
      <xdr:row>38</xdr:row>
      <xdr:rowOff>152618</xdr:rowOff>
    </xdr:to>
    <xdr:sp macro="" textlink="">
      <xdr:nvSpPr>
        <xdr:cNvPr id="302" name="フローチャート: 判断 301">
          <a:extLst>
            <a:ext uri="{FF2B5EF4-FFF2-40B4-BE49-F238E27FC236}">
              <a16:creationId xmlns:a16="http://schemas.microsoft.com/office/drawing/2014/main" xmlns="" id="{00000000-0008-0000-0700-00002E010000}"/>
            </a:ext>
          </a:extLst>
        </xdr:cNvPr>
        <xdr:cNvSpPr/>
      </xdr:nvSpPr>
      <xdr:spPr>
        <a:xfrm>
          <a:off x="104267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87612</xdr:rowOff>
    </xdr:from>
    <xdr:to>
      <xdr:col>50</xdr:col>
      <xdr:colOff>114300</xdr:colOff>
      <xdr:row>37</xdr:row>
      <xdr:rowOff>140843</xdr:rowOff>
    </xdr:to>
    <xdr:cxnSp macro="">
      <xdr:nvCxnSpPr>
        <xdr:cNvPr id="303" name="直線コネクタ 302">
          <a:extLst>
            <a:ext uri="{FF2B5EF4-FFF2-40B4-BE49-F238E27FC236}">
              <a16:creationId xmlns:a16="http://schemas.microsoft.com/office/drawing/2014/main" xmlns="" id="{00000000-0008-0000-0700-00002F010000}"/>
            </a:ext>
          </a:extLst>
        </xdr:cNvPr>
        <xdr:cNvCxnSpPr/>
      </xdr:nvCxnSpPr>
      <xdr:spPr>
        <a:xfrm flipV="1">
          <a:off x="8750300" y="6431262"/>
          <a:ext cx="889000" cy="5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72898</xdr:rowOff>
    </xdr:from>
    <xdr:to>
      <xdr:col>50</xdr:col>
      <xdr:colOff>165100</xdr:colOff>
      <xdr:row>39</xdr:row>
      <xdr:rowOff>3048</xdr:rowOff>
    </xdr:to>
    <xdr:sp macro="" textlink="">
      <xdr:nvSpPr>
        <xdr:cNvPr id="304" name="フローチャート: 判断 303">
          <a:extLst>
            <a:ext uri="{FF2B5EF4-FFF2-40B4-BE49-F238E27FC236}">
              <a16:creationId xmlns:a16="http://schemas.microsoft.com/office/drawing/2014/main" xmlns="" id="{00000000-0008-0000-0700-000030010000}"/>
            </a:ext>
          </a:extLst>
        </xdr:cNvPr>
        <xdr:cNvSpPr/>
      </xdr:nvSpPr>
      <xdr:spPr>
        <a:xfrm>
          <a:off x="9588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165625</xdr:rowOff>
    </xdr:from>
    <xdr:ext cx="378565"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9450017"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140843</xdr:rowOff>
    </xdr:from>
    <xdr:to>
      <xdr:col>45</xdr:col>
      <xdr:colOff>177800</xdr:colOff>
      <xdr:row>37</xdr:row>
      <xdr:rowOff>152110</xdr:rowOff>
    </xdr:to>
    <xdr:cxnSp macro="">
      <xdr:nvCxnSpPr>
        <xdr:cNvPr id="306" name="直線コネクタ 305">
          <a:extLst>
            <a:ext uri="{FF2B5EF4-FFF2-40B4-BE49-F238E27FC236}">
              <a16:creationId xmlns:a16="http://schemas.microsoft.com/office/drawing/2014/main" xmlns="" id="{00000000-0008-0000-0700-000032010000}"/>
            </a:ext>
          </a:extLst>
        </xdr:cNvPr>
        <xdr:cNvCxnSpPr/>
      </xdr:nvCxnSpPr>
      <xdr:spPr>
        <a:xfrm flipV="1">
          <a:off x="7861300" y="6484493"/>
          <a:ext cx="889000" cy="1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69469</xdr:rowOff>
    </xdr:from>
    <xdr:to>
      <xdr:col>46</xdr:col>
      <xdr:colOff>38100</xdr:colOff>
      <xdr:row>38</xdr:row>
      <xdr:rowOff>171069</xdr:rowOff>
    </xdr:to>
    <xdr:sp macro="" textlink="">
      <xdr:nvSpPr>
        <xdr:cNvPr id="307" name="フローチャート: 判断 306">
          <a:extLst>
            <a:ext uri="{FF2B5EF4-FFF2-40B4-BE49-F238E27FC236}">
              <a16:creationId xmlns:a16="http://schemas.microsoft.com/office/drawing/2014/main" xmlns="" id="{00000000-0008-0000-0700-000033010000}"/>
            </a:ext>
          </a:extLst>
        </xdr:cNvPr>
        <xdr:cNvSpPr/>
      </xdr:nvSpPr>
      <xdr:spPr>
        <a:xfrm>
          <a:off x="86995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162196</xdr:rowOff>
    </xdr:from>
    <xdr:ext cx="378565"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8561017" y="6677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150804</xdr:rowOff>
    </xdr:from>
    <xdr:to>
      <xdr:col>41</xdr:col>
      <xdr:colOff>50800</xdr:colOff>
      <xdr:row>37</xdr:row>
      <xdr:rowOff>152110</xdr:rowOff>
    </xdr:to>
    <xdr:cxnSp macro="">
      <xdr:nvCxnSpPr>
        <xdr:cNvPr id="309" name="直線コネクタ 308">
          <a:extLst>
            <a:ext uri="{FF2B5EF4-FFF2-40B4-BE49-F238E27FC236}">
              <a16:creationId xmlns:a16="http://schemas.microsoft.com/office/drawing/2014/main" xmlns="" id="{00000000-0008-0000-0700-000035010000}"/>
            </a:ext>
          </a:extLst>
        </xdr:cNvPr>
        <xdr:cNvCxnSpPr/>
      </xdr:nvCxnSpPr>
      <xdr:spPr>
        <a:xfrm>
          <a:off x="6972300" y="6494454"/>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61141</xdr:rowOff>
    </xdr:from>
    <xdr:to>
      <xdr:col>41</xdr:col>
      <xdr:colOff>101600</xdr:colOff>
      <xdr:row>38</xdr:row>
      <xdr:rowOff>162741</xdr:rowOff>
    </xdr:to>
    <xdr:sp macro="" textlink="">
      <xdr:nvSpPr>
        <xdr:cNvPr id="310" name="フローチャート: 判断 309">
          <a:extLst>
            <a:ext uri="{FF2B5EF4-FFF2-40B4-BE49-F238E27FC236}">
              <a16:creationId xmlns:a16="http://schemas.microsoft.com/office/drawing/2014/main" xmlns="" id="{00000000-0008-0000-0700-000036010000}"/>
            </a:ext>
          </a:extLst>
        </xdr:cNvPr>
        <xdr:cNvSpPr/>
      </xdr:nvSpPr>
      <xdr:spPr>
        <a:xfrm>
          <a:off x="7810500" y="657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153868</xdr:rowOff>
    </xdr:from>
    <xdr:ext cx="378565" cy="259045"/>
    <xdr:sp macro="" textlink="">
      <xdr:nvSpPr>
        <xdr:cNvPr id="311" name="テキスト ボックス 310">
          <a:extLst>
            <a:ext uri="{FF2B5EF4-FFF2-40B4-BE49-F238E27FC236}">
              <a16:creationId xmlns:a16="http://schemas.microsoft.com/office/drawing/2014/main" xmlns="" id="{00000000-0008-0000-0700-000037010000}"/>
            </a:ext>
          </a:extLst>
        </xdr:cNvPr>
        <xdr:cNvSpPr txBox="1"/>
      </xdr:nvSpPr>
      <xdr:spPr>
        <a:xfrm>
          <a:off x="7672017" y="6668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80573</xdr:rowOff>
    </xdr:from>
    <xdr:to>
      <xdr:col>36</xdr:col>
      <xdr:colOff>165100</xdr:colOff>
      <xdr:row>39</xdr:row>
      <xdr:rowOff>10723</xdr:rowOff>
    </xdr:to>
    <xdr:sp macro="" textlink="">
      <xdr:nvSpPr>
        <xdr:cNvPr id="312" name="フローチャート: 判断 311">
          <a:extLst>
            <a:ext uri="{FF2B5EF4-FFF2-40B4-BE49-F238E27FC236}">
              <a16:creationId xmlns:a16="http://schemas.microsoft.com/office/drawing/2014/main" xmlns="" id="{00000000-0008-0000-0700-000038010000}"/>
            </a:ext>
          </a:extLst>
        </xdr:cNvPr>
        <xdr:cNvSpPr/>
      </xdr:nvSpPr>
      <xdr:spPr>
        <a:xfrm>
          <a:off x="6921500" y="659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1850</xdr:rowOff>
    </xdr:from>
    <xdr:ext cx="378565" cy="259045"/>
    <xdr:sp macro="" textlink="">
      <xdr:nvSpPr>
        <xdr:cNvPr id="313" name="テキスト ボックス 312">
          <a:extLst>
            <a:ext uri="{FF2B5EF4-FFF2-40B4-BE49-F238E27FC236}">
              <a16:creationId xmlns:a16="http://schemas.microsoft.com/office/drawing/2014/main" xmlns="" id="{00000000-0008-0000-0700-000039010000}"/>
            </a:ext>
          </a:extLst>
        </xdr:cNvPr>
        <xdr:cNvSpPr txBox="1"/>
      </xdr:nvSpPr>
      <xdr:spPr>
        <a:xfrm>
          <a:off x="6783017" y="6688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xmlns="" id="{00000000-0008-0000-0700-00003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xmlns="" id="{00000000-0008-0000-0700-00003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156990</xdr:rowOff>
    </xdr:from>
    <xdr:to>
      <xdr:col>55</xdr:col>
      <xdr:colOff>50800</xdr:colOff>
      <xdr:row>37</xdr:row>
      <xdr:rowOff>87140</xdr:rowOff>
    </xdr:to>
    <xdr:sp macro="" textlink="">
      <xdr:nvSpPr>
        <xdr:cNvPr id="319" name="楕円 318">
          <a:extLst>
            <a:ext uri="{FF2B5EF4-FFF2-40B4-BE49-F238E27FC236}">
              <a16:creationId xmlns:a16="http://schemas.microsoft.com/office/drawing/2014/main" xmlns="" id="{00000000-0008-0000-0700-00003F010000}"/>
            </a:ext>
          </a:extLst>
        </xdr:cNvPr>
        <xdr:cNvSpPr/>
      </xdr:nvSpPr>
      <xdr:spPr>
        <a:xfrm>
          <a:off x="10426700" y="632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8417</xdr:rowOff>
    </xdr:from>
    <xdr:ext cx="469744" cy="259045"/>
    <xdr:sp macro="" textlink="">
      <xdr:nvSpPr>
        <xdr:cNvPr id="320" name="労働費該当値テキスト">
          <a:extLst>
            <a:ext uri="{FF2B5EF4-FFF2-40B4-BE49-F238E27FC236}">
              <a16:creationId xmlns:a16="http://schemas.microsoft.com/office/drawing/2014/main" xmlns="" id="{00000000-0008-0000-0700-000040010000}"/>
            </a:ext>
          </a:extLst>
        </xdr:cNvPr>
        <xdr:cNvSpPr txBox="1"/>
      </xdr:nvSpPr>
      <xdr:spPr>
        <a:xfrm>
          <a:off x="10528300" y="618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36812</xdr:rowOff>
    </xdr:from>
    <xdr:to>
      <xdr:col>50</xdr:col>
      <xdr:colOff>165100</xdr:colOff>
      <xdr:row>37</xdr:row>
      <xdr:rowOff>138412</xdr:rowOff>
    </xdr:to>
    <xdr:sp macro="" textlink="">
      <xdr:nvSpPr>
        <xdr:cNvPr id="321" name="楕円 320">
          <a:extLst>
            <a:ext uri="{FF2B5EF4-FFF2-40B4-BE49-F238E27FC236}">
              <a16:creationId xmlns:a16="http://schemas.microsoft.com/office/drawing/2014/main" xmlns="" id="{00000000-0008-0000-0700-000041010000}"/>
            </a:ext>
          </a:extLst>
        </xdr:cNvPr>
        <xdr:cNvSpPr/>
      </xdr:nvSpPr>
      <xdr:spPr>
        <a:xfrm>
          <a:off x="9588500" y="638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154939</xdr:rowOff>
    </xdr:from>
    <xdr:ext cx="469744" cy="259045"/>
    <xdr:sp macro="" textlink="">
      <xdr:nvSpPr>
        <xdr:cNvPr id="322" name="テキスト ボックス 321">
          <a:extLst>
            <a:ext uri="{FF2B5EF4-FFF2-40B4-BE49-F238E27FC236}">
              <a16:creationId xmlns:a16="http://schemas.microsoft.com/office/drawing/2014/main" xmlns="" id="{00000000-0008-0000-0700-000042010000}"/>
            </a:ext>
          </a:extLst>
        </xdr:cNvPr>
        <xdr:cNvSpPr txBox="1"/>
      </xdr:nvSpPr>
      <xdr:spPr>
        <a:xfrm>
          <a:off x="9404428" y="615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90043</xdr:rowOff>
    </xdr:from>
    <xdr:to>
      <xdr:col>46</xdr:col>
      <xdr:colOff>38100</xdr:colOff>
      <xdr:row>38</xdr:row>
      <xdr:rowOff>20193</xdr:rowOff>
    </xdr:to>
    <xdr:sp macro="" textlink="">
      <xdr:nvSpPr>
        <xdr:cNvPr id="323" name="楕円 322">
          <a:extLst>
            <a:ext uri="{FF2B5EF4-FFF2-40B4-BE49-F238E27FC236}">
              <a16:creationId xmlns:a16="http://schemas.microsoft.com/office/drawing/2014/main" xmlns="" id="{00000000-0008-0000-0700-000043010000}"/>
            </a:ext>
          </a:extLst>
        </xdr:cNvPr>
        <xdr:cNvSpPr/>
      </xdr:nvSpPr>
      <xdr:spPr>
        <a:xfrm>
          <a:off x="8699500" y="643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36720</xdr:rowOff>
    </xdr:from>
    <xdr:ext cx="469744" cy="259045"/>
    <xdr:sp macro="" textlink="">
      <xdr:nvSpPr>
        <xdr:cNvPr id="324" name="テキスト ボックス 323">
          <a:extLst>
            <a:ext uri="{FF2B5EF4-FFF2-40B4-BE49-F238E27FC236}">
              <a16:creationId xmlns:a16="http://schemas.microsoft.com/office/drawing/2014/main" xmlns="" id="{00000000-0008-0000-0700-000044010000}"/>
            </a:ext>
          </a:extLst>
        </xdr:cNvPr>
        <xdr:cNvSpPr txBox="1"/>
      </xdr:nvSpPr>
      <xdr:spPr>
        <a:xfrm>
          <a:off x="8515428" y="6208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101310</xdr:rowOff>
    </xdr:from>
    <xdr:to>
      <xdr:col>41</xdr:col>
      <xdr:colOff>101600</xdr:colOff>
      <xdr:row>38</xdr:row>
      <xdr:rowOff>31460</xdr:rowOff>
    </xdr:to>
    <xdr:sp macro="" textlink="">
      <xdr:nvSpPr>
        <xdr:cNvPr id="325" name="楕円 324">
          <a:extLst>
            <a:ext uri="{FF2B5EF4-FFF2-40B4-BE49-F238E27FC236}">
              <a16:creationId xmlns:a16="http://schemas.microsoft.com/office/drawing/2014/main" xmlns="" id="{00000000-0008-0000-0700-000045010000}"/>
            </a:ext>
          </a:extLst>
        </xdr:cNvPr>
        <xdr:cNvSpPr/>
      </xdr:nvSpPr>
      <xdr:spPr>
        <a:xfrm>
          <a:off x="7810500" y="644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47987</xdr:rowOff>
    </xdr:from>
    <xdr:ext cx="469744" cy="259045"/>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7626428" y="622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100004</xdr:rowOff>
    </xdr:from>
    <xdr:to>
      <xdr:col>36</xdr:col>
      <xdr:colOff>165100</xdr:colOff>
      <xdr:row>38</xdr:row>
      <xdr:rowOff>30153</xdr:rowOff>
    </xdr:to>
    <xdr:sp macro="" textlink="">
      <xdr:nvSpPr>
        <xdr:cNvPr id="327" name="楕円 326">
          <a:extLst>
            <a:ext uri="{FF2B5EF4-FFF2-40B4-BE49-F238E27FC236}">
              <a16:creationId xmlns:a16="http://schemas.microsoft.com/office/drawing/2014/main" xmlns="" id="{00000000-0008-0000-0700-000047010000}"/>
            </a:ext>
          </a:extLst>
        </xdr:cNvPr>
        <xdr:cNvSpPr/>
      </xdr:nvSpPr>
      <xdr:spPr>
        <a:xfrm>
          <a:off x="6921500" y="64436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46681</xdr:rowOff>
    </xdr:from>
    <xdr:ext cx="469744" cy="259045"/>
    <xdr:sp macro="" textlink="">
      <xdr:nvSpPr>
        <xdr:cNvPr id="328" name="テキスト ボックス 327">
          <a:extLst>
            <a:ext uri="{FF2B5EF4-FFF2-40B4-BE49-F238E27FC236}">
              <a16:creationId xmlns:a16="http://schemas.microsoft.com/office/drawing/2014/main" xmlns="" id="{00000000-0008-0000-0700-000048010000}"/>
            </a:ext>
          </a:extLst>
        </xdr:cNvPr>
        <xdr:cNvSpPr txBox="1"/>
      </xdr:nvSpPr>
      <xdr:spPr>
        <a:xfrm>
          <a:off x="6737428" y="6218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9" name="正方形/長方形 328">
          <a:extLst>
            <a:ext uri="{FF2B5EF4-FFF2-40B4-BE49-F238E27FC236}">
              <a16:creationId xmlns:a16="http://schemas.microsoft.com/office/drawing/2014/main" xmlns="" id="{00000000-0008-0000-0700-00004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30" name="正方形/長方形 329">
          <a:extLst>
            <a:ext uri="{FF2B5EF4-FFF2-40B4-BE49-F238E27FC236}">
              <a16:creationId xmlns:a16="http://schemas.microsoft.com/office/drawing/2014/main" xmlns="" id="{00000000-0008-0000-0700-00004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1" name="正方形/長方形 330">
          <a:extLst>
            <a:ext uri="{FF2B5EF4-FFF2-40B4-BE49-F238E27FC236}">
              <a16:creationId xmlns:a16="http://schemas.microsoft.com/office/drawing/2014/main" xmlns="" id="{00000000-0008-0000-0700-00004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2" name="正方形/長方形 331">
          <a:extLst>
            <a:ext uri="{FF2B5EF4-FFF2-40B4-BE49-F238E27FC236}">
              <a16:creationId xmlns:a16="http://schemas.microsoft.com/office/drawing/2014/main" xmlns="" id="{00000000-0008-0000-0700-00004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3" name="正方形/長方形 332">
          <a:extLst>
            <a:ext uri="{FF2B5EF4-FFF2-40B4-BE49-F238E27FC236}">
              <a16:creationId xmlns:a16="http://schemas.microsoft.com/office/drawing/2014/main" xmlns="" id="{00000000-0008-0000-0700-00004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4" name="正方形/長方形 333">
          <a:extLst>
            <a:ext uri="{FF2B5EF4-FFF2-40B4-BE49-F238E27FC236}">
              <a16:creationId xmlns:a16="http://schemas.microsoft.com/office/drawing/2014/main" xmlns="" id="{00000000-0008-0000-0700-00004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5" name="正方形/長方形 334">
          <a:extLst>
            <a:ext uri="{FF2B5EF4-FFF2-40B4-BE49-F238E27FC236}">
              <a16:creationId xmlns:a16="http://schemas.microsoft.com/office/drawing/2014/main" xmlns="" id="{00000000-0008-0000-0700-00004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6" name="正方形/長方形 335">
          <a:extLst>
            <a:ext uri="{FF2B5EF4-FFF2-40B4-BE49-F238E27FC236}">
              <a16:creationId xmlns:a16="http://schemas.microsoft.com/office/drawing/2014/main" xmlns="" id="{00000000-0008-0000-0700-00005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7" name="テキスト ボックス 336">
          <a:extLst>
            <a:ext uri="{FF2B5EF4-FFF2-40B4-BE49-F238E27FC236}">
              <a16:creationId xmlns:a16="http://schemas.microsoft.com/office/drawing/2014/main" xmlns="" id="{00000000-0008-0000-0700-00005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8" name="直線コネクタ 337">
          <a:extLst>
            <a:ext uri="{FF2B5EF4-FFF2-40B4-BE49-F238E27FC236}">
              <a16:creationId xmlns:a16="http://schemas.microsoft.com/office/drawing/2014/main" xmlns="" id="{00000000-0008-0000-0700-00005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2" name="テキスト ボックス 341">
          <a:extLst>
            <a:ext uri="{FF2B5EF4-FFF2-40B4-BE49-F238E27FC236}">
              <a16:creationId xmlns:a16="http://schemas.microsoft.com/office/drawing/2014/main" xmlns="" id="{00000000-0008-0000-0700-000056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3" name="直線コネクタ 342">
          <a:extLst>
            <a:ext uri="{FF2B5EF4-FFF2-40B4-BE49-F238E27FC236}">
              <a16:creationId xmlns:a16="http://schemas.microsoft.com/office/drawing/2014/main" xmlns="" id="{00000000-0008-0000-0700-000057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4" name="テキスト ボックス 343">
          <a:extLst>
            <a:ext uri="{FF2B5EF4-FFF2-40B4-BE49-F238E27FC236}">
              <a16:creationId xmlns:a16="http://schemas.microsoft.com/office/drawing/2014/main" xmlns="" id="{00000000-0008-0000-0700-000058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6" name="テキスト ボックス 345">
          <a:extLst>
            <a:ext uri="{FF2B5EF4-FFF2-40B4-BE49-F238E27FC236}">
              <a16:creationId xmlns:a16="http://schemas.microsoft.com/office/drawing/2014/main" xmlns="" id="{00000000-0008-0000-0700-00005A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7" name="直線コネクタ 346">
          <a:extLst>
            <a:ext uri="{FF2B5EF4-FFF2-40B4-BE49-F238E27FC236}">
              <a16:creationId xmlns:a16="http://schemas.microsoft.com/office/drawing/2014/main" xmlns="" id="{00000000-0008-0000-0700-00005B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8" name="テキスト ボックス 347">
          <a:extLst>
            <a:ext uri="{FF2B5EF4-FFF2-40B4-BE49-F238E27FC236}">
              <a16:creationId xmlns:a16="http://schemas.microsoft.com/office/drawing/2014/main" xmlns="" id="{00000000-0008-0000-0700-00005C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9" name="直線コネクタ 348">
          <a:extLst>
            <a:ext uri="{FF2B5EF4-FFF2-40B4-BE49-F238E27FC236}">
              <a16:creationId xmlns:a16="http://schemas.microsoft.com/office/drawing/2014/main" xmlns="" id="{00000000-0008-0000-0700-00005D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50" name="テキスト ボックス 349">
          <a:extLst>
            <a:ext uri="{FF2B5EF4-FFF2-40B4-BE49-F238E27FC236}">
              <a16:creationId xmlns:a16="http://schemas.microsoft.com/office/drawing/2014/main" xmlns="" id="{00000000-0008-0000-0700-00005E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1" name="直線コネクタ 350">
          <a:extLst>
            <a:ext uri="{FF2B5EF4-FFF2-40B4-BE49-F238E27FC236}">
              <a16:creationId xmlns:a16="http://schemas.microsoft.com/office/drawing/2014/main" xmlns="" id="{00000000-0008-0000-0700-00005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2" name="テキスト ボックス 351">
          <a:extLst>
            <a:ext uri="{FF2B5EF4-FFF2-40B4-BE49-F238E27FC236}">
              <a16:creationId xmlns:a16="http://schemas.microsoft.com/office/drawing/2014/main" xmlns="" id="{00000000-0008-0000-0700-00006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3" name="農林水産業費グラフ枠">
          <a:extLst>
            <a:ext uri="{FF2B5EF4-FFF2-40B4-BE49-F238E27FC236}">
              <a16:creationId xmlns:a16="http://schemas.microsoft.com/office/drawing/2014/main" xmlns="" id="{00000000-0008-0000-0700-00006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122930</xdr:rowOff>
    </xdr:from>
    <xdr:to>
      <xdr:col>54</xdr:col>
      <xdr:colOff>189865</xdr:colOff>
      <xdr:row>58</xdr:row>
      <xdr:rowOff>86044</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flipV="1">
          <a:off x="10475595" y="8523980"/>
          <a:ext cx="1270" cy="1506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89871</xdr:rowOff>
    </xdr:from>
    <xdr:ext cx="534377" cy="259045"/>
    <xdr:sp macro="" textlink="">
      <xdr:nvSpPr>
        <xdr:cNvPr id="355" name="農林水産業費最小値テキスト">
          <a:extLst>
            <a:ext uri="{FF2B5EF4-FFF2-40B4-BE49-F238E27FC236}">
              <a16:creationId xmlns:a16="http://schemas.microsoft.com/office/drawing/2014/main" xmlns="" id="{00000000-0008-0000-0700-000063010000}"/>
            </a:ext>
          </a:extLst>
        </xdr:cNvPr>
        <xdr:cNvSpPr txBox="1"/>
      </xdr:nvSpPr>
      <xdr:spPr>
        <a:xfrm>
          <a:off x="10528300" y="1003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86044</xdr:rowOff>
    </xdr:from>
    <xdr:to>
      <xdr:col>55</xdr:col>
      <xdr:colOff>88900</xdr:colOff>
      <xdr:row>58</xdr:row>
      <xdr:rowOff>86044</xdr:rowOff>
    </xdr:to>
    <xdr:cxnSp macro="">
      <xdr:nvCxnSpPr>
        <xdr:cNvPr id="356" name="直線コネクタ 355">
          <a:extLst>
            <a:ext uri="{FF2B5EF4-FFF2-40B4-BE49-F238E27FC236}">
              <a16:creationId xmlns:a16="http://schemas.microsoft.com/office/drawing/2014/main" xmlns="" id="{00000000-0008-0000-0700-000064010000}"/>
            </a:ext>
          </a:extLst>
        </xdr:cNvPr>
        <xdr:cNvCxnSpPr/>
      </xdr:nvCxnSpPr>
      <xdr:spPr>
        <a:xfrm>
          <a:off x="10388600" y="1003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69607</xdr:rowOff>
    </xdr:from>
    <xdr:ext cx="599010" cy="259045"/>
    <xdr:sp macro="" textlink="">
      <xdr:nvSpPr>
        <xdr:cNvPr id="357" name="農林水産業費最大値テキスト">
          <a:extLst>
            <a:ext uri="{FF2B5EF4-FFF2-40B4-BE49-F238E27FC236}">
              <a16:creationId xmlns:a16="http://schemas.microsoft.com/office/drawing/2014/main" xmlns="" id="{00000000-0008-0000-0700-000065010000}"/>
            </a:ext>
          </a:extLst>
        </xdr:cNvPr>
        <xdr:cNvSpPr txBox="1"/>
      </xdr:nvSpPr>
      <xdr:spPr>
        <a:xfrm>
          <a:off x="10528300" y="829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49</xdr:row>
      <xdr:rowOff>122930</xdr:rowOff>
    </xdr:from>
    <xdr:to>
      <xdr:col>55</xdr:col>
      <xdr:colOff>88900</xdr:colOff>
      <xdr:row>49</xdr:row>
      <xdr:rowOff>122930</xdr:rowOff>
    </xdr:to>
    <xdr:cxnSp macro="">
      <xdr:nvCxnSpPr>
        <xdr:cNvPr id="358" name="直線コネクタ 357">
          <a:extLst>
            <a:ext uri="{FF2B5EF4-FFF2-40B4-BE49-F238E27FC236}">
              <a16:creationId xmlns:a16="http://schemas.microsoft.com/office/drawing/2014/main" xmlns="" id="{00000000-0008-0000-0700-000066010000}"/>
            </a:ext>
          </a:extLst>
        </xdr:cNvPr>
        <xdr:cNvCxnSpPr/>
      </xdr:nvCxnSpPr>
      <xdr:spPr>
        <a:xfrm>
          <a:off x="10388600" y="852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9251</xdr:rowOff>
    </xdr:from>
    <xdr:to>
      <xdr:col>55</xdr:col>
      <xdr:colOff>0</xdr:colOff>
      <xdr:row>55</xdr:row>
      <xdr:rowOff>48162</xdr:rowOff>
    </xdr:to>
    <xdr:cxnSp macro="">
      <xdr:nvCxnSpPr>
        <xdr:cNvPr id="359" name="直線コネクタ 358">
          <a:extLst>
            <a:ext uri="{FF2B5EF4-FFF2-40B4-BE49-F238E27FC236}">
              <a16:creationId xmlns:a16="http://schemas.microsoft.com/office/drawing/2014/main" xmlns="" id="{00000000-0008-0000-0700-000067010000}"/>
            </a:ext>
          </a:extLst>
        </xdr:cNvPr>
        <xdr:cNvCxnSpPr/>
      </xdr:nvCxnSpPr>
      <xdr:spPr>
        <a:xfrm flipV="1">
          <a:off x="9639300" y="9267551"/>
          <a:ext cx="838200" cy="21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36727</xdr:rowOff>
    </xdr:from>
    <xdr:ext cx="534377" cy="259045"/>
    <xdr:sp macro="" textlink="">
      <xdr:nvSpPr>
        <xdr:cNvPr id="360" name="農林水産業費平均値テキスト">
          <a:extLst>
            <a:ext uri="{FF2B5EF4-FFF2-40B4-BE49-F238E27FC236}">
              <a16:creationId xmlns:a16="http://schemas.microsoft.com/office/drawing/2014/main" xmlns="" id="{00000000-0008-0000-0700-000068010000}"/>
            </a:ext>
          </a:extLst>
        </xdr:cNvPr>
        <xdr:cNvSpPr txBox="1"/>
      </xdr:nvSpPr>
      <xdr:spPr>
        <a:xfrm>
          <a:off x="10528300" y="94664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58300</xdr:rowOff>
    </xdr:from>
    <xdr:to>
      <xdr:col>55</xdr:col>
      <xdr:colOff>50800</xdr:colOff>
      <xdr:row>55</xdr:row>
      <xdr:rowOff>159900</xdr:rowOff>
    </xdr:to>
    <xdr:sp macro="" textlink="">
      <xdr:nvSpPr>
        <xdr:cNvPr id="361" name="フローチャート: 判断 360">
          <a:extLst>
            <a:ext uri="{FF2B5EF4-FFF2-40B4-BE49-F238E27FC236}">
              <a16:creationId xmlns:a16="http://schemas.microsoft.com/office/drawing/2014/main" xmlns="" id="{00000000-0008-0000-0700-000069010000}"/>
            </a:ext>
          </a:extLst>
        </xdr:cNvPr>
        <xdr:cNvSpPr/>
      </xdr:nvSpPr>
      <xdr:spPr>
        <a:xfrm>
          <a:off x="10426700" y="948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26543</xdr:rowOff>
    </xdr:from>
    <xdr:to>
      <xdr:col>50</xdr:col>
      <xdr:colOff>114300</xdr:colOff>
      <xdr:row>55</xdr:row>
      <xdr:rowOff>48162</xdr:rowOff>
    </xdr:to>
    <xdr:cxnSp macro="">
      <xdr:nvCxnSpPr>
        <xdr:cNvPr id="362" name="直線コネクタ 361">
          <a:extLst>
            <a:ext uri="{FF2B5EF4-FFF2-40B4-BE49-F238E27FC236}">
              <a16:creationId xmlns:a16="http://schemas.microsoft.com/office/drawing/2014/main" xmlns="" id="{00000000-0008-0000-0700-00006A010000}"/>
            </a:ext>
          </a:extLst>
        </xdr:cNvPr>
        <xdr:cNvCxnSpPr/>
      </xdr:nvCxnSpPr>
      <xdr:spPr>
        <a:xfrm>
          <a:off x="8750300" y="9456293"/>
          <a:ext cx="889000" cy="2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74890</xdr:rowOff>
    </xdr:from>
    <xdr:to>
      <xdr:col>50</xdr:col>
      <xdr:colOff>165100</xdr:colOff>
      <xdr:row>56</xdr:row>
      <xdr:rowOff>5040</xdr:rowOff>
    </xdr:to>
    <xdr:sp macro="" textlink="">
      <xdr:nvSpPr>
        <xdr:cNvPr id="363" name="フローチャート: 判断 362">
          <a:extLst>
            <a:ext uri="{FF2B5EF4-FFF2-40B4-BE49-F238E27FC236}">
              <a16:creationId xmlns:a16="http://schemas.microsoft.com/office/drawing/2014/main" xmlns="" id="{00000000-0008-0000-0700-00006B010000}"/>
            </a:ext>
          </a:extLst>
        </xdr:cNvPr>
        <xdr:cNvSpPr/>
      </xdr:nvSpPr>
      <xdr:spPr>
        <a:xfrm>
          <a:off x="9588500" y="950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167617</xdr:rowOff>
    </xdr:from>
    <xdr:ext cx="534377"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9372111" y="9597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155065</xdr:rowOff>
    </xdr:from>
    <xdr:to>
      <xdr:col>45</xdr:col>
      <xdr:colOff>177800</xdr:colOff>
      <xdr:row>55</xdr:row>
      <xdr:rowOff>26543</xdr:rowOff>
    </xdr:to>
    <xdr:cxnSp macro="">
      <xdr:nvCxnSpPr>
        <xdr:cNvPr id="365" name="直線コネクタ 364">
          <a:extLst>
            <a:ext uri="{FF2B5EF4-FFF2-40B4-BE49-F238E27FC236}">
              <a16:creationId xmlns:a16="http://schemas.microsoft.com/office/drawing/2014/main" xmlns="" id="{00000000-0008-0000-0700-00006D010000}"/>
            </a:ext>
          </a:extLst>
        </xdr:cNvPr>
        <xdr:cNvCxnSpPr/>
      </xdr:nvCxnSpPr>
      <xdr:spPr>
        <a:xfrm>
          <a:off x="7861300" y="8899015"/>
          <a:ext cx="889000" cy="55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167245</xdr:rowOff>
    </xdr:from>
    <xdr:to>
      <xdr:col>46</xdr:col>
      <xdr:colOff>38100</xdr:colOff>
      <xdr:row>56</xdr:row>
      <xdr:rowOff>97395</xdr:rowOff>
    </xdr:to>
    <xdr:sp macro="" textlink="">
      <xdr:nvSpPr>
        <xdr:cNvPr id="366" name="フローチャート: 判断 365">
          <a:extLst>
            <a:ext uri="{FF2B5EF4-FFF2-40B4-BE49-F238E27FC236}">
              <a16:creationId xmlns:a16="http://schemas.microsoft.com/office/drawing/2014/main" xmlns="" id="{00000000-0008-0000-0700-00006E010000}"/>
            </a:ext>
          </a:extLst>
        </xdr:cNvPr>
        <xdr:cNvSpPr/>
      </xdr:nvSpPr>
      <xdr:spPr>
        <a:xfrm>
          <a:off x="8699500" y="95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88522</xdr:rowOff>
    </xdr:from>
    <xdr:ext cx="534377"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8483111" y="968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155065</xdr:rowOff>
    </xdr:from>
    <xdr:to>
      <xdr:col>41</xdr:col>
      <xdr:colOff>50800</xdr:colOff>
      <xdr:row>55</xdr:row>
      <xdr:rowOff>68295</xdr:rowOff>
    </xdr:to>
    <xdr:cxnSp macro="">
      <xdr:nvCxnSpPr>
        <xdr:cNvPr id="368" name="直線コネクタ 367">
          <a:extLst>
            <a:ext uri="{FF2B5EF4-FFF2-40B4-BE49-F238E27FC236}">
              <a16:creationId xmlns:a16="http://schemas.microsoft.com/office/drawing/2014/main" xmlns="" id="{00000000-0008-0000-0700-000070010000}"/>
            </a:ext>
          </a:extLst>
        </xdr:cNvPr>
        <xdr:cNvCxnSpPr/>
      </xdr:nvCxnSpPr>
      <xdr:spPr>
        <a:xfrm flipV="1">
          <a:off x="6972300" y="8899015"/>
          <a:ext cx="889000" cy="59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142572</xdr:rowOff>
    </xdr:from>
    <xdr:to>
      <xdr:col>41</xdr:col>
      <xdr:colOff>101600</xdr:colOff>
      <xdr:row>56</xdr:row>
      <xdr:rowOff>72722</xdr:rowOff>
    </xdr:to>
    <xdr:sp macro="" textlink="">
      <xdr:nvSpPr>
        <xdr:cNvPr id="369" name="フローチャート: 判断 368">
          <a:extLst>
            <a:ext uri="{FF2B5EF4-FFF2-40B4-BE49-F238E27FC236}">
              <a16:creationId xmlns:a16="http://schemas.microsoft.com/office/drawing/2014/main" xmlns="" id="{00000000-0008-0000-0700-000071010000}"/>
            </a:ext>
          </a:extLst>
        </xdr:cNvPr>
        <xdr:cNvSpPr/>
      </xdr:nvSpPr>
      <xdr:spPr>
        <a:xfrm>
          <a:off x="7810500" y="9572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63849</xdr:rowOff>
    </xdr:from>
    <xdr:ext cx="534377" cy="259045"/>
    <xdr:sp macro="" textlink="">
      <xdr:nvSpPr>
        <xdr:cNvPr id="370" name="テキスト ボックス 369">
          <a:extLst>
            <a:ext uri="{FF2B5EF4-FFF2-40B4-BE49-F238E27FC236}">
              <a16:creationId xmlns:a16="http://schemas.microsoft.com/office/drawing/2014/main" xmlns="" id="{00000000-0008-0000-0700-000072010000}"/>
            </a:ext>
          </a:extLst>
        </xdr:cNvPr>
        <xdr:cNvSpPr txBox="1"/>
      </xdr:nvSpPr>
      <xdr:spPr>
        <a:xfrm>
          <a:off x="7594111" y="966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32665</xdr:rowOff>
    </xdr:from>
    <xdr:to>
      <xdr:col>36</xdr:col>
      <xdr:colOff>165100</xdr:colOff>
      <xdr:row>56</xdr:row>
      <xdr:rowOff>134265</xdr:rowOff>
    </xdr:to>
    <xdr:sp macro="" textlink="">
      <xdr:nvSpPr>
        <xdr:cNvPr id="371" name="フローチャート: 判断 370">
          <a:extLst>
            <a:ext uri="{FF2B5EF4-FFF2-40B4-BE49-F238E27FC236}">
              <a16:creationId xmlns:a16="http://schemas.microsoft.com/office/drawing/2014/main" xmlns="" id="{00000000-0008-0000-0700-000073010000}"/>
            </a:ext>
          </a:extLst>
        </xdr:cNvPr>
        <xdr:cNvSpPr/>
      </xdr:nvSpPr>
      <xdr:spPr>
        <a:xfrm>
          <a:off x="6921500" y="963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125392</xdr:rowOff>
    </xdr:from>
    <xdr:ext cx="534377" cy="259045"/>
    <xdr:sp macro="" textlink="">
      <xdr:nvSpPr>
        <xdr:cNvPr id="372" name="テキスト ボックス 371">
          <a:extLst>
            <a:ext uri="{FF2B5EF4-FFF2-40B4-BE49-F238E27FC236}">
              <a16:creationId xmlns:a16="http://schemas.microsoft.com/office/drawing/2014/main" xmlns="" id="{00000000-0008-0000-0700-000074010000}"/>
            </a:ext>
          </a:extLst>
        </xdr:cNvPr>
        <xdr:cNvSpPr txBox="1"/>
      </xdr:nvSpPr>
      <xdr:spPr>
        <a:xfrm>
          <a:off x="6705111" y="9726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xmlns="" id="{00000000-0008-0000-0700-00007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xmlns="" id="{00000000-0008-0000-0700-00007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7" name="テキスト ボックス 376">
          <a:extLst>
            <a:ext uri="{FF2B5EF4-FFF2-40B4-BE49-F238E27FC236}">
              <a16:creationId xmlns:a16="http://schemas.microsoft.com/office/drawing/2014/main" xmlns="" id="{00000000-0008-0000-0700-00007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129901</xdr:rowOff>
    </xdr:from>
    <xdr:to>
      <xdr:col>55</xdr:col>
      <xdr:colOff>50800</xdr:colOff>
      <xdr:row>54</xdr:row>
      <xdr:rowOff>60051</xdr:rowOff>
    </xdr:to>
    <xdr:sp macro="" textlink="">
      <xdr:nvSpPr>
        <xdr:cNvPr id="378" name="楕円 377">
          <a:extLst>
            <a:ext uri="{FF2B5EF4-FFF2-40B4-BE49-F238E27FC236}">
              <a16:creationId xmlns:a16="http://schemas.microsoft.com/office/drawing/2014/main" xmlns="" id="{00000000-0008-0000-0700-00007A010000}"/>
            </a:ext>
          </a:extLst>
        </xdr:cNvPr>
        <xdr:cNvSpPr/>
      </xdr:nvSpPr>
      <xdr:spPr>
        <a:xfrm>
          <a:off x="10426700" y="921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152778</xdr:rowOff>
    </xdr:from>
    <xdr:ext cx="534377" cy="259045"/>
    <xdr:sp macro="" textlink="">
      <xdr:nvSpPr>
        <xdr:cNvPr id="379" name="農林水産業費該当値テキスト">
          <a:extLst>
            <a:ext uri="{FF2B5EF4-FFF2-40B4-BE49-F238E27FC236}">
              <a16:creationId xmlns:a16="http://schemas.microsoft.com/office/drawing/2014/main" xmlns="" id="{00000000-0008-0000-0700-00007B010000}"/>
            </a:ext>
          </a:extLst>
        </xdr:cNvPr>
        <xdr:cNvSpPr txBox="1"/>
      </xdr:nvSpPr>
      <xdr:spPr>
        <a:xfrm>
          <a:off x="10528300" y="906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168812</xdr:rowOff>
    </xdr:from>
    <xdr:to>
      <xdr:col>50</xdr:col>
      <xdr:colOff>165100</xdr:colOff>
      <xdr:row>55</xdr:row>
      <xdr:rowOff>98962</xdr:rowOff>
    </xdr:to>
    <xdr:sp macro="" textlink="">
      <xdr:nvSpPr>
        <xdr:cNvPr id="380" name="楕円 379">
          <a:extLst>
            <a:ext uri="{FF2B5EF4-FFF2-40B4-BE49-F238E27FC236}">
              <a16:creationId xmlns:a16="http://schemas.microsoft.com/office/drawing/2014/main" xmlns="" id="{00000000-0008-0000-0700-00007C010000}"/>
            </a:ext>
          </a:extLst>
        </xdr:cNvPr>
        <xdr:cNvSpPr/>
      </xdr:nvSpPr>
      <xdr:spPr>
        <a:xfrm>
          <a:off x="9588500" y="942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115489</xdr:rowOff>
    </xdr:from>
    <xdr:ext cx="534377" cy="259045"/>
    <xdr:sp macro="" textlink="">
      <xdr:nvSpPr>
        <xdr:cNvPr id="381" name="テキスト ボックス 380">
          <a:extLst>
            <a:ext uri="{FF2B5EF4-FFF2-40B4-BE49-F238E27FC236}">
              <a16:creationId xmlns:a16="http://schemas.microsoft.com/office/drawing/2014/main" xmlns="" id="{00000000-0008-0000-0700-00007D010000}"/>
            </a:ext>
          </a:extLst>
        </xdr:cNvPr>
        <xdr:cNvSpPr txBox="1"/>
      </xdr:nvSpPr>
      <xdr:spPr>
        <a:xfrm>
          <a:off x="9372111" y="920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147193</xdr:rowOff>
    </xdr:from>
    <xdr:to>
      <xdr:col>46</xdr:col>
      <xdr:colOff>38100</xdr:colOff>
      <xdr:row>55</xdr:row>
      <xdr:rowOff>77343</xdr:rowOff>
    </xdr:to>
    <xdr:sp macro="" textlink="">
      <xdr:nvSpPr>
        <xdr:cNvPr id="382" name="楕円 381">
          <a:extLst>
            <a:ext uri="{FF2B5EF4-FFF2-40B4-BE49-F238E27FC236}">
              <a16:creationId xmlns:a16="http://schemas.microsoft.com/office/drawing/2014/main" xmlns="" id="{00000000-0008-0000-0700-00007E010000}"/>
            </a:ext>
          </a:extLst>
        </xdr:cNvPr>
        <xdr:cNvSpPr/>
      </xdr:nvSpPr>
      <xdr:spPr>
        <a:xfrm>
          <a:off x="8699500" y="940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93870</xdr:rowOff>
    </xdr:from>
    <xdr:ext cx="534377" cy="259045"/>
    <xdr:sp macro="" textlink="">
      <xdr:nvSpPr>
        <xdr:cNvPr id="383" name="テキスト ボックス 382">
          <a:extLst>
            <a:ext uri="{FF2B5EF4-FFF2-40B4-BE49-F238E27FC236}">
              <a16:creationId xmlns:a16="http://schemas.microsoft.com/office/drawing/2014/main" xmlns="" id="{00000000-0008-0000-0700-00007F010000}"/>
            </a:ext>
          </a:extLst>
        </xdr:cNvPr>
        <xdr:cNvSpPr txBox="1"/>
      </xdr:nvSpPr>
      <xdr:spPr>
        <a:xfrm>
          <a:off x="8483111" y="918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51</xdr:row>
      <xdr:rowOff>104265</xdr:rowOff>
    </xdr:from>
    <xdr:to>
      <xdr:col>41</xdr:col>
      <xdr:colOff>101600</xdr:colOff>
      <xdr:row>52</xdr:row>
      <xdr:rowOff>34415</xdr:rowOff>
    </xdr:to>
    <xdr:sp macro="" textlink="">
      <xdr:nvSpPr>
        <xdr:cNvPr id="384" name="楕円 383">
          <a:extLst>
            <a:ext uri="{FF2B5EF4-FFF2-40B4-BE49-F238E27FC236}">
              <a16:creationId xmlns:a16="http://schemas.microsoft.com/office/drawing/2014/main" xmlns="" id="{00000000-0008-0000-0700-000080010000}"/>
            </a:ext>
          </a:extLst>
        </xdr:cNvPr>
        <xdr:cNvSpPr/>
      </xdr:nvSpPr>
      <xdr:spPr>
        <a:xfrm>
          <a:off x="7810500" y="884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50</xdr:row>
      <xdr:rowOff>50942</xdr:rowOff>
    </xdr:from>
    <xdr:ext cx="534377" cy="259045"/>
    <xdr:sp macro="" textlink="">
      <xdr:nvSpPr>
        <xdr:cNvPr id="385" name="テキスト ボックス 384">
          <a:extLst>
            <a:ext uri="{FF2B5EF4-FFF2-40B4-BE49-F238E27FC236}">
              <a16:creationId xmlns:a16="http://schemas.microsoft.com/office/drawing/2014/main" xmlns="" id="{00000000-0008-0000-0700-000081010000}"/>
            </a:ext>
          </a:extLst>
        </xdr:cNvPr>
        <xdr:cNvSpPr txBox="1"/>
      </xdr:nvSpPr>
      <xdr:spPr>
        <a:xfrm>
          <a:off x="7594111" y="8623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17495</xdr:rowOff>
    </xdr:from>
    <xdr:to>
      <xdr:col>36</xdr:col>
      <xdr:colOff>165100</xdr:colOff>
      <xdr:row>55</xdr:row>
      <xdr:rowOff>119095</xdr:rowOff>
    </xdr:to>
    <xdr:sp macro="" textlink="">
      <xdr:nvSpPr>
        <xdr:cNvPr id="386" name="楕円 385">
          <a:extLst>
            <a:ext uri="{FF2B5EF4-FFF2-40B4-BE49-F238E27FC236}">
              <a16:creationId xmlns:a16="http://schemas.microsoft.com/office/drawing/2014/main" xmlns="" id="{00000000-0008-0000-0700-000082010000}"/>
            </a:ext>
          </a:extLst>
        </xdr:cNvPr>
        <xdr:cNvSpPr/>
      </xdr:nvSpPr>
      <xdr:spPr>
        <a:xfrm>
          <a:off x="6921500" y="944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135622</xdr:rowOff>
    </xdr:from>
    <xdr:ext cx="534377"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705111" y="9222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8" name="正方形/長方形 387">
          <a:extLst>
            <a:ext uri="{FF2B5EF4-FFF2-40B4-BE49-F238E27FC236}">
              <a16:creationId xmlns:a16="http://schemas.microsoft.com/office/drawing/2014/main" xmlns="" id="{00000000-0008-0000-0700-00008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9" name="正方形/長方形 388">
          <a:extLst>
            <a:ext uri="{FF2B5EF4-FFF2-40B4-BE49-F238E27FC236}">
              <a16:creationId xmlns:a16="http://schemas.microsoft.com/office/drawing/2014/main" xmlns="" id="{00000000-0008-0000-0700-00008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90" name="正方形/長方形 389">
          <a:extLst>
            <a:ext uri="{FF2B5EF4-FFF2-40B4-BE49-F238E27FC236}">
              <a16:creationId xmlns:a16="http://schemas.microsoft.com/office/drawing/2014/main" xmlns="" id="{00000000-0008-0000-0700-00008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1" name="正方形/長方形 390">
          <a:extLst>
            <a:ext uri="{FF2B5EF4-FFF2-40B4-BE49-F238E27FC236}">
              <a16:creationId xmlns:a16="http://schemas.microsoft.com/office/drawing/2014/main" xmlns="" id="{00000000-0008-0000-0700-00008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2" name="正方形/長方形 391">
          <a:extLst>
            <a:ext uri="{FF2B5EF4-FFF2-40B4-BE49-F238E27FC236}">
              <a16:creationId xmlns:a16="http://schemas.microsoft.com/office/drawing/2014/main" xmlns="" id="{00000000-0008-0000-0700-00008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3" name="正方形/長方形 392">
          <a:extLst>
            <a:ext uri="{FF2B5EF4-FFF2-40B4-BE49-F238E27FC236}">
              <a16:creationId xmlns:a16="http://schemas.microsoft.com/office/drawing/2014/main" xmlns="" id="{00000000-0008-0000-0700-00008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4" name="正方形/長方形 393">
          <a:extLst>
            <a:ext uri="{FF2B5EF4-FFF2-40B4-BE49-F238E27FC236}">
              <a16:creationId xmlns:a16="http://schemas.microsoft.com/office/drawing/2014/main" xmlns="" id="{00000000-0008-0000-0700-00008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5" name="正方形/長方形 394">
          <a:extLst>
            <a:ext uri="{FF2B5EF4-FFF2-40B4-BE49-F238E27FC236}">
              <a16:creationId xmlns:a16="http://schemas.microsoft.com/office/drawing/2014/main" xmlns="" id="{00000000-0008-0000-0700-00008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6" name="テキスト ボックス 395">
          <a:extLst>
            <a:ext uri="{FF2B5EF4-FFF2-40B4-BE49-F238E27FC236}">
              <a16:creationId xmlns:a16="http://schemas.microsoft.com/office/drawing/2014/main" xmlns="" id="{00000000-0008-0000-0700-00008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7" name="直線コネクタ 396">
          <a:extLst>
            <a:ext uri="{FF2B5EF4-FFF2-40B4-BE49-F238E27FC236}">
              <a16:creationId xmlns:a16="http://schemas.microsoft.com/office/drawing/2014/main" xmlns="" id="{00000000-0008-0000-0700-00008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8" name="直線コネクタ 397">
          <a:extLst>
            <a:ext uri="{FF2B5EF4-FFF2-40B4-BE49-F238E27FC236}">
              <a16:creationId xmlns:a16="http://schemas.microsoft.com/office/drawing/2014/main" xmlns="" id="{00000000-0008-0000-0700-00008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9" name="テキスト ボックス 398">
          <a:extLst>
            <a:ext uri="{FF2B5EF4-FFF2-40B4-BE49-F238E27FC236}">
              <a16:creationId xmlns:a16="http://schemas.microsoft.com/office/drawing/2014/main" xmlns="" id="{00000000-0008-0000-0700-00008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400" name="直線コネクタ 399">
          <a:extLst>
            <a:ext uri="{FF2B5EF4-FFF2-40B4-BE49-F238E27FC236}">
              <a16:creationId xmlns:a16="http://schemas.microsoft.com/office/drawing/2014/main" xmlns="" id="{00000000-0008-0000-0700-00009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401" name="テキスト ボックス 400">
          <a:extLst>
            <a:ext uri="{FF2B5EF4-FFF2-40B4-BE49-F238E27FC236}">
              <a16:creationId xmlns:a16="http://schemas.microsoft.com/office/drawing/2014/main" xmlns="" id="{00000000-0008-0000-0700-000091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3" name="テキスト ボックス 402">
          <a:extLst>
            <a:ext uri="{FF2B5EF4-FFF2-40B4-BE49-F238E27FC236}">
              <a16:creationId xmlns:a16="http://schemas.microsoft.com/office/drawing/2014/main" xmlns="" id="{00000000-0008-0000-0700-000093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5" name="テキスト ボックス 404">
          <a:extLst>
            <a:ext uri="{FF2B5EF4-FFF2-40B4-BE49-F238E27FC236}">
              <a16:creationId xmlns:a16="http://schemas.microsoft.com/office/drawing/2014/main" xmlns="" id="{00000000-0008-0000-0700-000095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6" name="直線コネクタ 405">
          <a:extLst>
            <a:ext uri="{FF2B5EF4-FFF2-40B4-BE49-F238E27FC236}">
              <a16:creationId xmlns:a16="http://schemas.microsoft.com/office/drawing/2014/main" xmlns="" id="{00000000-0008-0000-0700-00009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7" name="テキスト ボックス 406">
          <a:extLst>
            <a:ext uri="{FF2B5EF4-FFF2-40B4-BE49-F238E27FC236}">
              <a16:creationId xmlns:a16="http://schemas.microsoft.com/office/drawing/2014/main" xmlns="" id="{00000000-0008-0000-0700-000097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8" name="直線コネクタ 407">
          <a:extLst>
            <a:ext uri="{FF2B5EF4-FFF2-40B4-BE49-F238E27FC236}">
              <a16:creationId xmlns:a16="http://schemas.microsoft.com/office/drawing/2014/main" xmlns="" id="{00000000-0008-0000-0700-00009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10" name="商工費グラフ枠">
          <a:extLst>
            <a:ext uri="{FF2B5EF4-FFF2-40B4-BE49-F238E27FC236}">
              <a16:creationId xmlns:a16="http://schemas.microsoft.com/office/drawing/2014/main" xmlns="" id="{00000000-0008-0000-0700-00009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13551</xdr:rowOff>
    </xdr:from>
    <xdr:to>
      <xdr:col>54</xdr:col>
      <xdr:colOff>189865</xdr:colOff>
      <xdr:row>78</xdr:row>
      <xdr:rowOff>58319</xdr:rowOff>
    </xdr:to>
    <xdr:cxnSp macro="">
      <xdr:nvCxnSpPr>
        <xdr:cNvPr id="411" name="直線コネクタ 410">
          <a:extLst>
            <a:ext uri="{FF2B5EF4-FFF2-40B4-BE49-F238E27FC236}">
              <a16:creationId xmlns:a16="http://schemas.microsoft.com/office/drawing/2014/main" xmlns="" id="{00000000-0008-0000-0700-00009B010000}"/>
            </a:ext>
          </a:extLst>
        </xdr:cNvPr>
        <xdr:cNvCxnSpPr/>
      </xdr:nvCxnSpPr>
      <xdr:spPr>
        <a:xfrm flipV="1">
          <a:off x="10475595" y="12015051"/>
          <a:ext cx="1270" cy="1416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62146</xdr:rowOff>
    </xdr:from>
    <xdr:ext cx="469744" cy="259045"/>
    <xdr:sp macro="" textlink="">
      <xdr:nvSpPr>
        <xdr:cNvPr id="412" name="商工費最小値テキスト">
          <a:extLst>
            <a:ext uri="{FF2B5EF4-FFF2-40B4-BE49-F238E27FC236}">
              <a16:creationId xmlns:a16="http://schemas.microsoft.com/office/drawing/2014/main" xmlns="" id="{00000000-0008-0000-0700-00009C010000}"/>
            </a:ext>
          </a:extLst>
        </xdr:cNvPr>
        <xdr:cNvSpPr txBox="1"/>
      </xdr:nvSpPr>
      <xdr:spPr>
        <a:xfrm>
          <a:off x="10528300" y="13435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58319</xdr:rowOff>
    </xdr:from>
    <xdr:to>
      <xdr:col>55</xdr:col>
      <xdr:colOff>88900</xdr:colOff>
      <xdr:row>78</xdr:row>
      <xdr:rowOff>58319</xdr:rowOff>
    </xdr:to>
    <xdr:cxnSp macro="">
      <xdr:nvCxnSpPr>
        <xdr:cNvPr id="413" name="直線コネクタ 412">
          <a:extLst>
            <a:ext uri="{FF2B5EF4-FFF2-40B4-BE49-F238E27FC236}">
              <a16:creationId xmlns:a16="http://schemas.microsoft.com/office/drawing/2014/main" xmlns="" id="{00000000-0008-0000-0700-00009D010000}"/>
            </a:ext>
          </a:extLst>
        </xdr:cNvPr>
        <xdr:cNvCxnSpPr/>
      </xdr:nvCxnSpPr>
      <xdr:spPr>
        <a:xfrm>
          <a:off x="10388600" y="1343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131678</xdr:rowOff>
    </xdr:from>
    <xdr:ext cx="534377" cy="259045"/>
    <xdr:sp macro="" textlink="">
      <xdr:nvSpPr>
        <xdr:cNvPr id="414" name="商工費最大値テキスト">
          <a:extLst>
            <a:ext uri="{FF2B5EF4-FFF2-40B4-BE49-F238E27FC236}">
              <a16:creationId xmlns:a16="http://schemas.microsoft.com/office/drawing/2014/main" xmlns="" id="{00000000-0008-0000-0700-00009E010000}"/>
            </a:ext>
          </a:extLst>
        </xdr:cNvPr>
        <xdr:cNvSpPr txBox="1"/>
      </xdr:nvSpPr>
      <xdr:spPr>
        <a:xfrm>
          <a:off x="10528300" y="1179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82,622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13551</xdr:rowOff>
    </xdr:from>
    <xdr:to>
      <xdr:col>55</xdr:col>
      <xdr:colOff>88900</xdr:colOff>
      <xdr:row>70</xdr:row>
      <xdr:rowOff>13551</xdr:rowOff>
    </xdr:to>
    <xdr:cxnSp macro="">
      <xdr:nvCxnSpPr>
        <xdr:cNvPr id="415" name="直線コネクタ 414">
          <a:extLst>
            <a:ext uri="{FF2B5EF4-FFF2-40B4-BE49-F238E27FC236}">
              <a16:creationId xmlns:a16="http://schemas.microsoft.com/office/drawing/2014/main" xmlns="" id="{00000000-0008-0000-0700-00009F010000}"/>
            </a:ext>
          </a:extLst>
        </xdr:cNvPr>
        <xdr:cNvCxnSpPr/>
      </xdr:nvCxnSpPr>
      <xdr:spPr>
        <a:xfrm>
          <a:off x="10388600" y="120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146710</xdr:rowOff>
    </xdr:from>
    <xdr:to>
      <xdr:col>55</xdr:col>
      <xdr:colOff>0</xdr:colOff>
      <xdr:row>77</xdr:row>
      <xdr:rowOff>2521</xdr:rowOff>
    </xdr:to>
    <xdr:cxnSp macro="">
      <xdr:nvCxnSpPr>
        <xdr:cNvPr id="416" name="直線コネクタ 415">
          <a:extLst>
            <a:ext uri="{FF2B5EF4-FFF2-40B4-BE49-F238E27FC236}">
              <a16:creationId xmlns:a16="http://schemas.microsoft.com/office/drawing/2014/main" xmlns="" id="{00000000-0008-0000-0700-0000A0010000}"/>
            </a:ext>
          </a:extLst>
        </xdr:cNvPr>
        <xdr:cNvCxnSpPr/>
      </xdr:nvCxnSpPr>
      <xdr:spPr>
        <a:xfrm flipV="1">
          <a:off x="9639300" y="12834010"/>
          <a:ext cx="838200" cy="37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91577</xdr:rowOff>
    </xdr:from>
    <xdr:ext cx="534377" cy="259045"/>
    <xdr:sp macro="" textlink="">
      <xdr:nvSpPr>
        <xdr:cNvPr id="417" name="商工費平均値テキスト">
          <a:extLst>
            <a:ext uri="{FF2B5EF4-FFF2-40B4-BE49-F238E27FC236}">
              <a16:creationId xmlns:a16="http://schemas.microsoft.com/office/drawing/2014/main" xmlns="" id="{00000000-0008-0000-0700-0000A1010000}"/>
            </a:ext>
          </a:extLst>
        </xdr:cNvPr>
        <xdr:cNvSpPr txBox="1"/>
      </xdr:nvSpPr>
      <xdr:spPr>
        <a:xfrm>
          <a:off x="10528300" y="12950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113150</xdr:rowOff>
    </xdr:from>
    <xdr:to>
      <xdr:col>55</xdr:col>
      <xdr:colOff>50800</xdr:colOff>
      <xdr:row>76</xdr:row>
      <xdr:rowOff>43300</xdr:rowOff>
    </xdr:to>
    <xdr:sp macro="" textlink="">
      <xdr:nvSpPr>
        <xdr:cNvPr id="418" name="フローチャート: 判断 417">
          <a:extLst>
            <a:ext uri="{FF2B5EF4-FFF2-40B4-BE49-F238E27FC236}">
              <a16:creationId xmlns:a16="http://schemas.microsoft.com/office/drawing/2014/main" xmlns="" id="{00000000-0008-0000-0700-0000A2010000}"/>
            </a:ext>
          </a:extLst>
        </xdr:cNvPr>
        <xdr:cNvSpPr/>
      </xdr:nvSpPr>
      <xdr:spPr>
        <a:xfrm>
          <a:off x="10426700" y="129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105753</xdr:rowOff>
    </xdr:from>
    <xdr:to>
      <xdr:col>50</xdr:col>
      <xdr:colOff>114300</xdr:colOff>
      <xdr:row>77</xdr:row>
      <xdr:rowOff>2521</xdr:rowOff>
    </xdr:to>
    <xdr:cxnSp macro="">
      <xdr:nvCxnSpPr>
        <xdr:cNvPr id="419" name="直線コネクタ 418">
          <a:extLst>
            <a:ext uri="{FF2B5EF4-FFF2-40B4-BE49-F238E27FC236}">
              <a16:creationId xmlns:a16="http://schemas.microsoft.com/office/drawing/2014/main" xmlns="" id="{00000000-0008-0000-0700-0000A3010000}"/>
            </a:ext>
          </a:extLst>
        </xdr:cNvPr>
        <xdr:cNvCxnSpPr/>
      </xdr:nvCxnSpPr>
      <xdr:spPr>
        <a:xfrm>
          <a:off x="8750300" y="13135953"/>
          <a:ext cx="889000" cy="68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126543</xdr:rowOff>
    </xdr:from>
    <xdr:to>
      <xdr:col>50</xdr:col>
      <xdr:colOff>165100</xdr:colOff>
      <xdr:row>77</xdr:row>
      <xdr:rowOff>56693</xdr:rowOff>
    </xdr:to>
    <xdr:sp macro="" textlink="">
      <xdr:nvSpPr>
        <xdr:cNvPr id="420" name="フローチャート: 判断 419">
          <a:extLst>
            <a:ext uri="{FF2B5EF4-FFF2-40B4-BE49-F238E27FC236}">
              <a16:creationId xmlns:a16="http://schemas.microsoft.com/office/drawing/2014/main" xmlns="" id="{00000000-0008-0000-0700-0000A4010000}"/>
            </a:ext>
          </a:extLst>
        </xdr:cNvPr>
        <xdr:cNvSpPr/>
      </xdr:nvSpPr>
      <xdr:spPr>
        <a:xfrm>
          <a:off x="9588500" y="13156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47820</xdr:rowOff>
    </xdr:from>
    <xdr:ext cx="534377"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9372111" y="1324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105753</xdr:rowOff>
    </xdr:from>
    <xdr:to>
      <xdr:col>45</xdr:col>
      <xdr:colOff>177800</xdr:colOff>
      <xdr:row>76</xdr:row>
      <xdr:rowOff>108649</xdr:rowOff>
    </xdr:to>
    <xdr:cxnSp macro="">
      <xdr:nvCxnSpPr>
        <xdr:cNvPr id="422" name="直線コネクタ 421">
          <a:extLst>
            <a:ext uri="{FF2B5EF4-FFF2-40B4-BE49-F238E27FC236}">
              <a16:creationId xmlns:a16="http://schemas.microsoft.com/office/drawing/2014/main" xmlns="" id="{00000000-0008-0000-0700-0000A6010000}"/>
            </a:ext>
          </a:extLst>
        </xdr:cNvPr>
        <xdr:cNvCxnSpPr/>
      </xdr:nvCxnSpPr>
      <xdr:spPr>
        <a:xfrm flipV="1">
          <a:off x="7861300" y="13135953"/>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92805</xdr:rowOff>
    </xdr:from>
    <xdr:to>
      <xdr:col>46</xdr:col>
      <xdr:colOff>38100</xdr:colOff>
      <xdr:row>77</xdr:row>
      <xdr:rowOff>22955</xdr:rowOff>
    </xdr:to>
    <xdr:sp macro="" textlink="">
      <xdr:nvSpPr>
        <xdr:cNvPr id="423" name="フローチャート: 判断 422">
          <a:extLst>
            <a:ext uri="{FF2B5EF4-FFF2-40B4-BE49-F238E27FC236}">
              <a16:creationId xmlns:a16="http://schemas.microsoft.com/office/drawing/2014/main" xmlns="" id="{00000000-0008-0000-0700-0000A7010000}"/>
            </a:ext>
          </a:extLst>
        </xdr:cNvPr>
        <xdr:cNvSpPr/>
      </xdr:nvSpPr>
      <xdr:spPr>
        <a:xfrm>
          <a:off x="8699500" y="1312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14082</xdr:rowOff>
    </xdr:from>
    <xdr:ext cx="534377"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8483111" y="1321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106058</xdr:rowOff>
    </xdr:from>
    <xdr:to>
      <xdr:col>41</xdr:col>
      <xdr:colOff>50800</xdr:colOff>
      <xdr:row>76</xdr:row>
      <xdr:rowOff>108649</xdr:rowOff>
    </xdr:to>
    <xdr:cxnSp macro="">
      <xdr:nvCxnSpPr>
        <xdr:cNvPr id="425" name="直線コネクタ 424">
          <a:extLst>
            <a:ext uri="{FF2B5EF4-FFF2-40B4-BE49-F238E27FC236}">
              <a16:creationId xmlns:a16="http://schemas.microsoft.com/office/drawing/2014/main" xmlns="" id="{00000000-0008-0000-0700-0000A9010000}"/>
            </a:ext>
          </a:extLst>
        </xdr:cNvPr>
        <xdr:cNvCxnSpPr/>
      </xdr:nvCxnSpPr>
      <xdr:spPr>
        <a:xfrm>
          <a:off x="6972300" y="12964808"/>
          <a:ext cx="889000" cy="17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49543</xdr:rowOff>
    </xdr:from>
    <xdr:to>
      <xdr:col>41</xdr:col>
      <xdr:colOff>101600</xdr:colOff>
      <xdr:row>77</xdr:row>
      <xdr:rowOff>151143</xdr:rowOff>
    </xdr:to>
    <xdr:sp macro="" textlink="">
      <xdr:nvSpPr>
        <xdr:cNvPr id="426" name="フローチャート: 判断 425">
          <a:extLst>
            <a:ext uri="{FF2B5EF4-FFF2-40B4-BE49-F238E27FC236}">
              <a16:creationId xmlns:a16="http://schemas.microsoft.com/office/drawing/2014/main" xmlns="" id="{00000000-0008-0000-0700-0000AA010000}"/>
            </a:ext>
          </a:extLst>
        </xdr:cNvPr>
        <xdr:cNvSpPr/>
      </xdr:nvSpPr>
      <xdr:spPr>
        <a:xfrm>
          <a:off x="7810500" y="1325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142270</xdr:rowOff>
    </xdr:from>
    <xdr:ext cx="534377" cy="259045"/>
    <xdr:sp macro="" textlink="">
      <xdr:nvSpPr>
        <xdr:cNvPr id="427" name="テキスト ボックス 426">
          <a:extLst>
            <a:ext uri="{FF2B5EF4-FFF2-40B4-BE49-F238E27FC236}">
              <a16:creationId xmlns:a16="http://schemas.microsoft.com/office/drawing/2014/main" xmlns="" id="{00000000-0008-0000-0700-0000AB010000}"/>
            </a:ext>
          </a:extLst>
        </xdr:cNvPr>
        <xdr:cNvSpPr txBox="1"/>
      </xdr:nvSpPr>
      <xdr:spPr>
        <a:xfrm>
          <a:off x="7594111" y="1334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12357</xdr:rowOff>
    </xdr:from>
    <xdr:to>
      <xdr:col>36</xdr:col>
      <xdr:colOff>165100</xdr:colOff>
      <xdr:row>77</xdr:row>
      <xdr:rowOff>113957</xdr:rowOff>
    </xdr:to>
    <xdr:sp macro="" textlink="">
      <xdr:nvSpPr>
        <xdr:cNvPr id="428" name="フローチャート: 判断 427">
          <a:extLst>
            <a:ext uri="{FF2B5EF4-FFF2-40B4-BE49-F238E27FC236}">
              <a16:creationId xmlns:a16="http://schemas.microsoft.com/office/drawing/2014/main" xmlns="" id="{00000000-0008-0000-0700-0000AC010000}"/>
            </a:ext>
          </a:extLst>
        </xdr:cNvPr>
        <xdr:cNvSpPr/>
      </xdr:nvSpPr>
      <xdr:spPr>
        <a:xfrm>
          <a:off x="6921500" y="1321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105084</xdr:rowOff>
    </xdr:from>
    <xdr:ext cx="534377" cy="259045"/>
    <xdr:sp macro="" textlink="">
      <xdr:nvSpPr>
        <xdr:cNvPr id="429" name="テキスト ボックス 428">
          <a:extLst>
            <a:ext uri="{FF2B5EF4-FFF2-40B4-BE49-F238E27FC236}">
              <a16:creationId xmlns:a16="http://schemas.microsoft.com/office/drawing/2014/main" xmlns="" id="{00000000-0008-0000-0700-0000AD010000}"/>
            </a:ext>
          </a:extLst>
        </xdr:cNvPr>
        <xdr:cNvSpPr txBox="1"/>
      </xdr:nvSpPr>
      <xdr:spPr>
        <a:xfrm>
          <a:off x="6705111" y="1330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xmlns="" id="{00000000-0008-0000-0700-0000A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xmlns="" id="{00000000-0008-0000-0700-0000B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4" name="テキスト ボックス 433">
          <a:extLst>
            <a:ext uri="{FF2B5EF4-FFF2-40B4-BE49-F238E27FC236}">
              <a16:creationId xmlns:a16="http://schemas.microsoft.com/office/drawing/2014/main" xmlns="" id="{00000000-0008-0000-0700-0000B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95910</xdr:rowOff>
    </xdr:from>
    <xdr:to>
      <xdr:col>55</xdr:col>
      <xdr:colOff>50800</xdr:colOff>
      <xdr:row>75</xdr:row>
      <xdr:rowOff>26060</xdr:rowOff>
    </xdr:to>
    <xdr:sp macro="" textlink="">
      <xdr:nvSpPr>
        <xdr:cNvPr id="435" name="楕円 434">
          <a:extLst>
            <a:ext uri="{FF2B5EF4-FFF2-40B4-BE49-F238E27FC236}">
              <a16:creationId xmlns:a16="http://schemas.microsoft.com/office/drawing/2014/main" xmlns="" id="{00000000-0008-0000-0700-0000B3010000}"/>
            </a:ext>
          </a:extLst>
        </xdr:cNvPr>
        <xdr:cNvSpPr/>
      </xdr:nvSpPr>
      <xdr:spPr>
        <a:xfrm>
          <a:off x="10426700" y="127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118787</xdr:rowOff>
    </xdr:from>
    <xdr:ext cx="534377" cy="259045"/>
    <xdr:sp macro="" textlink="">
      <xdr:nvSpPr>
        <xdr:cNvPr id="436" name="商工費該当値テキスト">
          <a:extLst>
            <a:ext uri="{FF2B5EF4-FFF2-40B4-BE49-F238E27FC236}">
              <a16:creationId xmlns:a16="http://schemas.microsoft.com/office/drawing/2014/main" xmlns="" id="{00000000-0008-0000-0700-0000B4010000}"/>
            </a:ext>
          </a:extLst>
        </xdr:cNvPr>
        <xdr:cNvSpPr txBox="1"/>
      </xdr:nvSpPr>
      <xdr:spPr>
        <a:xfrm>
          <a:off x="10528300" y="126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123171</xdr:rowOff>
    </xdr:from>
    <xdr:to>
      <xdr:col>50</xdr:col>
      <xdr:colOff>165100</xdr:colOff>
      <xdr:row>77</xdr:row>
      <xdr:rowOff>53321</xdr:rowOff>
    </xdr:to>
    <xdr:sp macro="" textlink="">
      <xdr:nvSpPr>
        <xdr:cNvPr id="437" name="楕円 436">
          <a:extLst>
            <a:ext uri="{FF2B5EF4-FFF2-40B4-BE49-F238E27FC236}">
              <a16:creationId xmlns:a16="http://schemas.microsoft.com/office/drawing/2014/main" xmlns="" id="{00000000-0008-0000-0700-0000B5010000}"/>
            </a:ext>
          </a:extLst>
        </xdr:cNvPr>
        <xdr:cNvSpPr/>
      </xdr:nvSpPr>
      <xdr:spPr>
        <a:xfrm>
          <a:off x="9588500" y="1315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69848</xdr:rowOff>
    </xdr:from>
    <xdr:ext cx="534377" cy="259045"/>
    <xdr:sp macro="" textlink="">
      <xdr:nvSpPr>
        <xdr:cNvPr id="438" name="テキスト ボックス 437">
          <a:extLst>
            <a:ext uri="{FF2B5EF4-FFF2-40B4-BE49-F238E27FC236}">
              <a16:creationId xmlns:a16="http://schemas.microsoft.com/office/drawing/2014/main" xmlns="" id="{00000000-0008-0000-0700-0000B6010000}"/>
            </a:ext>
          </a:extLst>
        </xdr:cNvPr>
        <xdr:cNvSpPr txBox="1"/>
      </xdr:nvSpPr>
      <xdr:spPr>
        <a:xfrm>
          <a:off x="9372111" y="1292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54953</xdr:rowOff>
    </xdr:from>
    <xdr:to>
      <xdr:col>46</xdr:col>
      <xdr:colOff>38100</xdr:colOff>
      <xdr:row>76</xdr:row>
      <xdr:rowOff>156553</xdr:rowOff>
    </xdr:to>
    <xdr:sp macro="" textlink="">
      <xdr:nvSpPr>
        <xdr:cNvPr id="439" name="楕円 438">
          <a:extLst>
            <a:ext uri="{FF2B5EF4-FFF2-40B4-BE49-F238E27FC236}">
              <a16:creationId xmlns:a16="http://schemas.microsoft.com/office/drawing/2014/main" xmlns="" id="{00000000-0008-0000-0700-0000B7010000}"/>
            </a:ext>
          </a:extLst>
        </xdr:cNvPr>
        <xdr:cNvSpPr/>
      </xdr:nvSpPr>
      <xdr:spPr>
        <a:xfrm>
          <a:off x="8699500" y="1308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1630</xdr:rowOff>
    </xdr:from>
    <xdr:ext cx="534377" cy="259045"/>
    <xdr:sp macro="" textlink="">
      <xdr:nvSpPr>
        <xdr:cNvPr id="440" name="テキスト ボックス 439">
          <a:extLst>
            <a:ext uri="{FF2B5EF4-FFF2-40B4-BE49-F238E27FC236}">
              <a16:creationId xmlns:a16="http://schemas.microsoft.com/office/drawing/2014/main" xmlns="" id="{00000000-0008-0000-0700-0000B8010000}"/>
            </a:ext>
          </a:extLst>
        </xdr:cNvPr>
        <xdr:cNvSpPr txBox="1"/>
      </xdr:nvSpPr>
      <xdr:spPr>
        <a:xfrm>
          <a:off x="8483111" y="1286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57849</xdr:rowOff>
    </xdr:from>
    <xdr:to>
      <xdr:col>41</xdr:col>
      <xdr:colOff>101600</xdr:colOff>
      <xdr:row>76</xdr:row>
      <xdr:rowOff>159449</xdr:rowOff>
    </xdr:to>
    <xdr:sp macro="" textlink="">
      <xdr:nvSpPr>
        <xdr:cNvPr id="441" name="楕円 440">
          <a:extLst>
            <a:ext uri="{FF2B5EF4-FFF2-40B4-BE49-F238E27FC236}">
              <a16:creationId xmlns:a16="http://schemas.microsoft.com/office/drawing/2014/main" xmlns="" id="{00000000-0008-0000-0700-0000B9010000}"/>
            </a:ext>
          </a:extLst>
        </xdr:cNvPr>
        <xdr:cNvSpPr/>
      </xdr:nvSpPr>
      <xdr:spPr>
        <a:xfrm>
          <a:off x="7810500" y="1308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4525</xdr:rowOff>
    </xdr:from>
    <xdr:ext cx="534377" cy="259045"/>
    <xdr:sp macro="" textlink="">
      <xdr:nvSpPr>
        <xdr:cNvPr id="442" name="テキスト ボックス 441">
          <a:extLst>
            <a:ext uri="{FF2B5EF4-FFF2-40B4-BE49-F238E27FC236}">
              <a16:creationId xmlns:a16="http://schemas.microsoft.com/office/drawing/2014/main" xmlns="" id="{00000000-0008-0000-0700-0000BA010000}"/>
            </a:ext>
          </a:extLst>
        </xdr:cNvPr>
        <xdr:cNvSpPr txBox="1"/>
      </xdr:nvSpPr>
      <xdr:spPr>
        <a:xfrm>
          <a:off x="7594111" y="1286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55258</xdr:rowOff>
    </xdr:from>
    <xdr:to>
      <xdr:col>36</xdr:col>
      <xdr:colOff>165100</xdr:colOff>
      <xdr:row>75</xdr:row>
      <xdr:rowOff>156859</xdr:rowOff>
    </xdr:to>
    <xdr:sp macro="" textlink="">
      <xdr:nvSpPr>
        <xdr:cNvPr id="443" name="楕円 442">
          <a:extLst>
            <a:ext uri="{FF2B5EF4-FFF2-40B4-BE49-F238E27FC236}">
              <a16:creationId xmlns:a16="http://schemas.microsoft.com/office/drawing/2014/main" xmlns="" id="{00000000-0008-0000-0700-0000BB010000}"/>
            </a:ext>
          </a:extLst>
        </xdr:cNvPr>
        <xdr:cNvSpPr/>
      </xdr:nvSpPr>
      <xdr:spPr>
        <a:xfrm>
          <a:off x="6921500" y="129140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1935</xdr:rowOff>
    </xdr:from>
    <xdr:ext cx="534377"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6705111" y="1268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5" name="正方形/長方形 444">
          <a:extLst>
            <a:ext uri="{FF2B5EF4-FFF2-40B4-BE49-F238E27FC236}">
              <a16:creationId xmlns:a16="http://schemas.microsoft.com/office/drawing/2014/main" xmlns="" id="{00000000-0008-0000-0700-0000B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6" name="正方形/長方形 445">
          <a:extLst>
            <a:ext uri="{FF2B5EF4-FFF2-40B4-BE49-F238E27FC236}">
              <a16:creationId xmlns:a16="http://schemas.microsoft.com/office/drawing/2014/main" xmlns="" id="{00000000-0008-0000-0700-0000B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7" name="正方形/長方形 446">
          <a:extLst>
            <a:ext uri="{FF2B5EF4-FFF2-40B4-BE49-F238E27FC236}">
              <a16:creationId xmlns:a16="http://schemas.microsoft.com/office/drawing/2014/main" xmlns="" id="{00000000-0008-0000-0700-0000B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8" name="正方形/長方形 447">
          <a:extLst>
            <a:ext uri="{FF2B5EF4-FFF2-40B4-BE49-F238E27FC236}">
              <a16:creationId xmlns:a16="http://schemas.microsoft.com/office/drawing/2014/main" xmlns="" id="{00000000-0008-0000-0700-0000C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9" name="正方形/長方形 448">
          <a:extLst>
            <a:ext uri="{FF2B5EF4-FFF2-40B4-BE49-F238E27FC236}">
              <a16:creationId xmlns:a16="http://schemas.microsoft.com/office/drawing/2014/main" xmlns="" id="{00000000-0008-0000-0700-0000C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50" name="正方形/長方形 449">
          <a:extLst>
            <a:ext uri="{FF2B5EF4-FFF2-40B4-BE49-F238E27FC236}">
              <a16:creationId xmlns:a16="http://schemas.microsoft.com/office/drawing/2014/main" xmlns="" id="{00000000-0008-0000-0700-0000C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1" name="正方形/長方形 450">
          <a:extLst>
            <a:ext uri="{FF2B5EF4-FFF2-40B4-BE49-F238E27FC236}">
              <a16:creationId xmlns:a16="http://schemas.microsoft.com/office/drawing/2014/main" xmlns="" id="{00000000-0008-0000-0700-0000C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2" name="正方形/長方形 451">
          <a:extLst>
            <a:ext uri="{FF2B5EF4-FFF2-40B4-BE49-F238E27FC236}">
              <a16:creationId xmlns:a16="http://schemas.microsoft.com/office/drawing/2014/main" xmlns="" id="{00000000-0008-0000-0700-0000C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3" name="テキスト ボックス 452">
          <a:extLst>
            <a:ext uri="{FF2B5EF4-FFF2-40B4-BE49-F238E27FC236}">
              <a16:creationId xmlns:a16="http://schemas.microsoft.com/office/drawing/2014/main" xmlns="" id="{00000000-0008-0000-0700-0000C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4" name="直線コネクタ 453">
          <a:extLst>
            <a:ext uri="{FF2B5EF4-FFF2-40B4-BE49-F238E27FC236}">
              <a16:creationId xmlns:a16="http://schemas.microsoft.com/office/drawing/2014/main" xmlns="" id="{00000000-0008-0000-0700-0000C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6" name="テキスト ボックス 455">
          <a:extLst>
            <a:ext uri="{FF2B5EF4-FFF2-40B4-BE49-F238E27FC236}">
              <a16:creationId xmlns:a16="http://schemas.microsoft.com/office/drawing/2014/main" xmlns="" id="{00000000-0008-0000-0700-0000C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58" name="テキスト ボックス 457">
          <a:extLst>
            <a:ext uri="{FF2B5EF4-FFF2-40B4-BE49-F238E27FC236}">
              <a16:creationId xmlns:a16="http://schemas.microsoft.com/office/drawing/2014/main" xmlns="" id="{00000000-0008-0000-0700-0000CA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9" name="直線コネクタ 458">
          <a:extLst>
            <a:ext uri="{FF2B5EF4-FFF2-40B4-BE49-F238E27FC236}">
              <a16:creationId xmlns:a16="http://schemas.microsoft.com/office/drawing/2014/main" xmlns="" id="{00000000-0008-0000-0700-0000C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60" name="テキスト ボックス 459">
          <a:extLst>
            <a:ext uri="{FF2B5EF4-FFF2-40B4-BE49-F238E27FC236}">
              <a16:creationId xmlns:a16="http://schemas.microsoft.com/office/drawing/2014/main" xmlns="" id="{00000000-0008-0000-0700-0000CC010000}"/>
            </a:ext>
          </a:extLst>
        </xdr:cNvPr>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130827</xdr:rowOff>
    </xdr:from>
    <xdr:ext cx="685572" cy="259045"/>
    <xdr:sp macro="" textlink="">
      <xdr:nvSpPr>
        <xdr:cNvPr id="462" name="テキスト ボックス 461">
          <a:extLst>
            <a:ext uri="{FF2B5EF4-FFF2-40B4-BE49-F238E27FC236}">
              <a16:creationId xmlns:a16="http://schemas.microsoft.com/office/drawing/2014/main" xmlns="" id="{00000000-0008-0000-0700-0000CE010000}"/>
            </a:ext>
          </a:extLst>
        </xdr:cNvPr>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3" name="直線コネクタ 462">
          <a:extLst>
            <a:ext uri="{FF2B5EF4-FFF2-40B4-BE49-F238E27FC236}">
              <a16:creationId xmlns:a16="http://schemas.microsoft.com/office/drawing/2014/main" xmlns="" id="{00000000-0008-0000-0700-0000C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64" name="テキスト ボックス 463">
          <a:extLst>
            <a:ext uri="{FF2B5EF4-FFF2-40B4-BE49-F238E27FC236}">
              <a16:creationId xmlns:a16="http://schemas.microsoft.com/office/drawing/2014/main" xmlns="" id="{00000000-0008-0000-0700-0000D0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a:extLst>
            <a:ext uri="{FF2B5EF4-FFF2-40B4-BE49-F238E27FC236}">
              <a16:creationId xmlns:a16="http://schemas.microsoft.com/office/drawing/2014/main" xmlns="" id="{00000000-0008-0000-0700-0000D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土木費グラフ枠">
          <a:extLst>
            <a:ext uri="{FF2B5EF4-FFF2-40B4-BE49-F238E27FC236}">
              <a16:creationId xmlns:a16="http://schemas.microsoft.com/office/drawing/2014/main" xmlns="" id="{00000000-0008-0000-0700-0000D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126879</xdr:rowOff>
    </xdr:from>
    <xdr:to>
      <xdr:col>54</xdr:col>
      <xdr:colOff>189865</xdr:colOff>
      <xdr:row>99</xdr:row>
      <xdr:rowOff>22813</xdr:rowOff>
    </xdr:to>
    <xdr:cxnSp macro="">
      <xdr:nvCxnSpPr>
        <xdr:cNvPr id="468" name="直線コネクタ 467">
          <a:extLst>
            <a:ext uri="{FF2B5EF4-FFF2-40B4-BE49-F238E27FC236}">
              <a16:creationId xmlns:a16="http://schemas.microsoft.com/office/drawing/2014/main" xmlns="" id="{00000000-0008-0000-0700-0000D4010000}"/>
            </a:ext>
          </a:extLst>
        </xdr:cNvPr>
        <xdr:cNvCxnSpPr/>
      </xdr:nvCxnSpPr>
      <xdr:spPr>
        <a:xfrm flipV="1">
          <a:off x="10475595" y="15728829"/>
          <a:ext cx="1270" cy="1267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29822</xdr:rowOff>
    </xdr:from>
    <xdr:ext cx="534377" cy="259045"/>
    <xdr:sp macro="" textlink="">
      <xdr:nvSpPr>
        <xdr:cNvPr id="469" name="土木費最小値テキスト">
          <a:extLst>
            <a:ext uri="{FF2B5EF4-FFF2-40B4-BE49-F238E27FC236}">
              <a16:creationId xmlns:a16="http://schemas.microsoft.com/office/drawing/2014/main" xmlns="" id="{00000000-0008-0000-0700-0000D5010000}"/>
            </a:ext>
          </a:extLst>
        </xdr:cNvPr>
        <xdr:cNvSpPr txBox="1"/>
      </xdr:nvSpPr>
      <xdr:spPr>
        <a:xfrm>
          <a:off x="10528300" y="1700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22813</xdr:rowOff>
    </xdr:from>
    <xdr:to>
      <xdr:col>55</xdr:col>
      <xdr:colOff>88900</xdr:colOff>
      <xdr:row>99</xdr:row>
      <xdr:rowOff>22813</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a:off x="10388600" y="16996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73556</xdr:rowOff>
    </xdr:from>
    <xdr:ext cx="690189" cy="259045"/>
    <xdr:sp macro="" textlink="">
      <xdr:nvSpPr>
        <xdr:cNvPr id="471" name="土木費最大値テキスト">
          <a:extLst>
            <a:ext uri="{FF2B5EF4-FFF2-40B4-BE49-F238E27FC236}">
              <a16:creationId xmlns:a16="http://schemas.microsoft.com/office/drawing/2014/main" xmlns="" id="{00000000-0008-0000-0700-0000D7010000}"/>
            </a:ext>
          </a:extLst>
        </xdr:cNvPr>
        <xdr:cNvSpPr txBox="1"/>
      </xdr:nvSpPr>
      <xdr:spPr>
        <a:xfrm>
          <a:off x="10528300" y="155040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1,691,826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126879</xdr:rowOff>
    </xdr:from>
    <xdr:to>
      <xdr:col>55</xdr:col>
      <xdr:colOff>88900</xdr:colOff>
      <xdr:row>91</xdr:row>
      <xdr:rowOff>126879</xdr:rowOff>
    </xdr:to>
    <xdr:cxnSp macro="">
      <xdr:nvCxnSpPr>
        <xdr:cNvPr id="472" name="直線コネクタ 471">
          <a:extLst>
            <a:ext uri="{FF2B5EF4-FFF2-40B4-BE49-F238E27FC236}">
              <a16:creationId xmlns:a16="http://schemas.microsoft.com/office/drawing/2014/main" xmlns="" id="{00000000-0008-0000-0700-0000D8010000}"/>
            </a:ext>
          </a:extLst>
        </xdr:cNvPr>
        <xdr:cNvCxnSpPr/>
      </xdr:nvCxnSpPr>
      <xdr:spPr>
        <a:xfrm>
          <a:off x="10388600" y="15728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121493</xdr:rowOff>
    </xdr:from>
    <xdr:to>
      <xdr:col>55</xdr:col>
      <xdr:colOff>0</xdr:colOff>
      <xdr:row>98</xdr:row>
      <xdr:rowOff>161274</xdr:rowOff>
    </xdr:to>
    <xdr:cxnSp macro="">
      <xdr:nvCxnSpPr>
        <xdr:cNvPr id="473" name="直線コネクタ 472">
          <a:extLst>
            <a:ext uri="{FF2B5EF4-FFF2-40B4-BE49-F238E27FC236}">
              <a16:creationId xmlns:a16="http://schemas.microsoft.com/office/drawing/2014/main" xmlns="" id="{00000000-0008-0000-0700-0000D9010000}"/>
            </a:ext>
          </a:extLst>
        </xdr:cNvPr>
        <xdr:cNvCxnSpPr/>
      </xdr:nvCxnSpPr>
      <xdr:spPr>
        <a:xfrm flipV="1">
          <a:off x="9639300" y="16923593"/>
          <a:ext cx="838200" cy="39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74271</xdr:rowOff>
    </xdr:from>
    <xdr:ext cx="534377" cy="259045"/>
    <xdr:sp macro="" textlink="">
      <xdr:nvSpPr>
        <xdr:cNvPr id="474" name="土木費平均値テキスト">
          <a:extLst>
            <a:ext uri="{FF2B5EF4-FFF2-40B4-BE49-F238E27FC236}">
              <a16:creationId xmlns:a16="http://schemas.microsoft.com/office/drawing/2014/main" xmlns="" id="{00000000-0008-0000-0700-0000DA010000}"/>
            </a:ext>
          </a:extLst>
        </xdr:cNvPr>
        <xdr:cNvSpPr txBox="1"/>
      </xdr:nvSpPr>
      <xdr:spPr>
        <a:xfrm>
          <a:off x="10528300" y="16876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95844</xdr:rowOff>
    </xdr:from>
    <xdr:to>
      <xdr:col>55</xdr:col>
      <xdr:colOff>50800</xdr:colOff>
      <xdr:row>99</xdr:row>
      <xdr:rowOff>25994</xdr:rowOff>
    </xdr:to>
    <xdr:sp macro="" textlink="">
      <xdr:nvSpPr>
        <xdr:cNvPr id="475" name="フローチャート: 判断 474">
          <a:extLst>
            <a:ext uri="{FF2B5EF4-FFF2-40B4-BE49-F238E27FC236}">
              <a16:creationId xmlns:a16="http://schemas.microsoft.com/office/drawing/2014/main" xmlns="" id="{00000000-0008-0000-0700-0000DB010000}"/>
            </a:ext>
          </a:extLst>
        </xdr:cNvPr>
        <xdr:cNvSpPr/>
      </xdr:nvSpPr>
      <xdr:spPr>
        <a:xfrm>
          <a:off x="10426700" y="1689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137497</xdr:rowOff>
    </xdr:from>
    <xdr:to>
      <xdr:col>50</xdr:col>
      <xdr:colOff>114300</xdr:colOff>
      <xdr:row>98</xdr:row>
      <xdr:rowOff>161274</xdr:rowOff>
    </xdr:to>
    <xdr:cxnSp macro="">
      <xdr:nvCxnSpPr>
        <xdr:cNvPr id="476" name="直線コネクタ 475">
          <a:extLst>
            <a:ext uri="{FF2B5EF4-FFF2-40B4-BE49-F238E27FC236}">
              <a16:creationId xmlns:a16="http://schemas.microsoft.com/office/drawing/2014/main" xmlns="" id="{00000000-0008-0000-0700-0000DC010000}"/>
            </a:ext>
          </a:extLst>
        </xdr:cNvPr>
        <xdr:cNvCxnSpPr/>
      </xdr:nvCxnSpPr>
      <xdr:spPr>
        <a:xfrm>
          <a:off x="8750300" y="16939597"/>
          <a:ext cx="889000" cy="2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102733</xdr:rowOff>
    </xdr:from>
    <xdr:to>
      <xdr:col>50</xdr:col>
      <xdr:colOff>165100</xdr:colOff>
      <xdr:row>99</xdr:row>
      <xdr:rowOff>32883</xdr:rowOff>
    </xdr:to>
    <xdr:sp macro="" textlink="">
      <xdr:nvSpPr>
        <xdr:cNvPr id="477" name="フローチャート: 判断 476">
          <a:extLst>
            <a:ext uri="{FF2B5EF4-FFF2-40B4-BE49-F238E27FC236}">
              <a16:creationId xmlns:a16="http://schemas.microsoft.com/office/drawing/2014/main" xmlns="" id="{00000000-0008-0000-0700-0000DD010000}"/>
            </a:ext>
          </a:extLst>
        </xdr:cNvPr>
        <xdr:cNvSpPr/>
      </xdr:nvSpPr>
      <xdr:spPr>
        <a:xfrm>
          <a:off x="9588500" y="1690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49410</xdr:rowOff>
    </xdr:from>
    <xdr:ext cx="534377"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9372111" y="1668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132862</xdr:rowOff>
    </xdr:from>
    <xdr:to>
      <xdr:col>45</xdr:col>
      <xdr:colOff>177800</xdr:colOff>
      <xdr:row>98</xdr:row>
      <xdr:rowOff>137497</xdr:rowOff>
    </xdr:to>
    <xdr:cxnSp macro="">
      <xdr:nvCxnSpPr>
        <xdr:cNvPr id="479" name="直線コネクタ 478">
          <a:extLst>
            <a:ext uri="{FF2B5EF4-FFF2-40B4-BE49-F238E27FC236}">
              <a16:creationId xmlns:a16="http://schemas.microsoft.com/office/drawing/2014/main" xmlns="" id="{00000000-0008-0000-0700-0000DF010000}"/>
            </a:ext>
          </a:extLst>
        </xdr:cNvPr>
        <xdr:cNvCxnSpPr/>
      </xdr:nvCxnSpPr>
      <xdr:spPr>
        <a:xfrm>
          <a:off x="7861300" y="16934962"/>
          <a:ext cx="889000" cy="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125454</xdr:rowOff>
    </xdr:from>
    <xdr:to>
      <xdr:col>46</xdr:col>
      <xdr:colOff>38100</xdr:colOff>
      <xdr:row>99</xdr:row>
      <xdr:rowOff>55604</xdr:rowOff>
    </xdr:to>
    <xdr:sp macro="" textlink="">
      <xdr:nvSpPr>
        <xdr:cNvPr id="480" name="フローチャート: 判断 479">
          <a:extLst>
            <a:ext uri="{FF2B5EF4-FFF2-40B4-BE49-F238E27FC236}">
              <a16:creationId xmlns:a16="http://schemas.microsoft.com/office/drawing/2014/main" xmlns="" id="{00000000-0008-0000-0700-0000E0010000}"/>
            </a:ext>
          </a:extLst>
        </xdr:cNvPr>
        <xdr:cNvSpPr/>
      </xdr:nvSpPr>
      <xdr:spPr>
        <a:xfrm>
          <a:off x="8699500" y="16927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46731</xdr:rowOff>
    </xdr:from>
    <xdr:ext cx="534377"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8483111" y="1702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132862</xdr:rowOff>
    </xdr:from>
    <xdr:to>
      <xdr:col>41</xdr:col>
      <xdr:colOff>50800</xdr:colOff>
      <xdr:row>98</xdr:row>
      <xdr:rowOff>152831</xdr:rowOff>
    </xdr:to>
    <xdr:cxnSp macro="">
      <xdr:nvCxnSpPr>
        <xdr:cNvPr id="482" name="直線コネクタ 481">
          <a:extLst>
            <a:ext uri="{FF2B5EF4-FFF2-40B4-BE49-F238E27FC236}">
              <a16:creationId xmlns:a16="http://schemas.microsoft.com/office/drawing/2014/main" xmlns="" id="{00000000-0008-0000-0700-0000E2010000}"/>
            </a:ext>
          </a:extLst>
        </xdr:cNvPr>
        <xdr:cNvCxnSpPr/>
      </xdr:nvCxnSpPr>
      <xdr:spPr>
        <a:xfrm flipV="1">
          <a:off x="6972300" y="16934962"/>
          <a:ext cx="889000" cy="1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122899</xdr:rowOff>
    </xdr:from>
    <xdr:to>
      <xdr:col>41</xdr:col>
      <xdr:colOff>101600</xdr:colOff>
      <xdr:row>99</xdr:row>
      <xdr:rowOff>53049</xdr:rowOff>
    </xdr:to>
    <xdr:sp macro="" textlink="">
      <xdr:nvSpPr>
        <xdr:cNvPr id="483" name="フローチャート: 判断 482">
          <a:extLst>
            <a:ext uri="{FF2B5EF4-FFF2-40B4-BE49-F238E27FC236}">
              <a16:creationId xmlns:a16="http://schemas.microsoft.com/office/drawing/2014/main" xmlns="" id="{00000000-0008-0000-0700-0000E3010000}"/>
            </a:ext>
          </a:extLst>
        </xdr:cNvPr>
        <xdr:cNvSpPr/>
      </xdr:nvSpPr>
      <xdr:spPr>
        <a:xfrm>
          <a:off x="7810500" y="16924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44176</xdr:rowOff>
    </xdr:from>
    <xdr:ext cx="534377" cy="259045"/>
    <xdr:sp macro="" textlink="">
      <xdr:nvSpPr>
        <xdr:cNvPr id="484" name="テキスト ボックス 483">
          <a:extLst>
            <a:ext uri="{FF2B5EF4-FFF2-40B4-BE49-F238E27FC236}">
              <a16:creationId xmlns:a16="http://schemas.microsoft.com/office/drawing/2014/main" xmlns="" id="{00000000-0008-0000-0700-0000E4010000}"/>
            </a:ext>
          </a:extLst>
        </xdr:cNvPr>
        <xdr:cNvSpPr txBox="1"/>
      </xdr:nvSpPr>
      <xdr:spPr>
        <a:xfrm>
          <a:off x="7594111" y="1701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125566</xdr:rowOff>
    </xdr:from>
    <xdr:to>
      <xdr:col>36</xdr:col>
      <xdr:colOff>165100</xdr:colOff>
      <xdr:row>99</xdr:row>
      <xdr:rowOff>55716</xdr:rowOff>
    </xdr:to>
    <xdr:sp macro="" textlink="">
      <xdr:nvSpPr>
        <xdr:cNvPr id="485" name="フローチャート: 判断 484">
          <a:extLst>
            <a:ext uri="{FF2B5EF4-FFF2-40B4-BE49-F238E27FC236}">
              <a16:creationId xmlns:a16="http://schemas.microsoft.com/office/drawing/2014/main" xmlns="" id="{00000000-0008-0000-0700-0000E5010000}"/>
            </a:ext>
          </a:extLst>
        </xdr:cNvPr>
        <xdr:cNvSpPr/>
      </xdr:nvSpPr>
      <xdr:spPr>
        <a:xfrm>
          <a:off x="6921500" y="1692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46843</xdr:rowOff>
    </xdr:from>
    <xdr:ext cx="534377" cy="259045"/>
    <xdr:sp macro="" textlink="">
      <xdr:nvSpPr>
        <xdr:cNvPr id="486" name="テキスト ボックス 485">
          <a:extLst>
            <a:ext uri="{FF2B5EF4-FFF2-40B4-BE49-F238E27FC236}">
              <a16:creationId xmlns:a16="http://schemas.microsoft.com/office/drawing/2014/main" xmlns="" id="{00000000-0008-0000-0700-0000E6010000}"/>
            </a:ext>
          </a:extLst>
        </xdr:cNvPr>
        <xdr:cNvSpPr txBox="1"/>
      </xdr:nvSpPr>
      <xdr:spPr>
        <a:xfrm>
          <a:off x="6705111" y="1702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xmlns="" id="{00000000-0008-0000-0700-0000E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xmlns="" id="{00000000-0008-0000-0700-0000E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xmlns="" id="{00000000-0008-0000-0700-0000E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70693</xdr:rowOff>
    </xdr:from>
    <xdr:to>
      <xdr:col>55</xdr:col>
      <xdr:colOff>50800</xdr:colOff>
      <xdr:row>99</xdr:row>
      <xdr:rowOff>843</xdr:rowOff>
    </xdr:to>
    <xdr:sp macro="" textlink="">
      <xdr:nvSpPr>
        <xdr:cNvPr id="492" name="楕円 491">
          <a:extLst>
            <a:ext uri="{FF2B5EF4-FFF2-40B4-BE49-F238E27FC236}">
              <a16:creationId xmlns:a16="http://schemas.microsoft.com/office/drawing/2014/main" xmlns="" id="{00000000-0008-0000-0700-0000EC010000}"/>
            </a:ext>
          </a:extLst>
        </xdr:cNvPr>
        <xdr:cNvSpPr/>
      </xdr:nvSpPr>
      <xdr:spPr>
        <a:xfrm>
          <a:off x="10426700" y="1687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30070</xdr:rowOff>
    </xdr:from>
    <xdr:ext cx="599010" cy="259045"/>
    <xdr:sp macro="" textlink="">
      <xdr:nvSpPr>
        <xdr:cNvPr id="493" name="土木費該当値テキスト">
          <a:extLst>
            <a:ext uri="{FF2B5EF4-FFF2-40B4-BE49-F238E27FC236}">
              <a16:creationId xmlns:a16="http://schemas.microsoft.com/office/drawing/2014/main" xmlns="" id="{00000000-0008-0000-0700-0000ED010000}"/>
            </a:ext>
          </a:extLst>
        </xdr:cNvPr>
        <xdr:cNvSpPr txBox="1"/>
      </xdr:nvSpPr>
      <xdr:spPr>
        <a:xfrm>
          <a:off x="10528300" y="16660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110474</xdr:rowOff>
    </xdr:from>
    <xdr:to>
      <xdr:col>50</xdr:col>
      <xdr:colOff>165100</xdr:colOff>
      <xdr:row>99</xdr:row>
      <xdr:rowOff>40624</xdr:rowOff>
    </xdr:to>
    <xdr:sp macro="" textlink="">
      <xdr:nvSpPr>
        <xdr:cNvPr id="494" name="楕円 493">
          <a:extLst>
            <a:ext uri="{FF2B5EF4-FFF2-40B4-BE49-F238E27FC236}">
              <a16:creationId xmlns:a16="http://schemas.microsoft.com/office/drawing/2014/main" xmlns="" id="{00000000-0008-0000-0700-0000EE010000}"/>
            </a:ext>
          </a:extLst>
        </xdr:cNvPr>
        <xdr:cNvSpPr/>
      </xdr:nvSpPr>
      <xdr:spPr>
        <a:xfrm>
          <a:off x="9588500" y="1691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31751</xdr:rowOff>
    </xdr:from>
    <xdr:ext cx="534377" cy="259045"/>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9372111" y="1700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86697</xdr:rowOff>
    </xdr:from>
    <xdr:to>
      <xdr:col>46</xdr:col>
      <xdr:colOff>38100</xdr:colOff>
      <xdr:row>99</xdr:row>
      <xdr:rowOff>16847</xdr:rowOff>
    </xdr:to>
    <xdr:sp macro="" textlink="">
      <xdr:nvSpPr>
        <xdr:cNvPr id="496" name="楕円 495">
          <a:extLst>
            <a:ext uri="{FF2B5EF4-FFF2-40B4-BE49-F238E27FC236}">
              <a16:creationId xmlns:a16="http://schemas.microsoft.com/office/drawing/2014/main" xmlns="" id="{00000000-0008-0000-0700-0000F0010000}"/>
            </a:ext>
          </a:extLst>
        </xdr:cNvPr>
        <xdr:cNvSpPr/>
      </xdr:nvSpPr>
      <xdr:spPr>
        <a:xfrm>
          <a:off x="8699500" y="1688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33374</xdr:rowOff>
    </xdr:from>
    <xdr:ext cx="599010" cy="259045"/>
    <xdr:sp macro="" textlink="">
      <xdr:nvSpPr>
        <xdr:cNvPr id="497" name="テキスト ボックス 496">
          <a:extLst>
            <a:ext uri="{FF2B5EF4-FFF2-40B4-BE49-F238E27FC236}">
              <a16:creationId xmlns:a16="http://schemas.microsoft.com/office/drawing/2014/main" xmlns="" id="{00000000-0008-0000-0700-0000F1010000}"/>
            </a:ext>
          </a:extLst>
        </xdr:cNvPr>
        <xdr:cNvSpPr txBox="1"/>
      </xdr:nvSpPr>
      <xdr:spPr>
        <a:xfrm>
          <a:off x="8450795" y="16664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82062</xdr:rowOff>
    </xdr:from>
    <xdr:to>
      <xdr:col>41</xdr:col>
      <xdr:colOff>101600</xdr:colOff>
      <xdr:row>99</xdr:row>
      <xdr:rowOff>12212</xdr:rowOff>
    </xdr:to>
    <xdr:sp macro="" textlink="">
      <xdr:nvSpPr>
        <xdr:cNvPr id="498" name="楕円 497">
          <a:extLst>
            <a:ext uri="{FF2B5EF4-FFF2-40B4-BE49-F238E27FC236}">
              <a16:creationId xmlns:a16="http://schemas.microsoft.com/office/drawing/2014/main" xmlns="" id="{00000000-0008-0000-0700-0000F2010000}"/>
            </a:ext>
          </a:extLst>
        </xdr:cNvPr>
        <xdr:cNvSpPr/>
      </xdr:nvSpPr>
      <xdr:spPr>
        <a:xfrm>
          <a:off x="7810500" y="1688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28739</xdr:rowOff>
    </xdr:from>
    <xdr:ext cx="599010" cy="259045"/>
    <xdr:sp macro="" textlink="">
      <xdr:nvSpPr>
        <xdr:cNvPr id="499" name="テキスト ボックス 498">
          <a:extLst>
            <a:ext uri="{FF2B5EF4-FFF2-40B4-BE49-F238E27FC236}">
              <a16:creationId xmlns:a16="http://schemas.microsoft.com/office/drawing/2014/main" xmlns="" id="{00000000-0008-0000-0700-0000F3010000}"/>
            </a:ext>
          </a:extLst>
        </xdr:cNvPr>
        <xdr:cNvSpPr txBox="1"/>
      </xdr:nvSpPr>
      <xdr:spPr>
        <a:xfrm>
          <a:off x="7561795" y="16659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102031</xdr:rowOff>
    </xdr:from>
    <xdr:to>
      <xdr:col>36</xdr:col>
      <xdr:colOff>165100</xdr:colOff>
      <xdr:row>99</xdr:row>
      <xdr:rowOff>32181</xdr:rowOff>
    </xdr:to>
    <xdr:sp macro="" textlink="">
      <xdr:nvSpPr>
        <xdr:cNvPr id="500" name="楕円 499">
          <a:extLst>
            <a:ext uri="{FF2B5EF4-FFF2-40B4-BE49-F238E27FC236}">
              <a16:creationId xmlns:a16="http://schemas.microsoft.com/office/drawing/2014/main" xmlns="" id="{00000000-0008-0000-0700-0000F4010000}"/>
            </a:ext>
          </a:extLst>
        </xdr:cNvPr>
        <xdr:cNvSpPr/>
      </xdr:nvSpPr>
      <xdr:spPr>
        <a:xfrm>
          <a:off x="6921500" y="1690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48708</xdr:rowOff>
    </xdr:from>
    <xdr:ext cx="534377" cy="259045"/>
    <xdr:sp macro="" textlink="">
      <xdr:nvSpPr>
        <xdr:cNvPr id="501" name="テキスト ボックス 500">
          <a:extLst>
            <a:ext uri="{FF2B5EF4-FFF2-40B4-BE49-F238E27FC236}">
              <a16:creationId xmlns:a16="http://schemas.microsoft.com/office/drawing/2014/main" xmlns="" id="{00000000-0008-0000-0700-0000F5010000}"/>
            </a:ext>
          </a:extLst>
        </xdr:cNvPr>
        <xdr:cNvSpPr txBox="1"/>
      </xdr:nvSpPr>
      <xdr:spPr>
        <a:xfrm>
          <a:off x="6705111" y="1667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a:extLst>
            <a:ext uri="{FF2B5EF4-FFF2-40B4-BE49-F238E27FC236}">
              <a16:creationId xmlns:a16="http://schemas.microsoft.com/office/drawing/2014/main" xmlns="" id="{00000000-0008-0000-0700-0000F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a:extLst>
            <a:ext uri="{FF2B5EF4-FFF2-40B4-BE49-F238E27FC236}">
              <a16:creationId xmlns:a16="http://schemas.microsoft.com/office/drawing/2014/main" xmlns="" id="{00000000-0008-0000-0700-0000F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a:extLst>
            <a:ext uri="{FF2B5EF4-FFF2-40B4-BE49-F238E27FC236}">
              <a16:creationId xmlns:a16="http://schemas.microsoft.com/office/drawing/2014/main" xmlns="" id="{00000000-0008-0000-0700-0000F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a:extLst>
            <a:ext uri="{FF2B5EF4-FFF2-40B4-BE49-F238E27FC236}">
              <a16:creationId xmlns:a16="http://schemas.microsoft.com/office/drawing/2014/main" xmlns="" id="{00000000-0008-0000-0700-0000F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a:extLst>
            <a:ext uri="{FF2B5EF4-FFF2-40B4-BE49-F238E27FC236}">
              <a16:creationId xmlns:a16="http://schemas.microsoft.com/office/drawing/2014/main" xmlns="" id="{00000000-0008-0000-0700-0000F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a:extLst>
            <a:ext uri="{FF2B5EF4-FFF2-40B4-BE49-F238E27FC236}">
              <a16:creationId xmlns:a16="http://schemas.microsoft.com/office/drawing/2014/main" xmlns="" id="{00000000-0008-0000-0700-0000F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a:extLst>
            <a:ext uri="{FF2B5EF4-FFF2-40B4-BE49-F238E27FC236}">
              <a16:creationId xmlns:a16="http://schemas.microsoft.com/office/drawing/2014/main" xmlns="" id="{00000000-0008-0000-0700-0000F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a:extLst>
            <a:ext uri="{FF2B5EF4-FFF2-40B4-BE49-F238E27FC236}">
              <a16:creationId xmlns:a16="http://schemas.microsoft.com/office/drawing/2014/main" xmlns="" id="{00000000-0008-0000-0700-0000F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a:extLst>
            <a:ext uri="{FF2B5EF4-FFF2-40B4-BE49-F238E27FC236}">
              <a16:creationId xmlns:a16="http://schemas.microsoft.com/office/drawing/2014/main" xmlns="" id="{00000000-0008-0000-0700-0000F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a:extLst>
            <a:ext uri="{FF2B5EF4-FFF2-40B4-BE49-F238E27FC236}">
              <a16:creationId xmlns:a16="http://schemas.microsoft.com/office/drawing/2014/main" xmlns="" id="{00000000-0008-0000-0700-0000F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3" name="テキスト ボックス 512">
          <a:extLst>
            <a:ext uri="{FF2B5EF4-FFF2-40B4-BE49-F238E27FC236}">
              <a16:creationId xmlns:a16="http://schemas.microsoft.com/office/drawing/2014/main" xmlns="" id="{00000000-0008-0000-0700-00000102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5" name="テキスト ボックス 514">
          <a:extLst>
            <a:ext uri="{FF2B5EF4-FFF2-40B4-BE49-F238E27FC236}">
              <a16:creationId xmlns:a16="http://schemas.microsoft.com/office/drawing/2014/main" xmlns="" id="{00000000-0008-0000-0700-000003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6" name="直線コネクタ 515">
          <a:extLst>
            <a:ext uri="{FF2B5EF4-FFF2-40B4-BE49-F238E27FC236}">
              <a16:creationId xmlns:a16="http://schemas.microsoft.com/office/drawing/2014/main" xmlns="" id="{00000000-0008-0000-0700-000004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7" name="テキスト ボックス 516">
          <a:extLst>
            <a:ext uri="{FF2B5EF4-FFF2-40B4-BE49-F238E27FC236}">
              <a16:creationId xmlns:a16="http://schemas.microsoft.com/office/drawing/2014/main" xmlns="" id="{00000000-0008-0000-0700-000005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8" name="直線コネクタ 517">
          <a:extLst>
            <a:ext uri="{FF2B5EF4-FFF2-40B4-BE49-F238E27FC236}">
              <a16:creationId xmlns:a16="http://schemas.microsoft.com/office/drawing/2014/main" xmlns="" id="{00000000-0008-0000-0700-000006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9" name="テキスト ボックス 518">
          <a:extLst>
            <a:ext uri="{FF2B5EF4-FFF2-40B4-BE49-F238E27FC236}">
              <a16:creationId xmlns:a16="http://schemas.microsoft.com/office/drawing/2014/main" xmlns="" id="{00000000-0008-0000-0700-000007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20" name="直線コネクタ 519">
          <a:extLst>
            <a:ext uri="{FF2B5EF4-FFF2-40B4-BE49-F238E27FC236}">
              <a16:creationId xmlns:a16="http://schemas.microsoft.com/office/drawing/2014/main" xmlns="" id="{00000000-0008-0000-0700-000008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21" name="テキスト ボックス 520">
          <a:extLst>
            <a:ext uri="{FF2B5EF4-FFF2-40B4-BE49-F238E27FC236}">
              <a16:creationId xmlns:a16="http://schemas.microsoft.com/office/drawing/2014/main" xmlns="" id="{00000000-0008-0000-0700-000009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xmlns="" id="{00000000-0008-0000-07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a:extLst>
            <a:ext uri="{FF2B5EF4-FFF2-40B4-BE49-F238E27FC236}">
              <a16:creationId xmlns:a16="http://schemas.microsoft.com/office/drawing/2014/main" xmlns="" id="{00000000-0008-0000-0700-00000B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消防費グラフ枠">
          <a:extLst>
            <a:ext uri="{FF2B5EF4-FFF2-40B4-BE49-F238E27FC236}">
              <a16:creationId xmlns:a16="http://schemas.microsoft.com/office/drawing/2014/main" xmlns="" id="{00000000-0008-0000-07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8712</xdr:rowOff>
    </xdr:from>
    <xdr:to>
      <xdr:col>85</xdr:col>
      <xdr:colOff>126364</xdr:colOff>
      <xdr:row>37</xdr:row>
      <xdr:rowOff>114211</xdr:rowOff>
    </xdr:to>
    <xdr:cxnSp macro="">
      <xdr:nvCxnSpPr>
        <xdr:cNvPr id="525" name="直線コネクタ 524">
          <a:extLst>
            <a:ext uri="{FF2B5EF4-FFF2-40B4-BE49-F238E27FC236}">
              <a16:creationId xmlns:a16="http://schemas.microsoft.com/office/drawing/2014/main" xmlns="" id="{00000000-0008-0000-0700-00000D020000}"/>
            </a:ext>
          </a:extLst>
        </xdr:cNvPr>
        <xdr:cNvCxnSpPr/>
      </xdr:nvCxnSpPr>
      <xdr:spPr>
        <a:xfrm flipV="1">
          <a:off x="16317595" y="5152212"/>
          <a:ext cx="1269" cy="130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118038</xdr:rowOff>
    </xdr:from>
    <xdr:ext cx="534377" cy="259045"/>
    <xdr:sp macro="" textlink="">
      <xdr:nvSpPr>
        <xdr:cNvPr id="526" name="消防費最小値テキスト">
          <a:extLst>
            <a:ext uri="{FF2B5EF4-FFF2-40B4-BE49-F238E27FC236}">
              <a16:creationId xmlns:a16="http://schemas.microsoft.com/office/drawing/2014/main" xmlns="" id="{00000000-0008-0000-0700-00000E020000}"/>
            </a:ext>
          </a:extLst>
        </xdr:cNvPr>
        <xdr:cNvSpPr txBox="1"/>
      </xdr:nvSpPr>
      <xdr:spPr>
        <a:xfrm>
          <a:off x="16370300" y="6461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114211</xdr:rowOff>
    </xdr:from>
    <xdr:to>
      <xdr:col>86</xdr:col>
      <xdr:colOff>25400</xdr:colOff>
      <xdr:row>37</xdr:row>
      <xdr:rowOff>114211</xdr:rowOff>
    </xdr:to>
    <xdr:cxnSp macro="">
      <xdr:nvCxnSpPr>
        <xdr:cNvPr id="527" name="直線コネクタ 526">
          <a:extLst>
            <a:ext uri="{FF2B5EF4-FFF2-40B4-BE49-F238E27FC236}">
              <a16:creationId xmlns:a16="http://schemas.microsoft.com/office/drawing/2014/main" xmlns="" id="{00000000-0008-0000-0700-00000F020000}"/>
            </a:ext>
          </a:extLst>
        </xdr:cNvPr>
        <xdr:cNvCxnSpPr/>
      </xdr:nvCxnSpPr>
      <xdr:spPr>
        <a:xfrm>
          <a:off x="16230600" y="64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126839</xdr:rowOff>
    </xdr:from>
    <xdr:ext cx="534377" cy="259045"/>
    <xdr:sp macro="" textlink="">
      <xdr:nvSpPr>
        <xdr:cNvPr id="528" name="消防費最大値テキスト">
          <a:extLst>
            <a:ext uri="{FF2B5EF4-FFF2-40B4-BE49-F238E27FC236}">
              <a16:creationId xmlns:a16="http://schemas.microsoft.com/office/drawing/2014/main" xmlns="" id="{00000000-0008-0000-0700-000010020000}"/>
            </a:ext>
          </a:extLst>
        </xdr:cNvPr>
        <xdr:cNvSpPr txBox="1"/>
      </xdr:nvSpPr>
      <xdr:spPr>
        <a:xfrm>
          <a:off x="16370300" y="492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8712</xdr:rowOff>
    </xdr:from>
    <xdr:to>
      <xdr:col>86</xdr:col>
      <xdr:colOff>25400</xdr:colOff>
      <xdr:row>30</xdr:row>
      <xdr:rowOff>8712</xdr:rowOff>
    </xdr:to>
    <xdr:cxnSp macro="">
      <xdr:nvCxnSpPr>
        <xdr:cNvPr id="529" name="直線コネクタ 528">
          <a:extLst>
            <a:ext uri="{FF2B5EF4-FFF2-40B4-BE49-F238E27FC236}">
              <a16:creationId xmlns:a16="http://schemas.microsoft.com/office/drawing/2014/main" xmlns="" id="{00000000-0008-0000-0700-000011020000}"/>
            </a:ext>
          </a:extLst>
        </xdr:cNvPr>
        <xdr:cNvCxnSpPr/>
      </xdr:nvCxnSpPr>
      <xdr:spPr>
        <a:xfrm>
          <a:off x="16230600" y="515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132556</xdr:rowOff>
    </xdr:from>
    <xdr:to>
      <xdr:col>85</xdr:col>
      <xdr:colOff>127000</xdr:colOff>
      <xdr:row>35</xdr:row>
      <xdr:rowOff>66891</xdr:rowOff>
    </xdr:to>
    <xdr:cxnSp macro="">
      <xdr:nvCxnSpPr>
        <xdr:cNvPr id="530" name="直線コネクタ 529">
          <a:extLst>
            <a:ext uri="{FF2B5EF4-FFF2-40B4-BE49-F238E27FC236}">
              <a16:creationId xmlns:a16="http://schemas.microsoft.com/office/drawing/2014/main" xmlns="" id="{00000000-0008-0000-0700-000012020000}"/>
            </a:ext>
          </a:extLst>
        </xdr:cNvPr>
        <xdr:cNvCxnSpPr/>
      </xdr:nvCxnSpPr>
      <xdr:spPr>
        <a:xfrm flipV="1">
          <a:off x="15481300" y="5961856"/>
          <a:ext cx="838200" cy="10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118610</xdr:rowOff>
    </xdr:from>
    <xdr:ext cx="534377" cy="259045"/>
    <xdr:sp macro="" textlink="">
      <xdr:nvSpPr>
        <xdr:cNvPr id="531" name="消防費平均値テキスト">
          <a:extLst>
            <a:ext uri="{FF2B5EF4-FFF2-40B4-BE49-F238E27FC236}">
              <a16:creationId xmlns:a16="http://schemas.microsoft.com/office/drawing/2014/main" xmlns="" id="{00000000-0008-0000-0700-000013020000}"/>
            </a:ext>
          </a:extLst>
        </xdr:cNvPr>
        <xdr:cNvSpPr txBox="1"/>
      </xdr:nvSpPr>
      <xdr:spPr>
        <a:xfrm>
          <a:off x="16370300" y="6119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140183</xdr:rowOff>
    </xdr:from>
    <xdr:to>
      <xdr:col>85</xdr:col>
      <xdr:colOff>177800</xdr:colOff>
      <xdr:row>36</xdr:row>
      <xdr:rowOff>70333</xdr:rowOff>
    </xdr:to>
    <xdr:sp macro="" textlink="">
      <xdr:nvSpPr>
        <xdr:cNvPr id="532" name="フローチャート: 判断 531">
          <a:extLst>
            <a:ext uri="{FF2B5EF4-FFF2-40B4-BE49-F238E27FC236}">
              <a16:creationId xmlns:a16="http://schemas.microsoft.com/office/drawing/2014/main" xmlns="" id="{00000000-0008-0000-0700-000014020000}"/>
            </a:ext>
          </a:extLst>
        </xdr:cNvPr>
        <xdr:cNvSpPr/>
      </xdr:nvSpPr>
      <xdr:spPr>
        <a:xfrm>
          <a:off x="16268700" y="6140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66891</xdr:rowOff>
    </xdr:from>
    <xdr:to>
      <xdr:col>81</xdr:col>
      <xdr:colOff>50800</xdr:colOff>
      <xdr:row>35</xdr:row>
      <xdr:rowOff>85465</xdr:rowOff>
    </xdr:to>
    <xdr:cxnSp macro="">
      <xdr:nvCxnSpPr>
        <xdr:cNvPr id="533" name="直線コネクタ 532">
          <a:extLst>
            <a:ext uri="{FF2B5EF4-FFF2-40B4-BE49-F238E27FC236}">
              <a16:creationId xmlns:a16="http://schemas.microsoft.com/office/drawing/2014/main" xmlns="" id="{00000000-0008-0000-0700-000015020000}"/>
            </a:ext>
          </a:extLst>
        </xdr:cNvPr>
        <xdr:cNvCxnSpPr/>
      </xdr:nvCxnSpPr>
      <xdr:spPr>
        <a:xfrm flipV="1">
          <a:off x="14592300" y="6067641"/>
          <a:ext cx="8890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4318</xdr:rowOff>
    </xdr:from>
    <xdr:to>
      <xdr:col>81</xdr:col>
      <xdr:colOff>101600</xdr:colOff>
      <xdr:row>36</xdr:row>
      <xdr:rowOff>105918</xdr:rowOff>
    </xdr:to>
    <xdr:sp macro="" textlink="">
      <xdr:nvSpPr>
        <xdr:cNvPr id="534" name="フローチャート: 判断 533">
          <a:extLst>
            <a:ext uri="{FF2B5EF4-FFF2-40B4-BE49-F238E27FC236}">
              <a16:creationId xmlns:a16="http://schemas.microsoft.com/office/drawing/2014/main" xmlns="" id="{00000000-0008-0000-0700-000016020000}"/>
            </a:ext>
          </a:extLst>
        </xdr:cNvPr>
        <xdr:cNvSpPr/>
      </xdr:nvSpPr>
      <xdr:spPr>
        <a:xfrm>
          <a:off x="15430500" y="6176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97045</xdr:rowOff>
    </xdr:from>
    <xdr:ext cx="534377"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5214111" y="6269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85465</xdr:rowOff>
    </xdr:from>
    <xdr:to>
      <xdr:col>76</xdr:col>
      <xdr:colOff>114300</xdr:colOff>
      <xdr:row>35</xdr:row>
      <xdr:rowOff>157245</xdr:rowOff>
    </xdr:to>
    <xdr:cxnSp macro="">
      <xdr:nvCxnSpPr>
        <xdr:cNvPr id="536" name="直線コネクタ 535">
          <a:extLst>
            <a:ext uri="{FF2B5EF4-FFF2-40B4-BE49-F238E27FC236}">
              <a16:creationId xmlns:a16="http://schemas.microsoft.com/office/drawing/2014/main" xmlns="" id="{00000000-0008-0000-0700-000018020000}"/>
            </a:ext>
          </a:extLst>
        </xdr:cNvPr>
        <xdr:cNvCxnSpPr/>
      </xdr:nvCxnSpPr>
      <xdr:spPr>
        <a:xfrm flipV="1">
          <a:off x="13703300" y="6086215"/>
          <a:ext cx="889000" cy="7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42913</xdr:rowOff>
    </xdr:from>
    <xdr:to>
      <xdr:col>76</xdr:col>
      <xdr:colOff>165100</xdr:colOff>
      <xdr:row>36</xdr:row>
      <xdr:rowOff>144513</xdr:rowOff>
    </xdr:to>
    <xdr:sp macro="" textlink="">
      <xdr:nvSpPr>
        <xdr:cNvPr id="537" name="フローチャート: 判断 536">
          <a:extLst>
            <a:ext uri="{FF2B5EF4-FFF2-40B4-BE49-F238E27FC236}">
              <a16:creationId xmlns:a16="http://schemas.microsoft.com/office/drawing/2014/main" xmlns="" id="{00000000-0008-0000-0700-000019020000}"/>
            </a:ext>
          </a:extLst>
        </xdr:cNvPr>
        <xdr:cNvSpPr/>
      </xdr:nvSpPr>
      <xdr:spPr>
        <a:xfrm>
          <a:off x="14541500" y="621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135640</xdr:rowOff>
    </xdr:from>
    <xdr:ext cx="534377" cy="259045"/>
    <xdr:sp macro="" textlink="">
      <xdr:nvSpPr>
        <xdr:cNvPr id="538" name="テキスト ボックス 537">
          <a:extLst>
            <a:ext uri="{FF2B5EF4-FFF2-40B4-BE49-F238E27FC236}">
              <a16:creationId xmlns:a16="http://schemas.microsoft.com/office/drawing/2014/main" xmlns="" id="{00000000-0008-0000-0700-00001A020000}"/>
            </a:ext>
          </a:extLst>
        </xdr:cNvPr>
        <xdr:cNvSpPr txBox="1"/>
      </xdr:nvSpPr>
      <xdr:spPr>
        <a:xfrm>
          <a:off x="14325111" y="630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98399</xdr:rowOff>
    </xdr:from>
    <xdr:to>
      <xdr:col>71</xdr:col>
      <xdr:colOff>177800</xdr:colOff>
      <xdr:row>35</xdr:row>
      <xdr:rowOff>157245</xdr:rowOff>
    </xdr:to>
    <xdr:cxnSp macro="">
      <xdr:nvCxnSpPr>
        <xdr:cNvPr id="539" name="直線コネクタ 538">
          <a:extLst>
            <a:ext uri="{FF2B5EF4-FFF2-40B4-BE49-F238E27FC236}">
              <a16:creationId xmlns:a16="http://schemas.microsoft.com/office/drawing/2014/main" xmlns="" id="{00000000-0008-0000-0700-00001B020000}"/>
            </a:ext>
          </a:extLst>
        </xdr:cNvPr>
        <xdr:cNvCxnSpPr/>
      </xdr:nvCxnSpPr>
      <xdr:spPr>
        <a:xfrm>
          <a:off x="12814300" y="6099149"/>
          <a:ext cx="889000" cy="58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70479</xdr:rowOff>
    </xdr:from>
    <xdr:to>
      <xdr:col>72</xdr:col>
      <xdr:colOff>38100</xdr:colOff>
      <xdr:row>37</xdr:row>
      <xdr:rowOff>629</xdr:rowOff>
    </xdr:to>
    <xdr:sp macro="" textlink="">
      <xdr:nvSpPr>
        <xdr:cNvPr id="540" name="フローチャート: 判断 539">
          <a:extLst>
            <a:ext uri="{FF2B5EF4-FFF2-40B4-BE49-F238E27FC236}">
              <a16:creationId xmlns:a16="http://schemas.microsoft.com/office/drawing/2014/main" xmlns="" id="{00000000-0008-0000-0700-00001C020000}"/>
            </a:ext>
          </a:extLst>
        </xdr:cNvPr>
        <xdr:cNvSpPr/>
      </xdr:nvSpPr>
      <xdr:spPr>
        <a:xfrm>
          <a:off x="13652500" y="624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163206</xdr:rowOff>
    </xdr:from>
    <xdr:ext cx="534377"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3436111" y="633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8166</xdr:rowOff>
    </xdr:from>
    <xdr:to>
      <xdr:col>67</xdr:col>
      <xdr:colOff>101600</xdr:colOff>
      <xdr:row>36</xdr:row>
      <xdr:rowOff>109766</xdr:rowOff>
    </xdr:to>
    <xdr:sp macro="" textlink="">
      <xdr:nvSpPr>
        <xdr:cNvPr id="542" name="フローチャート: 判断 541">
          <a:extLst>
            <a:ext uri="{FF2B5EF4-FFF2-40B4-BE49-F238E27FC236}">
              <a16:creationId xmlns:a16="http://schemas.microsoft.com/office/drawing/2014/main" xmlns="" id="{00000000-0008-0000-0700-00001E020000}"/>
            </a:ext>
          </a:extLst>
        </xdr:cNvPr>
        <xdr:cNvSpPr/>
      </xdr:nvSpPr>
      <xdr:spPr>
        <a:xfrm>
          <a:off x="12763500" y="618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100893</xdr:rowOff>
    </xdr:from>
    <xdr:ext cx="534377"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2547111" y="627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xmlns="" id="{00000000-0008-0000-07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xmlns="" id="{00000000-0008-0000-07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81756</xdr:rowOff>
    </xdr:from>
    <xdr:to>
      <xdr:col>85</xdr:col>
      <xdr:colOff>177800</xdr:colOff>
      <xdr:row>35</xdr:row>
      <xdr:rowOff>11906</xdr:rowOff>
    </xdr:to>
    <xdr:sp macro="" textlink="">
      <xdr:nvSpPr>
        <xdr:cNvPr id="549" name="楕円 548">
          <a:extLst>
            <a:ext uri="{FF2B5EF4-FFF2-40B4-BE49-F238E27FC236}">
              <a16:creationId xmlns:a16="http://schemas.microsoft.com/office/drawing/2014/main" xmlns="" id="{00000000-0008-0000-0700-000025020000}"/>
            </a:ext>
          </a:extLst>
        </xdr:cNvPr>
        <xdr:cNvSpPr/>
      </xdr:nvSpPr>
      <xdr:spPr>
        <a:xfrm>
          <a:off x="16268700" y="591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104633</xdr:rowOff>
    </xdr:from>
    <xdr:ext cx="534377" cy="259045"/>
    <xdr:sp macro="" textlink="">
      <xdr:nvSpPr>
        <xdr:cNvPr id="550" name="消防費該当値テキスト">
          <a:extLst>
            <a:ext uri="{FF2B5EF4-FFF2-40B4-BE49-F238E27FC236}">
              <a16:creationId xmlns:a16="http://schemas.microsoft.com/office/drawing/2014/main" xmlns="" id="{00000000-0008-0000-0700-000026020000}"/>
            </a:ext>
          </a:extLst>
        </xdr:cNvPr>
        <xdr:cNvSpPr txBox="1"/>
      </xdr:nvSpPr>
      <xdr:spPr>
        <a:xfrm>
          <a:off x="16370300" y="576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16091</xdr:rowOff>
    </xdr:from>
    <xdr:to>
      <xdr:col>81</xdr:col>
      <xdr:colOff>101600</xdr:colOff>
      <xdr:row>35</xdr:row>
      <xdr:rowOff>117691</xdr:rowOff>
    </xdr:to>
    <xdr:sp macro="" textlink="">
      <xdr:nvSpPr>
        <xdr:cNvPr id="551" name="楕円 550">
          <a:extLst>
            <a:ext uri="{FF2B5EF4-FFF2-40B4-BE49-F238E27FC236}">
              <a16:creationId xmlns:a16="http://schemas.microsoft.com/office/drawing/2014/main" xmlns="" id="{00000000-0008-0000-0700-000027020000}"/>
            </a:ext>
          </a:extLst>
        </xdr:cNvPr>
        <xdr:cNvSpPr/>
      </xdr:nvSpPr>
      <xdr:spPr>
        <a:xfrm>
          <a:off x="15430500" y="601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134218</xdr:rowOff>
    </xdr:from>
    <xdr:ext cx="534377" cy="259045"/>
    <xdr:sp macro="" textlink="">
      <xdr:nvSpPr>
        <xdr:cNvPr id="552" name="テキスト ボックス 551">
          <a:extLst>
            <a:ext uri="{FF2B5EF4-FFF2-40B4-BE49-F238E27FC236}">
              <a16:creationId xmlns:a16="http://schemas.microsoft.com/office/drawing/2014/main" xmlns="" id="{00000000-0008-0000-0700-000028020000}"/>
            </a:ext>
          </a:extLst>
        </xdr:cNvPr>
        <xdr:cNvSpPr txBox="1"/>
      </xdr:nvSpPr>
      <xdr:spPr>
        <a:xfrm>
          <a:off x="15214111" y="579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34665</xdr:rowOff>
    </xdr:from>
    <xdr:to>
      <xdr:col>76</xdr:col>
      <xdr:colOff>165100</xdr:colOff>
      <xdr:row>35</xdr:row>
      <xdr:rowOff>136265</xdr:rowOff>
    </xdr:to>
    <xdr:sp macro="" textlink="">
      <xdr:nvSpPr>
        <xdr:cNvPr id="553" name="楕円 552">
          <a:extLst>
            <a:ext uri="{FF2B5EF4-FFF2-40B4-BE49-F238E27FC236}">
              <a16:creationId xmlns:a16="http://schemas.microsoft.com/office/drawing/2014/main" xmlns="" id="{00000000-0008-0000-0700-000029020000}"/>
            </a:ext>
          </a:extLst>
        </xdr:cNvPr>
        <xdr:cNvSpPr/>
      </xdr:nvSpPr>
      <xdr:spPr>
        <a:xfrm>
          <a:off x="14541500" y="603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152792</xdr:rowOff>
    </xdr:from>
    <xdr:ext cx="534377" cy="259045"/>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4325111" y="5810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106445</xdr:rowOff>
    </xdr:from>
    <xdr:to>
      <xdr:col>72</xdr:col>
      <xdr:colOff>38100</xdr:colOff>
      <xdr:row>36</xdr:row>
      <xdr:rowOff>36595</xdr:rowOff>
    </xdr:to>
    <xdr:sp macro="" textlink="">
      <xdr:nvSpPr>
        <xdr:cNvPr id="555" name="楕円 554">
          <a:extLst>
            <a:ext uri="{FF2B5EF4-FFF2-40B4-BE49-F238E27FC236}">
              <a16:creationId xmlns:a16="http://schemas.microsoft.com/office/drawing/2014/main" xmlns="" id="{00000000-0008-0000-0700-00002B020000}"/>
            </a:ext>
          </a:extLst>
        </xdr:cNvPr>
        <xdr:cNvSpPr/>
      </xdr:nvSpPr>
      <xdr:spPr>
        <a:xfrm>
          <a:off x="13652500" y="610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53122</xdr:rowOff>
    </xdr:from>
    <xdr:ext cx="534377" cy="259045"/>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3436111" y="588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47599</xdr:rowOff>
    </xdr:from>
    <xdr:to>
      <xdr:col>67</xdr:col>
      <xdr:colOff>101600</xdr:colOff>
      <xdr:row>35</xdr:row>
      <xdr:rowOff>149199</xdr:rowOff>
    </xdr:to>
    <xdr:sp macro="" textlink="">
      <xdr:nvSpPr>
        <xdr:cNvPr id="557" name="楕円 556">
          <a:extLst>
            <a:ext uri="{FF2B5EF4-FFF2-40B4-BE49-F238E27FC236}">
              <a16:creationId xmlns:a16="http://schemas.microsoft.com/office/drawing/2014/main" xmlns="" id="{00000000-0008-0000-0700-00002D020000}"/>
            </a:ext>
          </a:extLst>
        </xdr:cNvPr>
        <xdr:cNvSpPr/>
      </xdr:nvSpPr>
      <xdr:spPr>
        <a:xfrm>
          <a:off x="12763500" y="604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165726</xdr:rowOff>
    </xdr:from>
    <xdr:ext cx="534377" cy="259045"/>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2547111" y="582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xmlns="" id="{00000000-0008-0000-07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xmlns="" id="{00000000-0008-0000-07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xmlns="" id="{00000000-0008-0000-07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xmlns="" id="{00000000-0008-0000-07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xmlns="" id="{00000000-0008-0000-07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xmlns="" id="{00000000-0008-0000-07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xmlns="" id="{00000000-0008-0000-07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xmlns="" id="{00000000-0008-0000-07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xmlns="" id="{00000000-0008-0000-07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9" name="テキスト ボックス 568">
          <a:extLst>
            <a:ext uri="{FF2B5EF4-FFF2-40B4-BE49-F238E27FC236}">
              <a16:creationId xmlns:a16="http://schemas.microsoft.com/office/drawing/2014/main" xmlns="" id="{00000000-0008-0000-0700-000039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70" name="直線コネクタ 569">
          <a:extLst>
            <a:ext uri="{FF2B5EF4-FFF2-40B4-BE49-F238E27FC236}">
              <a16:creationId xmlns:a16="http://schemas.microsoft.com/office/drawing/2014/main" xmlns="" id="{00000000-0008-0000-0700-00003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71" name="テキスト ボックス 570">
          <a:extLst>
            <a:ext uri="{FF2B5EF4-FFF2-40B4-BE49-F238E27FC236}">
              <a16:creationId xmlns:a16="http://schemas.microsoft.com/office/drawing/2014/main" xmlns="" id="{00000000-0008-0000-0700-00003B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72" name="直線コネクタ 571">
          <a:extLst>
            <a:ext uri="{FF2B5EF4-FFF2-40B4-BE49-F238E27FC236}">
              <a16:creationId xmlns:a16="http://schemas.microsoft.com/office/drawing/2014/main" xmlns="" id="{00000000-0008-0000-0700-00003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3" name="テキスト ボックス 572">
          <a:extLst>
            <a:ext uri="{FF2B5EF4-FFF2-40B4-BE49-F238E27FC236}">
              <a16:creationId xmlns:a16="http://schemas.microsoft.com/office/drawing/2014/main" xmlns="" id="{00000000-0008-0000-0700-00003D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5" name="テキスト ボックス 574">
          <a:extLst>
            <a:ext uri="{FF2B5EF4-FFF2-40B4-BE49-F238E27FC236}">
              <a16:creationId xmlns:a16="http://schemas.microsoft.com/office/drawing/2014/main" xmlns="" id="{00000000-0008-0000-0700-00003F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6" name="直線コネクタ 575">
          <a:extLst>
            <a:ext uri="{FF2B5EF4-FFF2-40B4-BE49-F238E27FC236}">
              <a16:creationId xmlns:a16="http://schemas.microsoft.com/office/drawing/2014/main" xmlns="" id="{00000000-0008-0000-0700-00004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7" name="テキスト ボックス 576">
          <a:extLst>
            <a:ext uri="{FF2B5EF4-FFF2-40B4-BE49-F238E27FC236}">
              <a16:creationId xmlns:a16="http://schemas.microsoft.com/office/drawing/2014/main" xmlns="" id="{00000000-0008-0000-0700-00004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9" name="テキスト ボックス 578">
          <a:extLst>
            <a:ext uri="{FF2B5EF4-FFF2-40B4-BE49-F238E27FC236}">
              <a16:creationId xmlns:a16="http://schemas.microsoft.com/office/drawing/2014/main" xmlns="" id="{00000000-0008-0000-0700-00004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80" name="直線コネクタ 579">
          <a:extLst>
            <a:ext uri="{FF2B5EF4-FFF2-40B4-BE49-F238E27FC236}">
              <a16:creationId xmlns:a16="http://schemas.microsoft.com/office/drawing/2014/main" xmlns="" id="{00000000-0008-0000-0700-00004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81" name="テキスト ボックス 580">
          <a:extLst>
            <a:ext uri="{FF2B5EF4-FFF2-40B4-BE49-F238E27FC236}">
              <a16:creationId xmlns:a16="http://schemas.microsoft.com/office/drawing/2014/main" xmlns="" id="{00000000-0008-0000-0700-00004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2" name="直線コネクタ 581">
          <a:extLst>
            <a:ext uri="{FF2B5EF4-FFF2-40B4-BE49-F238E27FC236}">
              <a16:creationId xmlns:a16="http://schemas.microsoft.com/office/drawing/2014/main" xmlns="" id="{00000000-0008-0000-0700-00004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4" name="教育費グラフ枠">
          <a:extLst>
            <a:ext uri="{FF2B5EF4-FFF2-40B4-BE49-F238E27FC236}">
              <a16:creationId xmlns:a16="http://schemas.microsoft.com/office/drawing/2014/main" xmlns="" id="{00000000-0008-0000-0700-00004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116655</xdr:rowOff>
    </xdr:from>
    <xdr:to>
      <xdr:col>85</xdr:col>
      <xdr:colOff>126364</xdr:colOff>
      <xdr:row>58</xdr:row>
      <xdr:rowOff>72589</xdr:rowOff>
    </xdr:to>
    <xdr:cxnSp macro="">
      <xdr:nvCxnSpPr>
        <xdr:cNvPr id="585" name="直線コネクタ 584">
          <a:extLst>
            <a:ext uri="{FF2B5EF4-FFF2-40B4-BE49-F238E27FC236}">
              <a16:creationId xmlns:a16="http://schemas.microsoft.com/office/drawing/2014/main" xmlns="" id="{00000000-0008-0000-0700-000049020000}"/>
            </a:ext>
          </a:extLst>
        </xdr:cNvPr>
        <xdr:cNvCxnSpPr/>
      </xdr:nvCxnSpPr>
      <xdr:spPr>
        <a:xfrm flipV="1">
          <a:off x="16317595" y="8689155"/>
          <a:ext cx="1269" cy="1327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76416</xdr:rowOff>
    </xdr:from>
    <xdr:ext cx="534377" cy="259045"/>
    <xdr:sp macro="" textlink="">
      <xdr:nvSpPr>
        <xdr:cNvPr id="586" name="教育費最小値テキスト">
          <a:extLst>
            <a:ext uri="{FF2B5EF4-FFF2-40B4-BE49-F238E27FC236}">
              <a16:creationId xmlns:a16="http://schemas.microsoft.com/office/drawing/2014/main" xmlns="" id="{00000000-0008-0000-0700-00004A020000}"/>
            </a:ext>
          </a:extLst>
        </xdr:cNvPr>
        <xdr:cNvSpPr txBox="1"/>
      </xdr:nvSpPr>
      <xdr:spPr>
        <a:xfrm>
          <a:off x="16370300" y="1002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72589</xdr:rowOff>
    </xdr:from>
    <xdr:to>
      <xdr:col>86</xdr:col>
      <xdr:colOff>25400</xdr:colOff>
      <xdr:row>58</xdr:row>
      <xdr:rowOff>72589</xdr:rowOff>
    </xdr:to>
    <xdr:cxnSp macro="">
      <xdr:nvCxnSpPr>
        <xdr:cNvPr id="587" name="直線コネクタ 586">
          <a:extLst>
            <a:ext uri="{FF2B5EF4-FFF2-40B4-BE49-F238E27FC236}">
              <a16:creationId xmlns:a16="http://schemas.microsoft.com/office/drawing/2014/main" xmlns="" id="{00000000-0008-0000-0700-00004B020000}"/>
            </a:ext>
          </a:extLst>
        </xdr:cNvPr>
        <xdr:cNvCxnSpPr/>
      </xdr:nvCxnSpPr>
      <xdr:spPr>
        <a:xfrm>
          <a:off x="16230600" y="1001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63332</xdr:rowOff>
    </xdr:from>
    <xdr:ext cx="599010" cy="259045"/>
    <xdr:sp macro="" textlink="">
      <xdr:nvSpPr>
        <xdr:cNvPr id="588" name="教育費最大値テキスト">
          <a:extLst>
            <a:ext uri="{FF2B5EF4-FFF2-40B4-BE49-F238E27FC236}">
              <a16:creationId xmlns:a16="http://schemas.microsoft.com/office/drawing/2014/main" xmlns="" id="{00000000-0008-0000-0700-00004C020000}"/>
            </a:ext>
          </a:extLst>
        </xdr:cNvPr>
        <xdr:cNvSpPr txBox="1"/>
      </xdr:nvSpPr>
      <xdr:spPr>
        <a:xfrm>
          <a:off x="16370300" y="8464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170,117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116655</xdr:rowOff>
    </xdr:from>
    <xdr:to>
      <xdr:col>86</xdr:col>
      <xdr:colOff>25400</xdr:colOff>
      <xdr:row>50</xdr:row>
      <xdr:rowOff>116655</xdr:rowOff>
    </xdr:to>
    <xdr:cxnSp macro="">
      <xdr:nvCxnSpPr>
        <xdr:cNvPr id="589" name="直線コネクタ 588">
          <a:extLst>
            <a:ext uri="{FF2B5EF4-FFF2-40B4-BE49-F238E27FC236}">
              <a16:creationId xmlns:a16="http://schemas.microsoft.com/office/drawing/2014/main" xmlns="" id="{00000000-0008-0000-0700-00004D020000}"/>
            </a:ext>
          </a:extLst>
        </xdr:cNvPr>
        <xdr:cNvCxnSpPr/>
      </xdr:nvCxnSpPr>
      <xdr:spPr>
        <a:xfrm>
          <a:off x="16230600" y="8689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153840</xdr:rowOff>
    </xdr:from>
    <xdr:to>
      <xdr:col>85</xdr:col>
      <xdr:colOff>127000</xdr:colOff>
      <xdr:row>57</xdr:row>
      <xdr:rowOff>6121</xdr:rowOff>
    </xdr:to>
    <xdr:cxnSp macro="">
      <xdr:nvCxnSpPr>
        <xdr:cNvPr id="590" name="直線コネクタ 589">
          <a:extLst>
            <a:ext uri="{FF2B5EF4-FFF2-40B4-BE49-F238E27FC236}">
              <a16:creationId xmlns:a16="http://schemas.microsoft.com/office/drawing/2014/main" xmlns="" id="{00000000-0008-0000-0700-00004E020000}"/>
            </a:ext>
          </a:extLst>
        </xdr:cNvPr>
        <xdr:cNvCxnSpPr/>
      </xdr:nvCxnSpPr>
      <xdr:spPr>
        <a:xfrm>
          <a:off x="15481300" y="9755040"/>
          <a:ext cx="838200" cy="2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131197</xdr:rowOff>
    </xdr:from>
    <xdr:ext cx="534377" cy="259045"/>
    <xdr:sp macro="" textlink="">
      <xdr:nvSpPr>
        <xdr:cNvPr id="591" name="教育費平均値テキスト">
          <a:extLst>
            <a:ext uri="{FF2B5EF4-FFF2-40B4-BE49-F238E27FC236}">
              <a16:creationId xmlns:a16="http://schemas.microsoft.com/office/drawing/2014/main" xmlns="" id="{00000000-0008-0000-0700-00004F020000}"/>
            </a:ext>
          </a:extLst>
        </xdr:cNvPr>
        <xdr:cNvSpPr txBox="1"/>
      </xdr:nvSpPr>
      <xdr:spPr>
        <a:xfrm>
          <a:off x="16370300" y="95609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108320</xdr:rowOff>
    </xdr:from>
    <xdr:to>
      <xdr:col>85</xdr:col>
      <xdr:colOff>177800</xdr:colOff>
      <xdr:row>57</xdr:row>
      <xdr:rowOff>38470</xdr:rowOff>
    </xdr:to>
    <xdr:sp macro="" textlink="">
      <xdr:nvSpPr>
        <xdr:cNvPr id="592" name="フローチャート: 判断 591">
          <a:extLst>
            <a:ext uri="{FF2B5EF4-FFF2-40B4-BE49-F238E27FC236}">
              <a16:creationId xmlns:a16="http://schemas.microsoft.com/office/drawing/2014/main" xmlns="" id="{00000000-0008-0000-0700-000050020000}"/>
            </a:ext>
          </a:extLst>
        </xdr:cNvPr>
        <xdr:cNvSpPr/>
      </xdr:nvSpPr>
      <xdr:spPr>
        <a:xfrm>
          <a:off x="16268700" y="97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153840</xdr:rowOff>
    </xdr:from>
    <xdr:to>
      <xdr:col>81</xdr:col>
      <xdr:colOff>50800</xdr:colOff>
      <xdr:row>57</xdr:row>
      <xdr:rowOff>153405</xdr:rowOff>
    </xdr:to>
    <xdr:cxnSp macro="">
      <xdr:nvCxnSpPr>
        <xdr:cNvPr id="593" name="直線コネクタ 592">
          <a:extLst>
            <a:ext uri="{FF2B5EF4-FFF2-40B4-BE49-F238E27FC236}">
              <a16:creationId xmlns:a16="http://schemas.microsoft.com/office/drawing/2014/main" xmlns="" id="{00000000-0008-0000-0700-000051020000}"/>
            </a:ext>
          </a:extLst>
        </xdr:cNvPr>
        <xdr:cNvCxnSpPr/>
      </xdr:nvCxnSpPr>
      <xdr:spPr>
        <a:xfrm flipV="1">
          <a:off x="14592300" y="9755040"/>
          <a:ext cx="889000" cy="17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56134</xdr:rowOff>
    </xdr:from>
    <xdr:to>
      <xdr:col>81</xdr:col>
      <xdr:colOff>101600</xdr:colOff>
      <xdr:row>56</xdr:row>
      <xdr:rowOff>157734</xdr:rowOff>
    </xdr:to>
    <xdr:sp macro="" textlink="">
      <xdr:nvSpPr>
        <xdr:cNvPr id="594" name="フローチャート: 判断 593">
          <a:extLst>
            <a:ext uri="{FF2B5EF4-FFF2-40B4-BE49-F238E27FC236}">
              <a16:creationId xmlns:a16="http://schemas.microsoft.com/office/drawing/2014/main" xmlns="" id="{00000000-0008-0000-0700-000052020000}"/>
            </a:ext>
          </a:extLst>
        </xdr:cNvPr>
        <xdr:cNvSpPr/>
      </xdr:nvSpPr>
      <xdr:spPr>
        <a:xfrm>
          <a:off x="15430500" y="965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2811</xdr:rowOff>
    </xdr:from>
    <xdr:ext cx="534377"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5214111" y="943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153405</xdr:rowOff>
    </xdr:from>
    <xdr:to>
      <xdr:col>76</xdr:col>
      <xdr:colOff>114300</xdr:colOff>
      <xdr:row>57</xdr:row>
      <xdr:rowOff>161112</xdr:rowOff>
    </xdr:to>
    <xdr:cxnSp macro="">
      <xdr:nvCxnSpPr>
        <xdr:cNvPr id="596" name="直線コネクタ 595">
          <a:extLst>
            <a:ext uri="{FF2B5EF4-FFF2-40B4-BE49-F238E27FC236}">
              <a16:creationId xmlns:a16="http://schemas.microsoft.com/office/drawing/2014/main" xmlns="" id="{00000000-0008-0000-0700-000054020000}"/>
            </a:ext>
          </a:extLst>
        </xdr:cNvPr>
        <xdr:cNvCxnSpPr/>
      </xdr:nvCxnSpPr>
      <xdr:spPr>
        <a:xfrm flipV="1">
          <a:off x="13703300" y="9926055"/>
          <a:ext cx="889000" cy="7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68304</xdr:rowOff>
    </xdr:from>
    <xdr:to>
      <xdr:col>76</xdr:col>
      <xdr:colOff>165100</xdr:colOff>
      <xdr:row>57</xdr:row>
      <xdr:rowOff>169904</xdr:rowOff>
    </xdr:to>
    <xdr:sp macro="" textlink="">
      <xdr:nvSpPr>
        <xdr:cNvPr id="597" name="フローチャート: 判断 596">
          <a:extLst>
            <a:ext uri="{FF2B5EF4-FFF2-40B4-BE49-F238E27FC236}">
              <a16:creationId xmlns:a16="http://schemas.microsoft.com/office/drawing/2014/main" xmlns="" id="{00000000-0008-0000-0700-000055020000}"/>
            </a:ext>
          </a:extLst>
        </xdr:cNvPr>
        <xdr:cNvSpPr/>
      </xdr:nvSpPr>
      <xdr:spPr>
        <a:xfrm>
          <a:off x="14541500" y="9840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14981</xdr:rowOff>
    </xdr:from>
    <xdr:ext cx="534377" cy="259045"/>
    <xdr:sp macro="" textlink="">
      <xdr:nvSpPr>
        <xdr:cNvPr id="598" name="テキスト ボックス 597">
          <a:extLst>
            <a:ext uri="{FF2B5EF4-FFF2-40B4-BE49-F238E27FC236}">
              <a16:creationId xmlns:a16="http://schemas.microsoft.com/office/drawing/2014/main" xmlns="" id="{00000000-0008-0000-0700-000056020000}"/>
            </a:ext>
          </a:extLst>
        </xdr:cNvPr>
        <xdr:cNvSpPr txBox="1"/>
      </xdr:nvSpPr>
      <xdr:spPr>
        <a:xfrm>
          <a:off x="14325111" y="961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161112</xdr:rowOff>
    </xdr:from>
    <xdr:to>
      <xdr:col>71</xdr:col>
      <xdr:colOff>177800</xdr:colOff>
      <xdr:row>58</xdr:row>
      <xdr:rowOff>44537</xdr:rowOff>
    </xdr:to>
    <xdr:cxnSp macro="">
      <xdr:nvCxnSpPr>
        <xdr:cNvPr id="599" name="直線コネクタ 598">
          <a:extLst>
            <a:ext uri="{FF2B5EF4-FFF2-40B4-BE49-F238E27FC236}">
              <a16:creationId xmlns:a16="http://schemas.microsoft.com/office/drawing/2014/main" xmlns="" id="{00000000-0008-0000-0700-000057020000}"/>
            </a:ext>
          </a:extLst>
        </xdr:cNvPr>
        <xdr:cNvCxnSpPr/>
      </xdr:nvCxnSpPr>
      <xdr:spPr>
        <a:xfrm flipV="1">
          <a:off x="12814300" y="9933762"/>
          <a:ext cx="889000" cy="5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79332</xdr:rowOff>
    </xdr:from>
    <xdr:to>
      <xdr:col>72</xdr:col>
      <xdr:colOff>38100</xdr:colOff>
      <xdr:row>58</xdr:row>
      <xdr:rowOff>9482</xdr:rowOff>
    </xdr:to>
    <xdr:sp macro="" textlink="">
      <xdr:nvSpPr>
        <xdr:cNvPr id="600" name="フローチャート: 判断 599">
          <a:extLst>
            <a:ext uri="{FF2B5EF4-FFF2-40B4-BE49-F238E27FC236}">
              <a16:creationId xmlns:a16="http://schemas.microsoft.com/office/drawing/2014/main" xmlns="" id="{00000000-0008-0000-0700-000058020000}"/>
            </a:ext>
          </a:extLst>
        </xdr:cNvPr>
        <xdr:cNvSpPr/>
      </xdr:nvSpPr>
      <xdr:spPr>
        <a:xfrm>
          <a:off x="13652500" y="9851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26009</xdr:rowOff>
    </xdr:from>
    <xdr:ext cx="534377"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3436111" y="962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89815</xdr:rowOff>
    </xdr:from>
    <xdr:to>
      <xdr:col>67</xdr:col>
      <xdr:colOff>101600</xdr:colOff>
      <xdr:row>58</xdr:row>
      <xdr:rowOff>19965</xdr:rowOff>
    </xdr:to>
    <xdr:sp macro="" textlink="">
      <xdr:nvSpPr>
        <xdr:cNvPr id="602" name="フローチャート: 判断 601">
          <a:extLst>
            <a:ext uri="{FF2B5EF4-FFF2-40B4-BE49-F238E27FC236}">
              <a16:creationId xmlns:a16="http://schemas.microsoft.com/office/drawing/2014/main" xmlns="" id="{00000000-0008-0000-0700-00005A020000}"/>
            </a:ext>
          </a:extLst>
        </xdr:cNvPr>
        <xdr:cNvSpPr/>
      </xdr:nvSpPr>
      <xdr:spPr>
        <a:xfrm>
          <a:off x="12763500" y="986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36492</xdr:rowOff>
    </xdr:from>
    <xdr:ext cx="534377"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2547111" y="963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xmlns="" id="{00000000-0008-0000-0700-00005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6" name="テキスト ボックス 605">
          <a:extLst>
            <a:ext uri="{FF2B5EF4-FFF2-40B4-BE49-F238E27FC236}">
              <a16:creationId xmlns:a16="http://schemas.microsoft.com/office/drawing/2014/main" xmlns="" id="{00000000-0008-0000-0700-00005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8" name="テキスト ボックス 607">
          <a:extLst>
            <a:ext uri="{FF2B5EF4-FFF2-40B4-BE49-F238E27FC236}">
              <a16:creationId xmlns:a16="http://schemas.microsoft.com/office/drawing/2014/main" xmlns="" id="{00000000-0008-0000-0700-00006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126771</xdr:rowOff>
    </xdr:from>
    <xdr:to>
      <xdr:col>85</xdr:col>
      <xdr:colOff>177800</xdr:colOff>
      <xdr:row>57</xdr:row>
      <xdr:rowOff>56921</xdr:rowOff>
    </xdr:to>
    <xdr:sp macro="" textlink="">
      <xdr:nvSpPr>
        <xdr:cNvPr id="609" name="楕円 608">
          <a:extLst>
            <a:ext uri="{FF2B5EF4-FFF2-40B4-BE49-F238E27FC236}">
              <a16:creationId xmlns:a16="http://schemas.microsoft.com/office/drawing/2014/main" xmlns="" id="{00000000-0008-0000-0700-000061020000}"/>
            </a:ext>
          </a:extLst>
        </xdr:cNvPr>
        <xdr:cNvSpPr/>
      </xdr:nvSpPr>
      <xdr:spPr>
        <a:xfrm>
          <a:off x="16268700" y="972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105198</xdr:rowOff>
    </xdr:from>
    <xdr:ext cx="534377" cy="259045"/>
    <xdr:sp macro="" textlink="">
      <xdr:nvSpPr>
        <xdr:cNvPr id="610" name="教育費該当値テキスト">
          <a:extLst>
            <a:ext uri="{FF2B5EF4-FFF2-40B4-BE49-F238E27FC236}">
              <a16:creationId xmlns:a16="http://schemas.microsoft.com/office/drawing/2014/main" xmlns="" id="{00000000-0008-0000-0700-000062020000}"/>
            </a:ext>
          </a:extLst>
        </xdr:cNvPr>
        <xdr:cNvSpPr txBox="1"/>
      </xdr:nvSpPr>
      <xdr:spPr>
        <a:xfrm>
          <a:off x="16370300" y="97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103040</xdr:rowOff>
    </xdr:from>
    <xdr:to>
      <xdr:col>81</xdr:col>
      <xdr:colOff>101600</xdr:colOff>
      <xdr:row>57</xdr:row>
      <xdr:rowOff>33190</xdr:rowOff>
    </xdr:to>
    <xdr:sp macro="" textlink="">
      <xdr:nvSpPr>
        <xdr:cNvPr id="611" name="楕円 610">
          <a:extLst>
            <a:ext uri="{FF2B5EF4-FFF2-40B4-BE49-F238E27FC236}">
              <a16:creationId xmlns:a16="http://schemas.microsoft.com/office/drawing/2014/main" xmlns="" id="{00000000-0008-0000-0700-000063020000}"/>
            </a:ext>
          </a:extLst>
        </xdr:cNvPr>
        <xdr:cNvSpPr/>
      </xdr:nvSpPr>
      <xdr:spPr>
        <a:xfrm>
          <a:off x="15430500" y="970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24317</xdr:rowOff>
    </xdr:from>
    <xdr:ext cx="534377" cy="259045"/>
    <xdr:sp macro="" textlink="">
      <xdr:nvSpPr>
        <xdr:cNvPr id="612" name="テキスト ボックス 611">
          <a:extLst>
            <a:ext uri="{FF2B5EF4-FFF2-40B4-BE49-F238E27FC236}">
              <a16:creationId xmlns:a16="http://schemas.microsoft.com/office/drawing/2014/main" xmlns="" id="{00000000-0008-0000-0700-000064020000}"/>
            </a:ext>
          </a:extLst>
        </xdr:cNvPr>
        <xdr:cNvSpPr txBox="1"/>
      </xdr:nvSpPr>
      <xdr:spPr>
        <a:xfrm>
          <a:off x="15214111" y="9796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102605</xdr:rowOff>
    </xdr:from>
    <xdr:to>
      <xdr:col>76</xdr:col>
      <xdr:colOff>165100</xdr:colOff>
      <xdr:row>58</xdr:row>
      <xdr:rowOff>32755</xdr:rowOff>
    </xdr:to>
    <xdr:sp macro="" textlink="">
      <xdr:nvSpPr>
        <xdr:cNvPr id="613" name="楕円 612">
          <a:extLst>
            <a:ext uri="{FF2B5EF4-FFF2-40B4-BE49-F238E27FC236}">
              <a16:creationId xmlns:a16="http://schemas.microsoft.com/office/drawing/2014/main" xmlns="" id="{00000000-0008-0000-0700-000065020000}"/>
            </a:ext>
          </a:extLst>
        </xdr:cNvPr>
        <xdr:cNvSpPr/>
      </xdr:nvSpPr>
      <xdr:spPr>
        <a:xfrm>
          <a:off x="14541500" y="987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23882</xdr:rowOff>
    </xdr:from>
    <xdr:ext cx="534377" cy="259045"/>
    <xdr:sp macro="" textlink="">
      <xdr:nvSpPr>
        <xdr:cNvPr id="614" name="テキスト ボックス 613">
          <a:extLst>
            <a:ext uri="{FF2B5EF4-FFF2-40B4-BE49-F238E27FC236}">
              <a16:creationId xmlns:a16="http://schemas.microsoft.com/office/drawing/2014/main" xmlns="" id="{00000000-0008-0000-0700-000066020000}"/>
            </a:ext>
          </a:extLst>
        </xdr:cNvPr>
        <xdr:cNvSpPr txBox="1"/>
      </xdr:nvSpPr>
      <xdr:spPr>
        <a:xfrm>
          <a:off x="14325111" y="996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110312</xdr:rowOff>
    </xdr:from>
    <xdr:to>
      <xdr:col>72</xdr:col>
      <xdr:colOff>38100</xdr:colOff>
      <xdr:row>58</xdr:row>
      <xdr:rowOff>40462</xdr:rowOff>
    </xdr:to>
    <xdr:sp macro="" textlink="">
      <xdr:nvSpPr>
        <xdr:cNvPr id="615" name="楕円 614">
          <a:extLst>
            <a:ext uri="{FF2B5EF4-FFF2-40B4-BE49-F238E27FC236}">
              <a16:creationId xmlns:a16="http://schemas.microsoft.com/office/drawing/2014/main" xmlns="" id="{00000000-0008-0000-0700-000067020000}"/>
            </a:ext>
          </a:extLst>
        </xdr:cNvPr>
        <xdr:cNvSpPr/>
      </xdr:nvSpPr>
      <xdr:spPr>
        <a:xfrm>
          <a:off x="13652500" y="988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31589</xdr:rowOff>
    </xdr:from>
    <xdr:ext cx="534377" cy="259045"/>
    <xdr:sp macro="" textlink="">
      <xdr:nvSpPr>
        <xdr:cNvPr id="616" name="テキスト ボックス 615">
          <a:extLst>
            <a:ext uri="{FF2B5EF4-FFF2-40B4-BE49-F238E27FC236}">
              <a16:creationId xmlns:a16="http://schemas.microsoft.com/office/drawing/2014/main" xmlns="" id="{00000000-0008-0000-0700-000068020000}"/>
            </a:ext>
          </a:extLst>
        </xdr:cNvPr>
        <xdr:cNvSpPr txBox="1"/>
      </xdr:nvSpPr>
      <xdr:spPr>
        <a:xfrm>
          <a:off x="13436111" y="997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165187</xdr:rowOff>
    </xdr:from>
    <xdr:to>
      <xdr:col>67</xdr:col>
      <xdr:colOff>101600</xdr:colOff>
      <xdr:row>58</xdr:row>
      <xdr:rowOff>95337</xdr:rowOff>
    </xdr:to>
    <xdr:sp macro="" textlink="">
      <xdr:nvSpPr>
        <xdr:cNvPr id="617" name="楕円 616">
          <a:extLst>
            <a:ext uri="{FF2B5EF4-FFF2-40B4-BE49-F238E27FC236}">
              <a16:creationId xmlns:a16="http://schemas.microsoft.com/office/drawing/2014/main" xmlns="" id="{00000000-0008-0000-0700-000069020000}"/>
            </a:ext>
          </a:extLst>
        </xdr:cNvPr>
        <xdr:cNvSpPr/>
      </xdr:nvSpPr>
      <xdr:spPr>
        <a:xfrm>
          <a:off x="12763500" y="993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86464</xdr:rowOff>
    </xdr:from>
    <xdr:ext cx="534377" cy="259045"/>
    <xdr:sp macro="" textlink="">
      <xdr:nvSpPr>
        <xdr:cNvPr id="618" name="テキスト ボックス 617">
          <a:extLst>
            <a:ext uri="{FF2B5EF4-FFF2-40B4-BE49-F238E27FC236}">
              <a16:creationId xmlns:a16="http://schemas.microsoft.com/office/drawing/2014/main" xmlns="" id="{00000000-0008-0000-0700-00006A020000}"/>
            </a:ext>
          </a:extLst>
        </xdr:cNvPr>
        <xdr:cNvSpPr txBox="1"/>
      </xdr:nvSpPr>
      <xdr:spPr>
        <a:xfrm>
          <a:off x="12547111" y="1003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9" name="正方形/長方形 618">
          <a:extLst>
            <a:ext uri="{FF2B5EF4-FFF2-40B4-BE49-F238E27FC236}">
              <a16:creationId xmlns:a16="http://schemas.microsoft.com/office/drawing/2014/main" xmlns="" id="{00000000-0008-0000-0700-00006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20" name="正方形/長方形 619">
          <a:extLst>
            <a:ext uri="{FF2B5EF4-FFF2-40B4-BE49-F238E27FC236}">
              <a16:creationId xmlns:a16="http://schemas.microsoft.com/office/drawing/2014/main" xmlns="" id="{00000000-0008-0000-0700-00006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21" name="正方形/長方形 620">
          <a:extLst>
            <a:ext uri="{FF2B5EF4-FFF2-40B4-BE49-F238E27FC236}">
              <a16:creationId xmlns:a16="http://schemas.microsoft.com/office/drawing/2014/main" xmlns="" id="{00000000-0008-0000-0700-00006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2" name="正方形/長方形 621">
          <a:extLst>
            <a:ext uri="{FF2B5EF4-FFF2-40B4-BE49-F238E27FC236}">
              <a16:creationId xmlns:a16="http://schemas.microsoft.com/office/drawing/2014/main" xmlns="" id="{00000000-0008-0000-0700-00006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3" name="正方形/長方形 622">
          <a:extLst>
            <a:ext uri="{FF2B5EF4-FFF2-40B4-BE49-F238E27FC236}">
              <a16:creationId xmlns:a16="http://schemas.microsoft.com/office/drawing/2014/main" xmlns="" id="{00000000-0008-0000-0700-00006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4" name="正方形/長方形 623">
          <a:extLst>
            <a:ext uri="{FF2B5EF4-FFF2-40B4-BE49-F238E27FC236}">
              <a16:creationId xmlns:a16="http://schemas.microsoft.com/office/drawing/2014/main" xmlns="" id="{00000000-0008-0000-0700-00007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5" name="正方形/長方形 624">
          <a:extLst>
            <a:ext uri="{FF2B5EF4-FFF2-40B4-BE49-F238E27FC236}">
              <a16:creationId xmlns:a16="http://schemas.microsoft.com/office/drawing/2014/main" xmlns="" id="{00000000-0008-0000-0700-00007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6" name="正方形/長方形 625">
          <a:extLst>
            <a:ext uri="{FF2B5EF4-FFF2-40B4-BE49-F238E27FC236}">
              <a16:creationId xmlns:a16="http://schemas.microsoft.com/office/drawing/2014/main" xmlns="" id="{00000000-0008-0000-0700-00007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9" name="直線コネクタ 628">
          <a:extLst>
            <a:ext uri="{FF2B5EF4-FFF2-40B4-BE49-F238E27FC236}">
              <a16:creationId xmlns:a16="http://schemas.microsoft.com/office/drawing/2014/main" xmlns="" id="{00000000-0008-0000-0700-00007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30" name="テキスト ボックス 629">
          <a:extLst>
            <a:ext uri="{FF2B5EF4-FFF2-40B4-BE49-F238E27FC236}">
              <a16:creationId xmlns:a16="http://schemas.microsoft.com/office/drawing/2014/main" xmlns="" id="{00000000-0008-0000-0700-00007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32" name="テキスト ボックス 631">
          <a:extLst>
            <a:ext uri="{FF2B5EF4-FFF2-40B4-BE49-F238E27FC236}">
              <a16:creationId xmlns:a16="http://schemas.microsoft.com/office/drawing/2014/main" xmlns="" id="{00000000-0008-0000-0700-00007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34" name="テキスト ボックス 633">
          <a:extLst>
            <a:ext uri="{FF2B5EF4-FFF2-40B4-BE49-F238E27FC236}">
              <a16:creationId xmlns:a16="http://schemas.microsoft.com/office/drawing/2014/main" xmlns="" id="{00000000-0008-0000-0700-00007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5" name="直線コネクタ 634">
          <a:extLst>
            <a:ext uri="{FF2B5EF4-FFF2-40B4-BE49-F238E27FC236}">
              <a16:creationId xmlns:a16="http://schemas.microsoft.com/office/drawing/2014/main" xmlns="" id="{00000000-0008-0000-0700-00007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36" name="テキスト ボックス 635">
          <a:extLst>
            <a:ext uri="{FF2B5EF4-FFF2-40B4-BE49-F238E27FC236}">
              <a16:creationId xmlns:a16="http://schemas.microsoft.com/office/drawing/2014/main" xmlns="" id="{00000000-0008-0000-0700-00007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7" name="直線コネクタ 636">
          <a:extLst>
            <a:ext uri="{FF2B5EF4-FFF2-40B4-BE49-F238E27FC236}">
              <a16:creationId xmlns:a16="http://schemas.microsoft.com/office/drawing/2014/main" xmlns="" id="{00000000-0008-0000-0700-00007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9" name="災害復旧費グラフ枠">
          <a:extLst>
            <a:ext uri="{FF2B5EF4-FFF2-40B4-BE49-F238E27FC236}">
              <a16:creationId xmlns:a16="http://schemas.microsoft.com/office/drawing/2014/main" xmlns="" id="{00000000-0008-0000-0700-00007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107541</xdr:rowOff>
    </xdr:from>
    <xdr:to>
      <xdr:col>85</xdr:col>
      <xdr:colOff>126364</xdr:colOff>
      <xdr:row>78</xdr:row>
      <xdr:rowOff>139700</xdr:rowOff>
    </xdr:to>
    <xdr:cxnSp macro="">
      <xdr:nvCxnSpPr>
        <xdr:cNvPr id="640" name="直線コネクタ 639">
          <a:extLst>
            <a:ext uri="{FF2B5EF4-FFF2-40B4-BE49-F238E27FC236}">
              <a16:creationId xmlns:a16="http://schemas.microsoft.com/office/drawing/2014/main" xmlns="" id="{00000000-0008-0000-0700-000080020000}"/>
            </a:ext>
          </a:extLst>
        </xdr:cNvPr>
        <xdr:cNvCxnSpPr/>
      </xdr:nvCxnSpPr>
      <xdr:spPr>
        <a:xfrm flipV="1">
          <a:off x="16317595" y="12109041"/>
          <a:ext cx="1269" cy="1403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149627</xdr:rowOff>
    </xdr:from>
    <xdr:ext cx="249299" cy="259045"/>
    <xdr:sp macro="" textlink="">
      <xdr:nvSpPr>
        <xdr:cNvPr id="641" name="災害復旧費最小値テキスト">
          <a:extLst>
            <a:ext uri="{FF2B5EF4-FFF2-40B4-BE49-F238E27FC236}">
              <a16:creationId xmlns:a16="http://schemas.microsoft.com/office/drawing/2014/main" xmlns="" id="{00000000-0008-0000-0700-000081020000}"/>
            </a:ext>
          </a:extLst>
        </xdr:cNvPr>
        <xdr:cNvSpPr txBox="1"/>
      </xdr:nvSpPr>
      <xdr:spPr>
        <a:xfrm>
          <a:off x="16370300" y="13522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42" name="直線コネクタ 641">
          <a:extLst>
            <a:ext uri="{FF2B5EF4-FFF2-40B4-BE49-F238E27FC236}">
              <a16:creationId xmlns:a16="http://schemas.microsoft.com/office/drawing/2014/main" xmlns="" id="{00000000-0008-0000-0700-00008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54218</xdr:rowOff>
    </xdr:from>
    <xdr:ext cx="599010" cy="259045"/>
    <xdr:sp macro="" textlink="">
      <xdr:nvSpPr>
        <xdr:cNvPr id="643" name="災害復旧費最大値テキスト">
          <a:extLst>
            <a:ext uri="{FF2B5EF4-FFF2-40B4-BE49-F238E27FC236}">
              <a16:creationId xmlns:a16="http://schemas.microsoft.com/office/drawing/2014/main" xmlns="" id="{00000000-0008-0000-0700-000083020000}"/>
            </a:ext>
          </a:extLst>
        </xdr:cNvPr>
        <xdr:cNvSpPr txBox="1"/>
      </xdr:nvSpPr>
      <xdr:spPr>
        <a:xfrm>
          <a:off x="16370300" y="11884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614,068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107541</xdr:rowOff>
    </xdr:from>
    <xdr:to>
      <xdr:col>86</xdr:col>
      <xdr:colOff>25400</xdr:colOff>
      <xdr:row>70</xdr:row>
      <xdr:rowOff>107541</xdr:rowOff>
    </xdr:to>
    <xdr:cxnSp macro="">
      <xdr:nvCxnSpPr>
        <xdr:cNvPr id="644" name="直線コネクタ 643">
          <a:extLst>
            <a:ext uri="{FF2B5EF4-FFF2-40B4-BE49-F238E27FC236}">
              <a16:creationId xmlns:a16="http://schemas.microsoft.com/office/drawing/2014/main" xmlns="" id="{00000000-0008-0000-0700-000084020000}"/>
            </a:ext>
          </a:extLst>
        </xdr:cNvPr>
        <xdr:cNvCxnSpPr/>
      </xdr:nvCxnSpPr>
      <xdr:spPr>
        <a:xfrm>
          <a:off x="16230600" y="12109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110182</xdr:rowOff>
    </xdr:from>
    <xdr:to>
      <xdr:col>85</xdr:col>
      <xdr:colOff>127000</xdr:colOff>
      <xdr:row>78</xdr:row>
      <xdr:rowOff>112220</xdr:rowOff>
    </xdr:to>
    <xdr:cxnSp macro="">
      <xdr:nvCxnSpPr>
        <xdr:cNvPr id="645" name="直線コネクタ 644">
          <a:extLst>
            <a:ext uri="{FF2B5EF4-FFF2-40B4-BE49-F238E27FC236}">
              <a16:creationId xmlns:a16="http://schemas.microsoft.com/office/drawing/2014/main" xmlns="" id="{00000000-0008-0000-0700-000085020000}"/>
            </a:ext>
          </a:extLst>
        </xdr:cNvPr>
        <xdr:cNvCxnSpPr/>
      </xdr:nvCxnSpPr>
      <xdr:spPr>
        <a:xfrm flipV="1">
          <a:off x="15481300" y="13483282"/>
          <a:ext cx="838200" cy="2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67076</xdr:rowOff>
    </xdr:from>
    <xdr:ext cx="534377" cy="259045"/>
    <xdr:sp macro="" textlink="">
      <xdr:nvSpPr>
        <xdr:cNvPr id="646" name="災害復旧費平均値テキスト">
          <a:extLst>
            <a:ext uri="{FF2B5EF4-FFF2-40B4-BE49-F238E27FC236}">
              <a16:creationId xmlns:a16="http://schemas.microsoft.com/office/drawing/2014/main" xmlns="" id="{00000000-0008-0000-0700-000086020000}"/>
            </a:ext>
          </a:extLst>
        </xdr:cNvPr>
        <xdr:cNvSpPr txBox="1"/>
      </xdr:nvSpPr>
      <xdr:spPr>
        <a:xfrm>
          <a:off x="16370300" y="132687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44199</xdr:rowOff>
    </xdr:from>
    <xdr:to>
      <xdr:col>85</xdr:col>
      <xdr:colOff>177800</xdr:colOff>
      <xdr:row>78</xdr:row>
      <xdr:rowOff>145799</xdr:rowOff>
    </xdr:to>
    <xdr:sp macro="" textlink="">
      <xdr:nvSpPr>
        <xdr:cNvPr id="647" name="フローチャート: 判断 646">
          <a:extLst>
            <a:ext uri="{FF2B5EF4-FFF2-40B4-BE49-F238E27FC236}">
              <a16:creationId xmlns:a16="http://schemas.microsoft.com/office/drawing/2014/main" xmlns="" id="{00000000-0008-0000-0700-000087020000}"/>
            </a:ext>
          </a:extLst>
        </xdr:cNvPr>
        <xdr:cNvSpPr/>
      </xdr:nvSpPr>
      <xdr:spPr>
        <a:xfrm>
          <a:off x="16268700" y="1341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112220</xdr:rowOff>
    </xdr:from>
    <xdr:to>
      <xdr:col>81</xdr:col>
      <xdr:colOff>50800</xdr:colOff>
      <xdr:row>78</xdr:row>
      <xdr:rowOff>121560</xdr:rowOff>
    </xdr:to>
    <xdr:cxnSp macro="">
      <xdr:nvCxnSpPr>
        <xdr:cNvPr id="648" name="直線コネクタ 647">
          <a:extLst>
            <a:ext uri="{FF2B5EF4-FFF2-40B4-BE49-F238E27FC236}">
              <a16:creationId xmlns:a16="http://schemas.microsoft.com/office/drawing/2014/main" xmlns="" id="{00000000-0008-0000-0700-000088020000}"/>
            </a:ext>
          </a:extLst>
        </xdr:cNvPr>
        <xdr:cNvCxnSpPr/>
      </xdr:nvCxnSpPr>
      <xdr:spPr>
        <a:xfrm flipV="1">
          <a:off x="14592300" y="13485320"/>
          <a:ext cx="889000" cy="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51747</xdr:rowOff>
    </xdr:from>
    <xdr:to>
      <xdr:col>81</xdr:col>
      <xdr:colOff>101600</xdr:colOff>
      <xdr:row>78</xdr:row>
      <xdr:rowOff>153347</xdr:rowOff>
    </xdr:to>
    <xdr:sp macro="" textlink="">
      <xdr:nvSpPr>
        <xdr:cNvPr id="649" name="フローチャート: 判断 648">
          <a:extLst>
            <a:ext uri="{FF2B5EF4-FFF2-40B4-BE49-F238E27FC236}">
              <a16:creationId xmlns:a16="http://schemas.microsoft.com/office/drawing/2014/main" xmlns="" id="{00000000-0008-0000-0700-000089020000}"/>
            </a:ext>
          </a:extLst>
        </xdr:cNvPr>
        <xdr:cNvSpPr/>
      </xdr:nvSpPr>
      <xdr:spPr>
        <a:xfrm>
          <a:off x="15430500" y="1342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169874</xdr:rowOff>
    </xdr:from>
    <xdr:ext cx="534377"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5214111" y="13200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121560</xdr:rowOff>
    </xdr:from>
    <xdr:to>
      <xdr:col>76</xdr:col>
      <xdr:colOff>114300</xdr:colOff>
      <xdr:row>78</xdr:row>
      <xdr:rowOff>126492</xdr:rowOff>
    </xdr:to>
    <xdr:cxnSp macro="">
      <xdr:nvCxnSpPr>
        <xdr:cNvPr id="651" name="直線コネクタ 650">
          <a:extLst>
            <a:ext uri="{FF2B5EF4-FFF2-40B4-BE49-F238E27FC236}">
              <a16:creationId xmlns:a16="http://schemas.microsoft.com/office/drawing/2014/main" xmlns="" id="{00000000-0008-0000-0700-00008B020000}"/>
            </a:ext>
          </a:extLst>
        </xdr:cNvPr>
        <xdr:cNvCxnSpPr/>
      </xdr:nvCxnSpPr>
      <xdr:spPr>
        <a:xfrm flipV="1">
          <a:off x="13703300" y="13494660"/>
          <a:ext cx="889000" cy="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81361</xdr:rowOff>
    </xdr:from>
    <xdr:to>
      <xdr:col>76</xdr:col>
      <xdr:colOff>165100</xdr:colOff>
      <xdr:row>79</xdr:row>
      <xdr:rowOff>11511</xdr:rowOff>
    </xdr:to>
    <xdr:sp macro="" textlink="">
      <xdr:nvSpPr>
        <xdr:cNvPr id="652" name="フローチャート: 判断 651">
          <a:extLst>
            <a:ext uri="{FF2B5EF4-FFF2-40B4-BE49-F238E27FC236}">
              <a16:creationId xmlns:a16="http://schemas.microsoft.com/office/drawing/2014/main" xmlns="" id="{00000000-0008-0000-0700-00008C020000}"/>
            </a:ext>
          </a:extLst>
        </xdr:cNvPr>
        <xdr:cNvSpPr/>
      </xdr:nvSpPr>
      <xdr:spPr>
        <a:xfrm>
          <a:off x="14541500" y="13454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2638</xdr:rowOff>
    </xdr:from>
    <xdr:ext cx="469744"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4357428" y="1354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126492</xdr:rowOff>
    </xdr:from>
    <xdr:to>
      <xdr:col>71</xdr:col>
      <xdr:colOff>177800</xdr:colOff>
      <xdr:row>78</xdr:row>
      <xdr:rowOff>128857</xdr:rowOff>
    </xdr:to>
    <xdr:cxnSp macro="">
      <xdr:nvCxnSpPr>
        <xdr:cNvPr id="654" name="直線コネクタ 653">
          <a:extLst>
            <a:ext uri="{FF2B5EF4-FFF2-40B4-BE49-F238E27FC236}">
              <a16:creationId xmlns:a16="http://schemas.microsoft.com/office/drawing/2014/main" xmlns="" id="{00000000-0008-0000-0700-00008E020000}"/>
            </a:ext>
          </a:extLst>
        </xdr:cNvPr>
        <xdr:cNvCxnSpPr/>
      </xdr:nvCxnSpPr>
      <xdr:spPr>
        <a:xfrm flipV="1">
          <a:off x="12814300" y="13499592"/>
          <a:ext cx="889000" cy="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83032</xdr:rowOff>
    </xdr:from>
    <xdr:to>
      <xdr:col>72</xdr:col>
      <xdr:colOff>38100</xdr:colOff>
      <xdr:row>79</xdr:row>
      <xdr:rowOff>13182</xdr:rowOff>
    </xdr:to>
    <xdr:sp macro="" textlink="">
      <xdr:nvSpPr>
        <xdr:cNvPr id="655" name="フローチャート: 判断 654">
          <a:extLst>
            <a:ext uri="{FF2B5EF4-FFF2-40B4-BE49-F238E27FC236}">
              <a16:creationId xmlns:a16="http://schemas.microsoft.com/office/drawing/2014/main" xmlns="" id="{00000000-0008-0000-0700-00008F020000}"/>
            </a:ext>
          </a:extLst>
        </xdr:cNvPr>
        <xdr:cNvSpPr/>
      </xdr:nvSpPr>
      <xdr:spPr>
        <a:xfrm>
          <a:off x="13652500" y="13456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4309</xdr:rowOff>
    </xdr:from>
    <xdr:ext cx="469744" cy="259045"/>
    <xdr:sp macro="" textlink="">
      <xdr:nvSpPr>
        <xdr:cNvPr id="656" name="テキスト ボックス 655">
          <a:extLst>
            <a:ext uri="{FF2B5EF4-FFF2-40B4-BE49-F238E27FC236}">
              <a16:creationId xmlns:a16="http://schemas.microsoft.com/office/drawing/2014/main" xmlns="" id="{00000000-0008-0000-0700-000090020000}"/>
            </a:ext>
          </a:extLst>
        </xdr:cNvPr>
        <xdr:cNvSpPr txBox="1"/>
      </xdr:nvSpPr>
      <xdr:spPr>
        <a:xfrm>
          <a:off x="13468428" y="1354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83990</xdr:rowOff>
    </xdr:from>
    <xdr:to>
      <xdr:col>67</xdr:col>
      <xdr:colOff>101600</xdr:colOff>
      <xdr:row>79</xdr:row>
      <xdr:rowOff>14140</xdr:rowOff>
    </xdr:to>
    <xdr:sp macro="" textlink="">
      <xdr:nvSpPr>
        <xdr:cNvPr id="657" name="フローチャート: 判断 656">
          <a:extLst>
            <a:ext uri="{FF2B5EF4-FFF2-40B4-BE49-F238E27FC236}">
              <a16:creationId xmlns:a16="http://schemas.microsoft.com/office/drawing/2014/main" xmlns="" id="{00000000-0008-0000-0700-000091020000}"/>
            </a:ext>
          </a:extLst>
        </xdr:cNvPr>
        <xdr:cNvSpPr/>
      </xdr:nvSpPr>
      <xdr:spPr>
        <a:xfrm>
          <a:off x="12763500" y="1345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5267</xdr:rowOff>
    </xdr:from>
    <xdr:ext cx="469744" cy="259045"/>
    <xdr:sp macro="" textlink="">
      <xdr:nvSpPr>
        <xdr:cNvPr id="658" name="テキスト ボックス 657">
          <a:extLst>
            <a:ext uri="{FF2B5EF4-FFF2-40B4-BE49-F238E27FC236}">
              <a16:creationId xmlns:a16="http://schemas.microsoft.com/office/drawing/2014/main" xmlns="" id="{00000000-0008-0000-0700-000092020000}"/>
            </a:ext>
          </a:extLst>
        </xdr:cNvPr>
        <xdr:cNvSpPr txBox="1"/>
      </xdr:nvSpPr>
      <xdr:spPr>
        <a:xfrm>
          <a:off x="12579428" y="1354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xmlns="" id="{00000000-0008-0000-0700-00009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xmlns="" id="{00000000-0008-0000-0700-00009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59382</xdr:rowOff>
    </xdr:from>
    <xdr:to>
      <xdr:col>85</xdr:col>
      <xdr:colOff>177800</xdr:colOff>
      <xdr:row>78</xdr:row>
      <xdr:rowOff>160982</xdr:rowOff>
    </xdr:to>
    <xdr:sp macro="" textlink="">
      <xdr:nvSpPr>
        <xdr:cNvPr id="664" name="楕円 663">
          <a:extLst>
            <a:ext uri="{FF2B5EF4-FFF2-40B4-BE49-F238E27FC236}">
              <a16:creationId xmlns:a16="http://schemas.microsoft.com/office/drawing/2014/main" xmlns="" id="{00000000-0008-0000-0700-000098020000}"/>
            </a:ext>
          </a:extLst>
        </xdr:cNvPr>
        <xdr:cNvSpPr/>
      </xdr:nvSpPr>
      <xdr:spPr>
        <a:xfrm>
          <a:off x="16268700" y="1343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22625</xdr:rowOff>
    </xdr:from>
    <xdr:ext cx="534377" cy="259045"/>
    <xdr:sp macro="" textlink="">
      <xdr:nvSpPr>
        <xdr:cNvPr id="665" name="災害復旧費該当値テキスト">
          <a:extLst>
            <a:ext uri="{FF2B5EF4-FFF2-40B4-BE49-F238E27FC236}">
              <a16:creationId xmlns:a16="http://schemas.microsoft.com/office/drawing/2014/main" xmlns="" id="{00000000-0008-0000-0700-000099020000}"/>
            </a:ext>
          </a:extLst>
        </xdr:cNvPr>
        <xdr:cNvSpPr txBox="1"/>
      </xdr:nvSpPr>
      <xdr:spPr>
        <a:xfrm>
          <a:off x="16370300" y="1339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61420</xdr:rowOff>
    </xdr:from>
    <xdr:to>
      <xdr:col>81</xdr:col>
      <xdr:colOff>101600</xdr:colOff>
      <xdr:row>78</xdr:row>
      <xdr:rowOff>163020</xdr:rowOff>
    </xdr:to>
    <xdr:sp macro="" textlink="">
      <xdr:nvSpPr>
        <xdr:cNvPr id="666" name="楕円 665">
          <a:extLst>
            <a:ext uri="{FF2B5EF4-FFF2-40B4-BE49-F238E27FC236}">
              <a16:creationId xmlns:a16="http://schemas.microsoft.com/office/drawing/2014/main" xmlns="" id="{00000000-0008-0000-0700-00009A020000}"/>
            </a:ext>
          </a:extLst>
        </xdr:cNvPr>
        <xdr:cNvSpPr/>
      </xdr:nvSpPr>
      <xdr:spPr>
        <a:xfrm>
          <a:off x="15430500" y="1343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154147</xdr:rowOff>
    </xdr:from>
    <xdr:ext cx="534377" cy="259045"/>
    <xdr:sp macro="" textlink="">
      <xdr:nvSpPr>
        <xdr:cNvPr id="667" name="テキスト ボックス 666">
          <a:extLst>
            <a:ext uri="{FF2B5EF4-FFF2-40B4-BE49-F238E27FC236}">
              <a16:creationId xmlns:a16="http://schemas.microsoft.com/office/drawing/2014/main" xmlns="" id="{00000000-0008-0000-0700-00009B020000}"/>
            </a:ext>
          </a:extLst>
        </xdr:cNvPr>
        <xdr:cNvSpPr txBox="1"/>
      </xdr:nvSpPr>
      <xdr:spPr>
        <a:xfrm>
          <a:off x="15214111" y="1352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70760</xdr:rowOff>
    </xdr:from>
    <xdr:to>
      <xdr:col>76</xdr:col>
      <xdr:colOff>165100</xdr:colOff>
      <xdr:row>79</xdr:row>
      <xdr:rowOff>910</xdr:rowOff>
    </xdr:to>
    <xdr:sp macro="" textlink="">
      <xdr:nvSpPr>
        <xdr:cNvPr id="668" name="楕円 667">
          <a:extLst>
            <a:ext uri="{FF2B5EF4-FFF2-40B4-BE49-F238E27FC236}">
              <a16:creationId xmlns:a16="http://schemas.microsoft.com/office/drawing/2014/main" xmlns="" id="{00000000-0008-0000-0700-00009C020000}"/>
            </a:ext>
          </a:extLst>
        </xdr:cNvPr>
        <xdr:cNvSpPr/>
      </xdr:nvSpPr>
      <xdr:spPr>
        <a:xfrm>
          <a:off x="14541500" y="1344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17437</xdr:rowOff>
    </xdr:from>
    <xdr:ext cx="469744" cy="259045"/>
    <xdr:sp macro="" textlink="">
      <xdr:nvSpPr>
        <xdr:cNvPr id="669" name="テキスト ボックス 668">
          <a:extLst>
            <a:ext uri="{FF2B5EF4-FFF2-40B4-BE49-F238E27FC236}">
              <a16:creationId xmlns:a16="http://schemas.microsoft.com/office/drawing/2014/main" xmlns="" id="{00000000-0008-0000-0700-00009D020000}"/>
            </a:ext>
          </a:extLst>
        </xdr:cNvPr>
        <xdr:cNvSpPr txBox="1"/>
      </xdr:nvSpPr>
      <xdr:spPr>
        <a:xfrm>
          <a:off x="14357428" y="1321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75692</xdr:rowOff>
    </xdr:from>
    <xdr:to>
      <xdr:col>72</xdr:col>
      <xdr:colOff>38100</xdr:colOff>
      <xdr:row>79</xdr:row>
      <xdr:rowOff>5842</xdr:rowOff>
    </xdr:to>
    <xdr:sp macro="" textlink="">
      <xdr:nvSpPr>
        <xdr:cNvPr id="670" name="楕円 669">
          <a:extLst>
            <a:ext uri="{FF2B5EF4-FFF2-40B4-BE49-F238E27FC236}">
              <a16:creationId xmlns:a16="http://schemas.microsoft.com/office/drawing/2014/main" xmlns="" id="{00000000-0008-0000-0700-00009E020000}"/>
            </a:ext>
          </a:extLst>
        </xdr:cNvPr>
        <xdr:cNvSpPr/>
      </xdr:nvSpPr>
      <xdr:spPr>
        <a:xfrm>
          <a:off x="13652500" y="1344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22369</xdr:rowOff>
    </xdr:from>
    <xdr:ext cx="469744" cy="259045"/>
    <xdr:sp macro="" textlink="">
      <xdr:nvSpPr>
        <xdr:cNvPr id="671" name="テキスト ボックス 670">
          <a:extLst>
            <a:ext uri="{FF2B5EF4-FFF2-40B4-BE49-F238E27FC236}">
              <a16:creationId xmlns:a16="http://schemas.microsoft.com/office/drawing/2014/main" xmlns="" id="{00000000-0008-0000-0700-00009F020000}"/>
            </a:ext>
          </a:extLst>
        </xdr:cNvPr>
        <xdr:cNvSpPr txBox="1"/>
      </xdr:nvSpPr>
      <xdr:spPr>
        <a:xfrm>
          <a:off x="13468428" y="1322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78057</xdr:rowOff>
    </xdr:from>
    <xdr:to>
      <xdr:col>67</xdr:col>
      <xdr:colOff>101600</xdr:colOff>
      <xdr:row>79</xdr:row>
      <xdr:rowOff>8207</xdr:rowOff>
    </xdr:to>
    <xdr:sp macro="" textlink="">
      <xdr:nvSpPr>
        <xdr:cNvPr id="672" name="楕円 671">
          <a:extLst>
            <a:ext uri="{FF2B5EF4-FFF2-40B4-BE49-F238E27FC236}">
              <a16:creationId xmlns:a16="http://schemas.microsoft.com/office/drawing/2014/main" xmlns="" id="{00000000-0008-0000-0700-0000A0020000}"/>
            </a:ext>
          </a:extLst>
        </xdr:cNvPr>
        <xdr:cNvSpPr/>
      </xdr:nvSpPr>
      <xdr:spPr>
        <a:xfrm>
          <a:off x="12763500" y="1345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24734</xdr:rowOff>
    </xdr:from>
    <xdr:ext cx="469744" cy="259045"/>
    <xdr:sp macro="" textlink="">
      <xdr:nvSpPr>
        <xdr:cNvPr id="673" name="テキスト ボックス 672">
          <a:extLst>
            <a:ext uri="{FF2B5EF4-FFF2-40B4-BE49-F238E27FC236}">
              <a16:creationId xmlns:a16="http://schemas.microsoft.com/office/drawing/2014/main" xmlns="" id="{00000000-0008-0000-0700-0000A1020000}"/>
            </a:ext>
          </a:extLst>
        </xdr:cNvPr>
        <xdr:cNvSpPr txBox="1"/>
      </xdr:nvSpPr>
      <xdr:spPr>
        <a:xfrm>
          <a:off x="12579428" y="1322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4" name="正方形/長方形 673">
          <a:extLst>
            <a:ext uri="{FF2B5EF4-FFF2-40B4-BE49-F238E27FC236}">
              <a16:creationId xmlns:a16="http://schemas.microsoft.com/office/drawing/2014/main" xmlns="" id="{00000000-0008-0000-0700-0000A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5" name="正方形/長方形 674">
          <a:extLst>
            <a:ext uri="{FF2B5EF4-FFF2-40B4-BE49-F238E27FC236}">
              <a16:creationId xmlns:a16="http://schemas.microsoft.com/office/drawing/2014/main" xmlns="" id="{00000000-0008-0000-0700-0000A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6" name="正方形/長方形 675">
          <a:extLst>
            <a:ext uri="{FF2B5EF4-FFF2-40B4-BE49-F238E27FC236}">
              <a16:creationId xmlns:a16="http://schemas.microsoft.com/office/drawing/2014/main" xmlns="" id="{00000000-0008-0000-0700-0000A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7" name="正方形/長方形 676">
          <a:extLst>
            <a:ext uri="{FF2B5EF4-FFF2-40B4-BE49-F238E27FC236}">
              <a16:creationId xmlns:a16="http://schemas.microsoft.com/office/drawing/2014/main" xmlns="" id="{00000000-0008-0000-0700-0000A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8" name="正方形/長方形 677">
          <a:extLst>
            <a:ext uri="{FF2B5EF4-FFF2-40B4-BE49-F238E27FC236}">
              <a16:creationId xmlns:a16="http://schemas.microsoft.com/office/drawing/2014/main" xmlns="" id="{00000000-0008-0000-0700-0000A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9" name="正方形/長方形 678">
          <a:extLst>
            <a:ext uri="{FF2B5EF4-FFF2-40B4-BE49-F238E27FC236}">
              <a16:creationId xmlns:a16="http://schemas.microsoft.com/office/drawing/2014/main" xmlns="" id="{00000000-0008-0000-0700-0000A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0" name="正方形/長方形 679">
          <a:extLst>
            <a:ext uri="{FF2B5EF4-FFF2-40B4-BE49-F238E27FC236}">
              <a16:creationId xmlns:a16="http://schemas.microsoft.com/office/drawing/2014/main" xmlns="" id="{00000000-0008-0000-0700-0000A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1" name="正方形/長方形 680">
          <a:extLst>
            <a:ext uri="{FF2B5EF4-FFF2-40B4-BE49-F238E27FC236}">
              <a16:creationId xmlns:a16="http://schemas.microsoft.com/office/drawing/2014/main" xmlns="" id="{00000000-0008-0000-0700-0000A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4" name="直線コネクタ 683">
          <a:extLst>
            <a:ext uri="{FF2B5EF4-FFF2-40B4-BE49-F238E27FC236}">
              <a16:creationId xmlns:a16="http://schemas.microsoft.com/office/drawing/2014/main" xmlns="" id="{00000000-0008-0000-0700-0000A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5" name="テキスト ボックス 684">
          <a:extLst>
            <a:ext uri="{FF2B5EF4-FFF2-40B4-BE49-F238E27FC236}">
              <a16:creationId xmlns:a16="http://schemas.microsoft.com/office/drawing/2014/main" xmlns="" id="{00000000-0008-0000-0700-0000A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6" name="直線コネクタ 685">
          <a:extLst>
            <a:ext uri="{FF2B5EF4-FFF2-40B4-BE49-F238E27FC236}">
              <a16:creationId xmlns:a16="http://schemas.microsoft.com/office/drawing/2014/main" xmlns="" id="{00000000-0008-0000-0700-0000A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7" name="テキスト ボックス 686">
          <a:extLst>
            <a:ext uri="{FF2B5EF4-FFF2-40B4-BE49-F238E27FC236}">
              <a16:creationId xmlns:a16="http://schemas.microsoft.com/office/drawing/2014/main" xmlns="" id="{00000000-0008-0000-0700-0000A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9" name="テキスト ボックス 688">
          <a:extLst>
            <a:ext uri="{FF2B5EF4-FFF2-40B4-BE49-F238E27FC236}">
              <a16:creationId xmlns:a16="http://schemas.microsoft.com/office/drawing/2014/main" xmlns="" id="{00000000-0008-0000-0700-0000B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91" name="テキスト ボックス 690">
          <a:extLst>
            <a:ext uri="{FF2B5EF4-FFF2-40B4-BE49-F238E27FC236}">
              <a16:creationId xmlns:a16="http://schemas.microsoft.com/office/drawing/2014/main" xmlns="" id="{00000000-0008-0000-0700-0000B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3" name="テキスト ボックス 692">
          <a:extLst>
            <a:ext uri="{FF2B5EF4-FFF2-40B4-BE49-F238E27FC236}">
              <a16:creationId xmlns:a16="http://schemas.microsoft.com/office/drawing/2014/main" xmlns="" id="{00000000-0008-0000-0700-0000B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xmlns=""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xmlns=""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xmlns=""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91573</xdr:rowOff>
    </xdr:from>
    <xdr:to>
      <xdr:col>85</xdr:col>
      <xdr:colOff>126364</xdr:colOff>
      <xdr:row>98</xdr:row>
      <xdr:rowOff>154552</xdr:rowOff>
    </xdr:to>
    <xdr:cxnSp macro="">
      <xdr:nvCxnSpPr>
        <xdr:cNvPr id="697" name="直線コネクタ 696">
          <a:extLst>
            <a:ext uri="{FF2B5EF4-FFF2-40B4-BE49-F238E27FC236}">
              <a16:creationId xmlns:a16="http://schemas.microsoft.com/office/drawing/2014/main" xmlns="" id="{00000000-0008-0000-0700-0000B9020000}"/>
            </a:ext>
          </a:extLst>
        </xdr:cNvPr>
        <xdr:cNvCxnSpPr/>
      </xdr:nvCxnSpPr>
      <xdr:spPr>
        <a:xfrm flipV="1">
          <a:off x="16317595" y="15693523"/>
          <a:ext cx="1269" cy="1263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158379</xdr:rowOff>
    </xdr:from>
    <xdr:ext cx="469744" cy="259045"/>
    <xdr:sp macro="" textlink="">
      <xdr:nvSpPr>
        <xdr:cNvPr id="698" name="公債費最小値テキスト">
          <a:extLst>
            <a:ext uri="{FF2B5EF4-FFF2-40B4-BE49-F238E27FC236}">
              <a16:creationId xmlns:a16="http://schemas.microsoft.com/office/drawing/2014/main" xmlns="" id="{00000000-0008-0000-0700-0000BA020000}"/>
            </a:ext>
          </a:extLst>
        </xdr:cNvPr>
        <xdr:cNvSpPr txBox="1"/>
      </xdr:nvSpPr>
      <xdr:spPr>
        <a:xfrm>
          <a:off x="16370300" y="16960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154552</xdr:rowOff>
    </xdr:from>
    <xdr:to>
      <xdr:col>86</xdr:col>
      <xdr:colOff>25400</xdr:colOff>
      <xdr:row>98</xdr:row>
      <xdr:rowOff>154552</xdr:rowOff>
    </xdr:to>
    <xdr:cxnSp macro="">
      <xdr:nvCxnSpPr>
        <xdr:cNvPr id="699" name="直線コネクタ 698">
          <a:extLst>
            <a:ext uri="{FF2B5EF4-FFF2-40B4-BE49-F238E27FC236}">
              <a16:creationId xmlns:a16="http://schemas.microsoft.com/office/drawing/2014/main" xmlns="" id="{00000000-0008-0000-0700-0000BB020000}"/>
            </a:ext>
          </a:extLst>
        </xdr:cNvPr>
        <xdr:cNvCxnSpPr/>
      </xdr:nvCxnSpPr>
      <xdr:spPr>
        <a:xfrm>
          <a:off x="16230600" y="16956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38250</xdr:rowOff>
    </xdr:from>
    <xdr:ext cx="599010" cy="259045"/>
    <xdr:sp macro="" textlink="">
      <xdr:nvSpPr>
        <xdr:cNvPr id="700" name="公債費最大値テキスト">
          <a:extLst>
            <a:ext uri="{FF2B5EF4-FFF2-40B4-BE49-F238E27FC236}">
              <a16:creationId xmlns:a16="http://schemas.microsoft.com/office/drawing/2014/main" xmlns="" id="{00000000-0008-0000-0700-0000BC020000}"/>
            </a:ext>
          </a:extLst>
        </xdr:cNvPr>
        <xdr:cNvSpPr txBox="1"/>
      </xdr:nvSpPr>
      <xdr:spPr>
        <a:xfrm>
          <a:off x="16370300" y="15468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173,816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91573</xdr:rowOff>
    </xdr:from>
    <xdr:to>
      <xdr:col>86</xdr:col>
      <xdr:colOff>25400</xdr:colOff>
      <xdr:row>91</xdr:row>
      <xdr:rowOff>91573</xdr:rowOff>
    </xdr:to>
    <xdr:cxnSp macro="">
      <xdr:nvCxnSpPr>
        <xdr:cNvPr id="701" name="直線コネクタ 700">
          <a:extLst>
            <a:ext uri="{FF2B5EF4-FFF2-40B4-BE49-F238E27FC236}">
              <a16:creationId xmlns:a16="http://schemas.microsoft.com/office/drawing/2014/main" xmlns="" id="{00000000-0008-0000-0700-0000BD020000}"/>
            </a:ext>
          </a:extLst>
        </xdr:cNvPr>
        <xdr:cNvCxnSpPr/>
      </xdr:nvCxnSpPr>
      <xdr:spPr>
        <a:xfrm>
          <a:off x="16230600" y="15693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158086</xdr:rowOff>
    </xdr:from>
    <xdr:to>
      <xdr:col>85</xdr:col>
      <xdr:colOff>127000</xdr:colOff>
      <xdr:row>96</xdr:row>
      <xdr:rowOff>29606</xdr:rowOff>
    </xdr:to>
    <xdr:cxnSp macro="">
      <xdr:nvCxnSpPr>
        <xdr:cNvPr id="702" name="直線コネクタ 701">
          <a:extLst>
            <a:ext uri="{FF2B5EF4-FFF2-40B4-BE49-F238E27FC236}">
              <a16:creationId xmlns:a16="http://schemas.microsoft.com/office/drawing/2014/main" xmlns="" id="{00000000-0008-0000-0700-0000BE020000}"/>
            </a:ext>
          </a:extLst>
        </xdr:cNvPr>
        <xdr:cNvCxnSpPr/>
      </xdr:nvCxnSpPr>
      <xdr:spPr>
        <a:xfrm flipV="1">
          <a:off x="15481300" y="16445836"/>
          <a:ext cx="838200" cy="4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104612</xdr:rowOff>
    </xdr:from>
    <xdr:ext cx="534377" cy="259045"/>
    <xdr:sp macro="" textlink="">
      <xdr:nvSpPr>
        <xdr:cNvPr id="703" name="公債費平均値テキスト">
          <a:extLst>
            <a:ext uri="{FF2B5EF4-FFF2-40B4-BE49-F238E27FC236}">
              <a16:creationId xmlns:a16="http://schemas.microsoft.com/office/drawing/2014/main" xmlns="" id="{00000000-0008-0000-0700-0000BF020000}"/>
            </a:ext>
          </a:extLst>
        </xdr:cNvPr>
        <xdr:cNvSpPr txBox="1"/>
      </xdr:nvSpPr>
      <xdr:spPr>
        <a:xfrm>
          <a:off x="16370300" y="163923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126185</xdr:rowOff>
    </xdr:from>
    <xdr:to>
      <xdr:col>85</xdr:col>
      <xdr:colOff>177800</xdr:colOff>
      <xdr:row>96</xdr:row>
      <xdr:rowOff>56335</xdr:rowOff>
    </xdr:to>
    <xdr:sp macro="" textlink="">
      <xdr:nvSpPr>
        <xdr:cNvPr id="704" name="フローチャート: 判断 703">
          <a:extLst>
            <a:ext uri="{FF2B5EF4-FFF2-40B4-BE49-F238E27FC236}">
              <a16:creationId xmlns:a16="http://schemas.microsoft.com/office/drawing/2014/main" xmlns="" id="{00000000-0008-0000-0700-0000C0020000}"/>
            </a:ext>
          </a:extLst>
        </xdr:cNvPr>
        <xdr:cNvSpPr/>
      </xdr:nvSpPr>
      <xdr:spPr>
        <a:xfrm>
          <a:off x="16268700" y="1641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1481</xdr:rowOff>
    </xdr:from>
    <xdr:to>
      <xdr:col>81</xdr:col>
      <xdr:colOff>50800</xdr:colOff>
      <xdr:row>96</xdr:row>
      <xdr:rowOff>29606</xdr:rowOff>
    </xdr:to>
    <xdr:cxnSp macro="">
      <xdr:nvCxnSpPr>
        <xdr:cNvPr id="705" name="直線コネクタ 704">
          <a:extLst>
            <a:ext uri="{FF2B5EF4-FFF2-40B4-BE49-F238E27FC236}">
              <a16:creationId xmlns:a16="http://schemas.microsoft.com/office/drawing/2014/main" xmlns="" id="{00000000-0008-0000-0700-0000C1020000}"/>
            </a:ext>
          </a:extLst>
        </xdr:cNvPr>
        <xdr:cNvCxnSpPr/>
      </xdr:nvCxnSpPr>
      <xdr:spPr>
        <a:xfrm>
          <a:off x="14592300" y="16460681"/>
          <a:ext cx="889000" cy="2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158973</xdr:rowOff>
    </xdr:from>
    <xdr:to>
      <xdr:col>81</xdr:col>
      <xdr:colOff>101600</xdr:colOff>
      <xdr:row>96</xdr:row>
      <xdr:rowOff>89123</xdr:rowOff>
    </xdr:to>
    <xdr:sp macro="" textlink="">
      <xdr:nvSpPr>
        <xdr:cNvPr id="706" name="フローチャート: 判断 705">
          <a:extLst>
            <a:ext uri="{FF2B5EF4-FFF2-40B4-BE49-F238E27FC236}">
              <a16:creationId xmlns:a16="http://schemas.microsoft.com/office/drawing/2014/main" xmlns="" id="{00000000-0008-0000-0700-0000C2020000}"/>
            </a:ext>
          </a:extLst>
        </xdr:cNvPr>
        <xdr:cNvSpPr/>
      </xdr:nvSpPr>
      <xdr:spPr>
        <a:xfrm>
          <a:off x="15430500" y="16446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80250</xdr:rowOff>
    </xdr:from>
    <xdr:ext cx="534377"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5214111" y="1653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1001</xdr:rowOff>
    </xdr:from>
    <xdr:to>
      <xdr:col>76</xdr:col>
      <xdr:colOff>114300</xdr:colOff>
      <xdr:row>96</xdr:row>
      <xdr:rowOff>1481</xdr:rowOff>
    </xdr:to>
    <xdr:cxnSp macro="">
      <xdr:nvCxnSpPr>
        <xdr:cNvPr id="708" name="直線コネクタ 707">
          <a:extLst>
            <a:ext uri="{FF2B5EF4-FFF2-40B4-BE49-F238E27FC236}">
              <a16:creationId xmlns:a16="http://schemas.microsoft.com/office/drawing/2014/main" xmlns="" id="{00000000-0008-0000-0700-0000C4020000}"/>
            </a:ext>
          </a:extLst>
        </xdr:cNvPr>
        <xdr:cNvCxnSpPr/>
      </xdr:nvCxnSpPr>
      <xdr:spPr>
        <a:xfrm>
          <a:off x="13703300" y="16460201"/>
          <a:ext cx="889000" cy="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166563</xdr:rowOff>
    </xdr:from>
    <xdr:to>
      <xdr:col>76</xdr:col>
      <xdr:colOff>165100</xdr:colOff>
      <xdr:row>96</xdr:row>
      <xdr:rowOff>96713</xdr:rowOff>
    </xdr:to>
    <xdr:sp macro="" textlink="">
      <xdr:nvSpPr>
        <xdr:cNvPr id="709" name="フローチャート: 判断 708">
          <a:extLst>
            <a:ext uri="{FF2B5EF4-FFF2-40B4-BE49-F238E27FC236}">
              <a16:creationId xmlns:a16="http://schemas.microsoft.com/office/drawing/2014/main" xmlns="" id="{00000000-0008-0000-0700-0000C5020000}"/>
            </a:ext>
          </a:extLst>
        </xdr:cNvPr>
        <xdr:cNvSpPr/>
      </xdr:nvSpPr>
      <xdr:spPr>
        <a:xfrm>
          <a:off x="14541500" y="16454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87840</xdr:rowOff>
    </xdr:from>
    <xdr:ext cx="534377"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4325111" y="1654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128301</xdr:rowOff>
    </xdr:from>
    <xdr:to>
      <xdr:col>71</xdr:col>
      <xdr:colOff>177800</xdr:colOff>
      <xdr:row>96</xdr:row>
      <xdr:rowOff>1001</xdr:rowOff>
    </xdr:to>
    <xdr:cxnSp macro="">
      <xdr:nvCxnSpPr>
        <xdr:cNvPr id="711" name="直線コネクタ 710">
          <a:extLst>
            <a:ext uri="{FF2B5EF4-FFF2-40B4-BE49-F238E27FC236}">
              <a16:creationId xmlns:a16="http://schemas.microsoft.com/office/drawing/2014/main" xmlns="" id="{00000000-0008-0000-0700-0000C7020000}"/>
            </a:ext>
          </a:extLst>
        </xdr:cNvPr>
        <xdr:cNvCxnSpPr/>
      </xdr:nvCxnSpPr>
      <xdr:spPr>
        <a:xfrm>
          <a:off x="12814300" y="16416051"/>
          <a:ext cx="889000" cy="4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162387</xdr:rowOff>
    </xdr:from>
    <xdr:to>
      <xdr:col>72</xdr:col>
      <xdr:colOff>38100</xdr:colOff>
      <xdr:row>96</xdr:row>
      <xdr:rowOff>92537</xdr:rowOff>
    </xdr:to>
    <xdr:sp macro="" textlink="">
      <xdr:nvSpPr>
        <xdr:cNvPr id="712" name="フローチャート: 判断 711">
          <a:extLst>
            <a:ext uri="{FF2B5EF4-FFF2-40B4-BE49-F238E27FC236}">
              <a16:creationId xmlns:a16="http://schemas.microsoft.com/office/drawing/2014/main" xmlns="" id="{00000000-0008-0000-0700-0000C8020000}"/>
            </a:ext>
          </a:extLst>
        </xdr:cNvPr>
        <xdr:cNvSpPr/>
      </xdr:nvSpPr>
      <xdr:spPr>
        <a:xfrm>
          <a:off x="13652500" y="16450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83664</xdr:rowOff>
    </xdr:from>
    <xdr:ext cx="534377" cy="259045"/>
    <xdr:sp macro="" textlink="">
      <xdr:nvSpPr>
        <xdr:cNvPr id="713" name="テキスト ボックス 712">
          <a:extLst>
            <a:ext uri="{FF2B5EF4-FFF2-40B4-BE49-F238E27FC236}">
              <a16:creationId xmlns:a16="http://schemas.microsoft.com/office/drawing/2014/main" xmlns="" id="{00000000-0008-0000-0700-0000C9020000}"/>
            </a:ext>
          </a:extLst>
        </xdr:cNvPr>
        <xdr:cNvSpPr txBox="1"/>
      </xdr:nvSpPr>
      <xdr:spPr>
        <a:xfrm>
          <a:off x="13436111" y="16542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8593</xdr:rowOff>
    </xdr:from>
    <xdr:to>
      <xdr:col>67</xdr:col>
      <xdr:colOff>101600</xdr:colOff>
      <xdr:row>96</xdr:row>
      <xdr:rowOff>110193</xdr:rowOff>
    </xdr:to>
    <xdr:sp macro="" textlink="">
      <xdr:nvSpPr>
        <xdr:cNvPr id="714" name="フローチャート: 判断 713">
          <a:extLst>
            <a:ext uri="{FF2B5EF4-FFF2-40B4-BE49-F238E27FC236}">
              <a16:creationId xmlns:a16="http://schemas.microsoft.com/office/drawing/2014/main" xmlns="" id="{00000000-0008-0000-0700-0000CA020000}"/>
            </a:ext>
          </a:extLst>
        </xdr:cNvPr>
        <xdr:cNvSpPr/>
      </xdr:nvSpPr>
      <xdr:spPr>
        <a:xfrm>
          <a:off x="12763500" y="1646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101320</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2547111" y="1656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xmlns=""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xmlns=""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xmlns=""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107286</xdr:rowOff>
    </xdr:from>
    <xdr:to>
      <xdr:col>85</xdr:col>
      <xdr:colOff>177800</xdr:colOff>
      <xdr:row>96</xdr:row>
      <xdr:rowOff>37436</xdr:rowOff>
    </xdr:to>
    <xdr:sp macro="" textlink="">
      <xdr:nvSpPr>
        <xdr:cNvPr id="721" name="楕円 720">
          <a:extLst>
            <a:ext uri="{FF2B5EF4-FFF2-40B4-BE49-F238E27FC236}">
              <a16:creationId xmlns:a16="http://schemas.microsoft.com/office/drawing/2014/main" xmlns="" id="{00000000-0008-0000-0700-0000D1020000}"/>
            </a:ext>
          </a:extLst>
        </xdr:cNvPr>
        <xdr:cNvSpPr/>
      </xdr:nvSpPr>
      <xdr:spPr>
        <a:xfrm>
          <a:off x="16268700" y="1639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130163</xdr:rowOff>
    </xdr:from>
    <xdr:ext cx="534377" cy="259045"/>
    <xdr:sp macro="" textlink="">
      <xdr:nvSpPr>
        <xdr:cNvPr id="722" name="公債費該当値テキスト">
          <a:extLst>
            <a:ext uri="{FF2B5EF4-FFF2-40B4-BE49-F238E27FC236}">
              <a16:creationId xmlns:a16="http://schemas.microsoft.com/office/drawing/2014/main" xmlns="" id="{00000000-0008-0000-0700-0000D2020000}"/>
            </a:ext>
          </a:extLst>
        </xdr:cNvPr>
        <xdr:cNvSpPr txBox="1"/>
      </xdr:nvSpPr>
      <xdr:spPr>
        <a:xfrm>
          <a:off x="16370300" y="1624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150256</xdr:rowOff>
    </xdr:from>
    <xdr:to>
      <xdr:col>81</xdr:col>
      <xdr:colOff>101600</xdr:colOff>
      <xdr:row>96</xdr:row>
      <xdr:rowOff>80406</xdr:rowOff>
    </xdr:to>
    <xdr:sp macro="" textlink="">
      <xdr:nvSpPr>
        <xdr:cNvPr id="723" name="楕円 722">
          <a:extLst>
            <a:ext uri="{FF2B5EF4-FFF2-40B4-BE49-F238E27FC236}">
              <a16:creationId xmlns:a16="http://schemas.microsoft.com/office/drawing/2014/main" xmlns="" id="{00000000-0008-0000-0700-0000D3020000}"/>
            </a:ext>
          </a:extLst>
        </xdr:cNvPr>
        <xdr:cNvSpPr/>
      </xdr:nvSpPr>
      <xdr:spPr>
        <a:xfrm>
          <a:off x="15430500" y="1643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96933</xdr:rowOff>
    </xdr:from>
    <xdr:ext cx="534377" cy="259045"/>
    <xdr:sp macro="" textlink="">
      <xdr:nvSpPr>
        <xdr:cNvPr id="724" name="テキスト ボックス 723">
          <a:extLst>
            <a:ext uri="{FF2B5EF4-FFF2-40B4-BE49-F238E27FC236}">
              <a16:creationId xmlns:a16="http://schemas.microsoft.com/office/drawing/2014/main" xmlns="" id="{00000000-0008-0000-0700-0000D4020000}"/>
            </a:ext>
          </a:extLst>
        </xdr:cNvPr>
        <xdr:cNvSpPr txBox="1"/>
      </xdr:nvSpPr>
      <xdr:spPr>
        <a:xfrm>
          <a:off x="15214111" y="1621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122131</xdr:rowOff>
    </xdr:from>
    <xdr:to>
      <xdr:col>76</xdr:col>
      <xdr:colOff>165100</xdr:colOff>
      <xdr:row>96</xdr:row>
      <xdr:rowOff>52281</xdr:rowOff>
    </xdr:to>
    <xdr:sp macro="" textlink="">
      <xdr:nvSpPr>
        <xdr:cNvPr id="725" name="楕円 724">
          <a:extLst>
            <a:ext uri="{FF2B5EF4-FFF2-40B4-BE49-F238E27FC236}">
              <a16:creationId xmlns:a16="http://schemas.microsoft.com/office/drawing/2014/main" xmlns="" id="{00000000-0008-0000-0700-0000D5020000}"/>
            </a:ext>
          </a:extLst>
        </xdr:cNvPr>
        <xdr:cNvSpPr/>
      </xdr:nvSpPr>
      <xdr:spPr>
        <a:xfrm>
          <a:off x="14541500" y="1640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68808</xdr:rowOff>
    </xdr:from>
    <xdr:ext cx="534377" cy="259045"/>
    <xdr:sp macro="" textlink="">
      <xdr:nvSpPr>
        <xdr:cNvPr id="726" name="テキスト ボックス 725">
          <a:extLst>
            <a:ext uri="{FF2B5EF4-FFF2-40B4-BE49-F238E27FC236}">
              <a16:creationId xmlns:a16="http://schemas.microsoft.com/office/drawing/2014/main" xmlns="" id="{00000000-0008-0000-0700-0000D6020000}"/>
            </a:ext>
          </a:extLst>
        </xdr:cNvPr>
        <xdr:cNvSpPr txBox="1"/>
      </xdr:nvSpPr>
      <xdr:spPr>
        <a:xfrm>
          <a:off x="14325111" y="16185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121651</xdr:rowOff>
    </xdr:from>
    <xdr:to>
      <xdr:col>72</xdr:col>
      <xdr:colOff>38100</xdr:colOff>
      <xdr:row>96</xdr:row>
      <xdr:rowOff>51801</xdr:rowOff>
    </xdr:to>
    <xdr:sp macro="" textlink="">
      <xdr:nvSpPr>
        <xdr:cNvPr id="727" name="楕円 726">
          <a:extLst>
            <a:ext uri="{FF2B5EF4-FFF2-40B4-BE49-F238E27FC236}">
              <a16:creationId xmlns:a16="http://schemas.microsoft.com/office/drawing/2014/main" xmlns="" id="{00000000-0008-0000-0700-0000D7020000}"/>
            </a:ext>
          </a:extLst>
        </xdr:cNvPr>
        <xdr:cNvSpPr/>
      </xdr:nvSpPr>
      <xdr:spPr>
        <a:xfrm>
          <a:off x="13652500" y="1640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68328</xdr:rowOff>
    </xdr:from>
    <xdr:ext cx="534377" cy="259045"/>
    <xdr:sp macro="" textlink="">
      <xdr:nvSpPr>
        <xdr:cNvPr id="728" name="テキスト ボックス 727">
          <a:extLst>
            <a:ext uri="{FF2B5EF4-FFF2-40B4-BE49-F238E27FC236}">
              <a16:creationId xmlns:a16="http://schemas.microsoft.com/office/drawing/2014/main" xmlns="" id="{00000000-0008-0000-0700-0000D8020000}"/>
            </a:ext>
          </a:extLst>
        </xdr:cNvPr>
        <xdr:cNvSpPr txBox="1"/>
      </xdr:nvSpPr>
      <xdr:spPr>
        <a:xfrm>
          <a:off x="13436111" y="1618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77501</xdr:rowOff>
    </xdr:from>
    <xdr:to>
      <xdr:col>67</xdr:col>
      <xdr:colOff>101600</xdr:colOff>
      <xdr:row>96</xdr:row>
      <xdr:rowOff>7651</xdr:rowOff>
    </xdr:to>
    <xdr:sp macro="" textlink="">
      <xdr:nvSpPr>
        <xdr:cNvPr id="729" name="楕円 728">
          <a:extLst>
            <a:ext uri="{FF2B5EF4-FFF2-40B4-BE49-F238E27FC236}">
              <a16:creationId xmlns:a16="http://schemas.microsoft.com/office/drawing/2014/main" xmlns="" id="{00000000-0008-0000-0700-0000D9020000}"/>
            </a:ext>
          </a:extLst>
        </xdr:cNvPr>
        <xdr:cNvSpPr/>
      </xdr:nvSpPr>
      <xdr:spPr>
        <a:xfrm>
          <a:off x="12763500" y="1636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24178</xdr:rowOff>
    </xdr:from>
    <xdr:ext cx="534377" cy="259045"/>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2547111" y="1614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xmlns=""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xmlns=""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xmlns=""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xmlns=""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xmlns=""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xmlns=""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xmlns=""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xmlns=""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xmlns=""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xmlns=""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4" name="テキスト ボックス 743">
          <a:extLst>
            <a:ext uri="{FF2B5EF4-FFF2-40B4-BE49-F238E27FC236}">
              <a16:creationId xmlns:a16="http://schemas.microsoft.com/office/drawing/2014/main" xmlns="" id="{00000000-0008-0000-0700-0000E8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6" name="テキスト ボックス 745">
          <a:extLst>
            <a:ext uri="{FF2B5EF4-FFF2-40B4-BE49-F238E27FC236}">
              <a16:creationId xmlns:a16="http://schemas.microsoft.com/office/drawing/2014/main" xmlns="" id="{00000000-0008-0000-0700-0000EA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8" name="テキスト ボックス 747">
          <a:extLst>
            <a:ext uri="{FF2B5EF4-FFF2-40B4-BE49-F238E27FC236}">
              <a16:creationId xmlns:a16="http://schemas.microsoft.com/office/drawing/2014/main" xmlns="" id="{00000000-0008-0000-0700-0000EC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xmlns=""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xmlns=""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xmlns=""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xmlns=""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xmlns=""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67854</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xmlns="" id="{00000000-0008-0000-0700-0000F4020000}"/>
            </a:ext>
          </a:extLst>
        </xdr:cNvPr>
        <xdr:cNvCxnSpPr/>
      </xdr:nvCxnSpPr>
      <xdr:spPr>
        <a:xfrm flipV="1">
          <a:off x="22159595" y="5211354"/>
          <a:ext cx="1269"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114316</xdr:rowOff>
    </xdr:from>
    <xdr:ext cx="249299" cy="259045"/>
    <xdr:sp macro="" textlink="">
      <xdr:nvSpPr>
        <xdr:cNvPr id="757" name="諸支出金最小値テキスト">
          <a:extLst>
            <a:ext uri="{FF2B5EF4-FFF2-40B4-BE49-F238E27FC236}">
              <a16:creationId xmlns:a16="http://schemas.microsoft.com/office/drawing/2014/main" xmlns="" id="{00000000-0008-0000-0700-0000F5020000}"/>
            </a:ext>
          </a:extLst>
        </xdr:cNvPr>
        <xdr:cNvSpPr txBox="1"/>
      </xdr:nvSpPr>
      <xdr:spPr>
        <a:xfrm>
          <a:off x="22212300" y="68008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xmlns=""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14531</xdr:rowOff>
    </xdr:from>
    <xdr:ext cx="469744" cy="259045"/>
    <xdr:sp macro="" textlink="">
      <xdr:nvSpPr>
        <xdr:cNvPr id="759" name="諸支出金最大値テキスト">
          <a:extLst>
            <a:ext uri="{FF2B5EF4-FFF2-40B4-BE49-F238E27FC236}">
              <a16:creationId xmlns:a16="http://schemas.microsoft.com/office/drawing/2014/main" xmlns="" id="{00000000-0008-0000-0700-0000F7020000}"/>
            </a:ext>
          </a:extLst>
        </xdr:cNvPr>
        <xdr:cNvSpPr txBox="1"/>
      </xdr:nvSpPr>
      <xdr:spPr>
        <a:xfrm>
          <a:off x="22212300" y="498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67854</xdr:rowOff>
    </xdr:from>
    <xdr:to>
      <xdr:col>116</xdr:col>
      <xdr:colOff>152400</xdr:colOff>
      <xdr:row>30</xdr:row>
      <xdr:rowOff>67854</xdr:rowOff>
    </xdr:to>
    <xdr:cxnSp macro="">
      <xdr:nvCxnSpPr>
        <xdr:cNvPr id="760" name="直線コネクタ 759">
          <a:extLst>
            <a:ext uri="{FF2B5EF4-FFF2-40B4-BE49-F238E27FC236}">
              <a16:creationId xmlns:a16="http://schemas.microsoft.com/office/drawing/2014/main" xmlns="" id="{00000000-0008-0000-0700-0000F8020000}"/>
            </a:ext>
          </a:extLst>
        </xdr:cNvPr>
        <xdr:cNvCxnSpPr/>
      </xdr:nvCxnSpPr>
      <xdr:spPr>
        <a:xfrm>
          <a:off x="22072600" y="5211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xmlns=""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31767</xdr:rowOff>
    </xdr:from>
    <xdr:ext cx="313932" cy="259045"/>
    <xdr:sp macro="" textlink="">
      <xdr:nvSpPr>
        <xdr:cNvPr id="762" name="諸支出金平均値テキスト">
          <a:extLst>
            <a:ext uri="{FF2B5EF4-FFF2-40B4-BE49-F238E27FC236}">
              <a16:creationId xmlns:a16="http://schemas.microsoft.com/office/drawing/2014/main" xmlns="" id="{00000000-0008-0000-0700-0000FA020000}"/>
            </a:ext>
          </a:extLst>
        </xdr:cNvPr>
        <xdr:cNvSpPr txBox="1"/>
      </xdr:nvSpPr>
      <xdr:spPr>
        <a:xfrm>
          <a:off x="22212300" y="65468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8890</xdr:rowOff>
    </xdr:from>
    <xdr:to>
      <xdr:col>116</xdr:col>
      <xdr:colOff>114300</xdr:colOff>
      <xdr:row>39</xdr:row>
      <xdr:rowOff>110490</xdr:rowOff>
    </xdr:to>
    <xdr:sp macro="" textlink="">
      <xdr:nvSpPr>
        <xdr:cNvPr id="763" name="フローチャート: 判断 762">
          <a:extLst>
            <a:ext uri="{FF2B5EF4-FFF2-40B4-BE49-F238E27FC236}">
              <a16:creationId xmlns:a16="http://schemas.microsoft.com/office/drawing/2014/main" xmlns="" id="{00000000-0008-0000-0700-0000FB020000}"/>
            </a:ext>
          </a:extLst>
        </xdr:cNvPr>
        <xdr:cNvSpPr/>
      </xdr:nvSpPr>
      <xdr:spPr>
        <a:xfrm>
          <a:off x="22110700" y="669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xmlns=""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35</xdr:row>
      <xdr:rowOff>123190</xdr:rowOff>
    </xdr:from>
    <xdr:to>
      <xdr:col>112</xdr:col>
      <xdr:colOff>38100</xdr:colOff>
      <xdr:row>36</xdr:row>
      <xdr:rowOff>53340</xdr:rowOff>
    </xdr:to>
    <xdr:sp macro="" textlink="">
      <xdr:nvSpPr>
        <xdr:cNvPr id="765" name="フローチャート: 判断 764">
          <a:extLst>
            <a:ext uri="{FF2B5EF4-FFF2-40B4-BE49-F238E27FC236}">
              <a16:creationId xmlns:a16="http://schemas.microsoft.com/office/drawing/2014/main" xmlns="" id="{00000000-0008-0000-0700-0000FD020000}"/>
            </a:ext>
          </a:extLst>
        </xdr:cNvPr>
        <xdr:cNvSpPr/>
      </xdr:nvSpPr>
      <xdr:spPr>
        <a:xfrm>
          <a:off x="21272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34</xdr:row>
      <xdr:rowOff>69867</xdr:rowOff>
    </xdr:from>
    <xdr:ext cx="378565"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21134017" y="58991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xmlns=""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8890</xdr:rowOff>
    </xdr:from>
    <xdr:to>
      <xdr:col>107</xdr:col>
      <xdr:colOff>101600</xdr:colOff>
      <xdr:row>39</xdr:row>
      <xdr:rowOff>110490</xdr:rowOff>
    </xdr:to>
    <xdr:sp macro="" textlink="">
      <xdr:nvSpPr>
        <xdr:cNvPr id="768" name="フローチャート: 判断 767">
          <a:extLst>
            <a:ext uri="{FF2B5EF4-FFF2-40B4-BE49-F238E27FC236}">
              <a16:creationId xmlns:a16="http://schemas.microsoft.com/office/drawing/2014/main" xmlns="" id="{00000000-0008-0000-0700-000000030000}"/>
            </a:ext>
          </a:extLst>
        </xdr:cNvPr>
        <xdr:cNvSpPr/>
      </xdr:nvSpPr>
      <xdr:spPr>
        <a:xfrm>
          <a:off x="20383500" y="669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127017</xdr:rowOff>
    </xdr:from>
    <xdr:ext cx="313932" cy="259045"/>
    <xdr:sp macro="" textlink="">
      <xdr:nvSpPr>
        <xdr:cNvPr id="769" name="テキスト ボックス 768">
          <a:extLst>
            <a:ext uri="{FF2B5EF4-FFF2-40B4-BE49-F238E27FC236}">
              <a16:creationId xmlns:a16="http://schemas.microsoft.com/office/drawing/2014/main" xmlns="" id="{00000000-0008-0000-0700-000001030000}"/>
            </a:ext>
          </a:extLst>
        </xdr:cNvPr>
        <xdr:cNvSpPr txBox="1"/>
      </xdr:nvSpPr>
      <xdr:spPr>
        <a:xfrm>
          <a:off x="20277333" y="64706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xmlns=""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2359</xdr:rowOff>
    </xdr:from>
    <xdr:to>
      <xdr:col>102</xdr:col>
      <xdr:colOff>165100</xdr:colOff>
      <xdr:row>39</xdr:row>
      <xdr:rowOff>103959</xdr:rowOff>
    </xdr:to>
    <xdr:sp macro="" textlink="">
      <xdr:nvSpPr>
        <xdr:cNvPr id="771" name="フローチャート: 判断 770">
          <a:extLst>
            <a:ext uri="{FF2B5EF4-FFF2-40B4-BE49-F238E27FC236}">
              <a16:creationId xmlns:a16="http://schemas.microsoft.com/office/drawing/2014/main" xmlns="" id="{00000000-0008-0000-0700-000003030000}"/>
            </a:ext>
          </a:extLst>
        </xdr:cNvPr>
        <xdr:cNvSpPr/>
      </xdr:nvSpPr>
      <xdr:spPr>
        <a:xfrm>
          <a:off x="19494500" y="668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120485</xdr:rowOff>
    </xdr:from>
    <xdr:ext cx="313932"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19388333" y="64641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17599</xdr:rowOff>
    </xdr:from>
    <xdr:to>
      <xdr:col>98</xdr:col>
      <xdr:colOff>38100</xdr:colOff>
      <xdr:row>39</xdr:row>
      <xdr:rowOff>119199</xdr:rowOff>
    </xdr:to>
    <xdr:sp macro="" textlink="">
      <xdr:nvSpPr>
        <xdr:cNvPr id="773" name="フローチャート: 判断 772">
          <a:extLst>
            <a:ext uri="{FF2B5EF4-FFF2-40B4-BE49-F238E27FC236}">
              <a16:creationId xmlns:a16="http://schemas.microsoft.com/office/drawing/2014/main" xmlns="" id="{00000000-0008-0000-0700-000005030000}"/>
            </a:ext>
          </a:extLst>
        </xdr:cNvPr>
        <xdr:cNvSpPr/>
      </xdr:nvSpPr>
      <xdr:spPr>
        <a:xfrm>
          <a:off x="18605500" y="670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135726</xdr:rowOff>
    </xdr:from>
    <xdr:ext cx="313932"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8499333" y="64793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xmlns=""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xmlns=""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xmlns=""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xmlns=""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158766</xdr:rowOff>
    </xdr:from>
    <xdr:ext cx="249299" cy="259045"/>
    <xdr:sp macro="" textlink="">
      <xdr:nvSpPr>
        <xdr:cNvPr id="781" name="諸支出金該当値テキスト">
          <a:extLst>
            <a:ext uri="{FF2B5EF4-FFF2-40B4-BE49-F238E27FC236}">
              <a16:creationId xmlns:a16="http://schemas.microsoft.com/office/drawing/2014/main" xmlns="" id="{00000000-0008-0000-0700-00000D030000}"/>
            </a:ext>
          </a:extLst>
        </xdr:cNvPr>
        <xdr:cNvSpPr txBox="1"/>
      </xdr:nvSpPr>
      <xdr:spPr>
        <a:xfrm>
          <a:off x="22212300" y="66738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xmlns=""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xmlns=""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xmlns=""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xmlns=""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xmlns=""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xmlns=""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xmlns=""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xmlns=""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xmlns=""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xmlns=""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xmlns=""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xmlns=""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xmlns=""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xmlns=""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xmlns=""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xmlns=""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xmlns=""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800" name="直線コネクタ 799">
          <a:extLst>
            <a:ext uri="{FF2B5EF4-FFF2-40B4-BE49-F238E27FC236}">
              <a16:creationId xmlns:a16="http://schemas.microsoft.com/office/drawing/2014/main" xmlns="" id="{00000000-0008-0000-0700-000020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801" name="テキスト ボックス 800">
          <a:extLst>
            <a:ext uri="{FF2B5EF4-FFF2-40B4-BE49-F238E27FC236}">
              <a16:creationId xmlns:a16="http://schemas.microsoft.com/office/drawing/2014/main" xmlns="" id="{00000000-0008-0000-0700-000021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802" name="直線コネクタ 801">
          <a:extLst>
            <a:ext uri="{FF2B5EF4-FFF2-40B4-BE49-F238E27FC236}">
              <a16:creationId xmlns:a16="http://schemas.microsoft.com/office/drawing/2014/main" xmlns="" id="{00000000-0008-0000-0700-00002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3" name="テキスト ボックス 802">
          <a:extLst>
            <a:ext uri="{FF2B5EF4-FFF2-40B4-BE49-F238E27FC236}">
              <a16:creationId xmlns:a16="http://schemas.microsoft.com/office/drawing/2014/main" xmlns="" id="{00000000-0008-0000-0700-00002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804" name="直線コネクタ 803">
          <a:extLst>
            <a:ext uri="{FF2B5EF4-FFF2-40B4-BE49-F238E27FC236}">
              <a16:creationId xmlns:a16="http://schemas.microsoft.com/office/drawing/2014/main" xmlns="" id="{00000000-0008-0000-0700-000024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50</xdr:row>
      <xdr:rowOff>111777</xdr:rowOff>
    </xdr:from>
    <xdr:ext cx="248786"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18039214" y="868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7" name="テキスト ボックス 806">
          <a:extLst>
            <a:ext uri="{FF2B5EF4-FFF2-40B4-BE49-F238E27FC236}">
              <a16:creationId xmlns:a16="http://schemas.microsoft.com/office/drawing/2014/main" xmlns="" id="{00000000-0008-0000-0700-00002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8" name="前年度繰上充用金グラフ枠">
          <a:extLst>
            <a:ext uri="{FF2B5EF4-FFF2-40B4-BE49-F238E27FC236}">
              <a16:creationId xmlns:a16="http://schemas.microsoft.com/office/drawing/2014/main" xmlns="" id="{00000000-0008-0000-0700-00002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25400</xdr:rowOff>
    </xdr:from>
    <xdr:to>
      <xdr:col>116</xdr:col>
      <xdr:colOff>62864</xdr:colOff>
      <xdr:row>58</xdr:row>
      <xdr:rowOff>25400</xdr:rowOff>
    </xdr:to>
    <xdr:cxnSp macro="">
      <xdr:nvCxnSpPr>
        <xdr:cNvPr id="809" name="直線コネクタ 808">
          <a:extLst>
            <a:ext uri="{FF2B5EF4-FFF2-40B4-BE49-F238E27FC236}">
              <a16:creationId xmlns:a16="http://schemas.microsoft.com/office/drawing/2014/main" xmlns="" id="{00000000-0008-0000-0700-000029030000}"/>
            </a:ext>
          </a:extLst>
        </xdr:cNvPr>
        <xdr:cNvCxnSpPr/>
      </xdr:nvCxnSpPr>
      <xdr:spPr>
        <a:xfrm>
          <a:off x="22159595" y="9969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10" name="前年度繰上充用金最小値テキスト">
          <a:extLst>
            <a:ext uri="{FF2B5EF4-FFF2-40B4-BE49-F238E27FC236}">
              <a16:creationId xmlns:a16="http://schemas.microsoft.com/office/drawing/2014/main" xmlns="" id="{00000000-0008-0000-0700-00002A030000}"/>
            </a:ext>
          </a:extLst>
        </xdr:cNvPr>
        <xdr:cNvSpPr txBox="1"/>
      </xdr:nvSpPr>
      <xdr:spPr>
        <a:xfrm>
          <a:off x="22212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11" name="直線コネクタ 810">
          <a:extLst>
            <a:ext uri="{FF2B5EF4-FFF2-40B4-BE49-F238E27FC236}">
              <a16:creationId xmlns:a16="http://schemas.microsoft.com/office/drawing/2014/main" xmlns="" id="{00000000-0008-0000-0700-00002B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67327</xdr:rowOff>
    </xdr:from>
    <xdr:ext cx="249299" cy="259045"/>
    <xdr:sp macro="" textlink="">
      <xdr:nvSpPr>
        <xdr:cNvPr id="812" name="前年度繰上充用金最大値テキスト">
          <a:extLst>
            <a:ext uri="{FF2B5EF4-FFF2-40B4-BE49-F238E27FC236}">
              <a16:creationId xmlns:a16="http://schemas.microsoft.com/office/drawing/2014/main" xmlns="" id="{00000000-0008-0000-0700-00002C030000}"/>
            </a:ext>
          </a:extLst>
        </xdr:cNvPr>
        <xdr:cNvSpPr txBox="1"/>
      </xdr:nvSpPr>
      <xdr:spPr>
        <a:xfrm>
          <a:off x="22212300" y="9668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13" name="直線コネクタ 812">
          <a:extLst>
            <a:ext uri="{FF2B5EF4-FFF2-40B4-BE49-F238E27FC236}">
              <a16:creationId xmlns:a16="http://schemas.microsoft.com/office/drawing/2014/main" xmlns="" id="{00000000-0008-0000-0700-00002D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814" name="直線コネクタ 813">
          <a:extLst>
            <a:ext uri="{FF2B5EF4-FFF2-40B4-BE49-F238E27FC236}">
              <a16:creationId xmlns:a16="http://schemas.microsoft.com/office/drawing/2014/main" xmlns="" id="{00000000-0008-0000-0700-00002E030000}"/>
            </a:ext>
          </a:extLst>
        </xdr:cNvPr>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124477</xdr:rowOff>
    </xdr:from>
    <xdr:ext cx="249299" cy="259045"/>
    <xdr:sp macro="" textlink="">
      <xdr:nvSpPr>
        <xdr:cNvPr id="815" name="前年度繰上充用金平均値テキスト">
          <a:extLst>
            <a:ext uri="{FF2B5EF4-FFF2-40B4-BE49-F238E27FC236}">
              <a16:creationId xmlns:a16="http://schemas.microsoft.com/office/drawing/2014/main" xmlns="" id="{00000000-0008-0000-0700-00002F030000}"/>
            </a:ext>
          </a:extLst>
        </xdr:cNvPr>
        <xdr:cNvSpPr txBox="1"/>
      </xdr:nvSpPr>
      <xdr:spPr>
        <a:xfrm>
          <a:off x="22212300" y="9897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16" name="フローチャート: 判断 815">
          <a:extLst>
            <a:ext uri="{FF2B5EF4-FFF2-40B4-BE49-F238E27FC236}">
              <a16:creationId xmlns:a16="http://schemas.microsoft.com/office/drawing/2014/main" xmlns="" id="{00000000-0008-0000-0700-000030030000}"/>
            </a:ext>
          </a:extLst>
        </xdr:cNvPr>
        <xdr:cNvSpPr/>
      </xdr:nvSpPr>
      <xdr:spPr>
        <a:xfrm>
          <a:off x="22110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817" name="直線コネクタ 816">
          <a:extLst>
            <a:ext uri="{FF2B5EF4-FFF2-40B4-BE49-F238E27FC236}">
              <a16:creationId xmlns:a16="http://schemas.microsoft.com/office/drawing/2014/main" xmlns="" id="{00000000-0008-0000-0700-000031030000}"/>
            </a:ext>
          </a:extLst>
        </xdr:cNvPr>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146050</xdr:rowOff>
    </xdr:from>
    <xdr:to>
      <xdr:col>112</xdr:col>
      <xdr:colOff>38100</xdr:colOff>
      <xdr:row>58</xdr:row>
      <xdr:rowOff>76200</xdr:rowOff>
    </xdr:to>
    <xdr:sp macro="" textlink="">
      <xdr:nvSpPr>
        <xdr:cNvPr id="818" name="フローチャート: 判断 817">
          <a:extLst>
            <a:ext uri="{FF2B5EF4-FFF2-40B4-BE49-F238E27FC236}">
              <a16:creationId xmlns:a16="http://schemas.microsoft.com/office/drawing/2014/main" xmlns="" id="{00000000-0008-0000-0700-000032030000}"/>
            </a:ext>
          </a:extLst>
        </xdr:cNvPr>
        <xdr:cNvSpPr/>
      </xdr:nvSpPr>
      <xdr:spPr>
        <a:xfrm>
          <a:off x="21272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820" name="直線コネクタ 819">
          <a:extLst>
            <a:ext uri="{FF2B5EF4-FFF2-40B4-BE49-F238E27FC236}">
              <a16:creationId xmlns:a16="http://schemas.microsoft.com/office/drawing/2014/main" xmlns="" id="{00000000-0008-0000-0700-000034030000}"/>
            </a:ext>
          </a:extLst>
        </xdr:cNvPr>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146050</xdr:rowOff>
    </xdr:from>
    <xdr:to>
      <xdr:col>107</xdr:col>
      <xdr:colOff>101600</xdr:colOff>
      <xdr:row>58</xdr:row>
      <xdr:rowOff>76200</xdr:rowOff>
    </xdr:to>
    <xdr:sp macro="" textlink="">
      <xdr:nvSpPr>
        <xdr:cNvPr id="821" name="フローチャート: 判断 820">
          <a:extLst>
            <a:ext uri="{FF2B5EF4-FFF2-40B4-BE49-F238E27FC236}">
              <a16:creationId xmlns:a16="http://schemas.microsoft.com/office/drawing/2014/main" xmlns="" id="{00000000-0008-0000-0700-000035030000}"/>
            </a:ext>
          </a:extLst>
        </xdr:cNvPr>
        <xdr:cNvSpPr/>
      </xdr:nvSpPr>
      <xdr:spPr>
        <a:xfrm>
          <a:off x="20383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22" name="テキスト ボックス 821">
          <a:extLst>
            <a:ext uri="{FF2B5EF4-FFF2-40B4-BE49-F238E27FC236}">
              <a16:creationId xmlns:a16="http://schemas.microsoft.com/office/drawing/2014/main" xmlns="" id="{00000000-0008-0000-0700-000036030000}"/>
            </a:ext>
          </a:extLst>
        </xdr:cNvPr>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823" name="直線コネクタ 822">
          <a:extLst>
            <a:ext uri="{FF2B5EF4-FFF2-40B4-BE49-F238E27FC236}">
              <a16:creationId xmlns:a16="http://schemas.microsoft.com/office/drawing/2014/main" xmlns="" id="{00000000-0008-0000-0700-000037030000}"/>
            </a:ext>
          </a:extLst>
        </xdr:cNvPr>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51</xdr:row>
      <xdr:rowOff>31750</xdr:rowOff>
    </xdr:from>
    <xdr:to>
      <xdr:col>102</xdr:col>
      <xdr:colOff>165100</xdr:colOff>
      <xdr:row>51</xdr:row>
      <xdr:rowOff>133350</xdr:rowOff>
    </xdr:to>
    <xdr:sp macro="" textlink="">
      <xdr:nvSpPr>
        <xdr:cNvPr id="824" name="フローチャート: 判断 823">
          <a:extLst>
            <a:ext uri="{FF2B5EF4-FFF2-40B4-BE49-F238E27FC236}">
              <a16:creationId xmlns:a16="http://schemas.microsoft.com/office/drawing/2014/main" xmlns="" id="{00000000-0008-0000-0700-000038030000}"/>
            </a:ext>
          </a:extLst>
        </xdr:cNvPr>
        <xdr:cNvSpPr/>
      </xdr:nvSpPr>
      <xdr:spPr>
        <a:xfrm>
          <a:off x="19494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49</xdr:row>
      <xdr:rowOff>149877</xdr:rowOff>
    </xdr:from>
    <xdr:ext cx="249299"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9420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26" name="フローチャート: 判断 825">
          <a:extLst>
            <a:ext uri="{FF2B5EF4-FFF2-40B4-BE49-F238E27FC236}">
              <a16:creationId xmlns:a16="http://schemas.microsoft.com/office/drawing/2014/main" xmlns="" id="{00000000-0008-0000-0700-00003A030000}"/>
            </a:ext>
          </a:extLst>
        </xdr:cNvPr>
        <xdr:cNvSpPr/>
      </xdr:nvSpPr>
      <xdr:spPr>
        <a:xfrm>
          <a:off x="18605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27" name="テキスト ボックス 826">
          <a:extLst>
            <a:ext uri="{FF2B5EF4-FFF2-40B4-BE49-F238E27FC236}">
              <a16:creationId xmlns:a16="http://schemas.microsoft.com/office/drawing/2014/main" xmlns="" id="{00000000-0008-0000-0700-00003B030000}"/>
            </a:ext>
          </a:extLst>
        </xdr:cNvPr>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xmlns="" id="{00000000-0008-0000-0700-00003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xmlns="" id="{00000000-0008-0000-0700-00003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xmlns="" id="{00000000-0008-0000-0700-00003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xmlns="" id="{00000000-0008-0000-0700-00003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xmlns="" id="{00000000-0008-0000-0700-00004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33" name="楕円 832">
          <a:extLst>
            <a:ext uri="{FF2B5EF4-FFF2-40B4-BE49-F238E27FC236}">
              <a16:creationId xmlns:a16="http://schemas.microsoft.com/office/drawing/2014/main" xmlns="" id="{00000000-0008-0000-0700-000041030000}"/>
            </a:ext>
          </a:extLst>
        </xdr:cNvPr>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10177</xdr:rowOff>
    </xdr:from>
    <xdr:ext cx="249299" cy="259045"/>
    <xdr:sp macro="" textlink="">
      <xdr:nvSpPr>
        <xdr:cNvPr id="834" name="前年度繰上充用金該当値テキスト">
          <a:extLst>
            <a:ext uri="{FF2B5EF4-FFF2-40B4-BE49-F238E27FC236}">
              <a16:creationId xmlns:a16="http://schemas.microsoft.com/office/drawing/2014/main" xmlns="" id="{00000000-0008-0000-0700-000042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35" name="楕円 834">
          <a:extLst>
            <a:ext uri="{FF2B5EF4-FFF2-40B4-BE49-F238E27FC236}">
              <a16:creationId xmlns:a16="http://schemas.microsoft.com/office/drawing/2014/main" xmlns="" id="{00000000-0008-0000-0700-000043030000}"/>
            </a:ext>
          </a:extLst>
        </xdr:cNvPr>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56</xdr:row>
      <xdr:rowOff>92727</xdr:rowOff>
    </xdr:from>
    <xdr:ext cx="249299" cy="259045"/>
    <xdr:sp macro="" textlink="">
      <xdr:nvSpPr>
        <xdr:cNvPr id="836" name="テキスト ボックス 835">
          <a:extLst>
            <a:ext uri="{FF2B5EF4-FFF2-40B4-BE49-F238E27FC236}">
              <a16:creationId xmlns:a16="http://schemas.microsoft.com/office/drawing/2014/main" xmlns="" id="{00000000-0008-0000-0700-000044030000}"/>
            </a:ext>
          </a:extLst>
        </xdr:cNvPr>
        <xdr:cNvSpPr txBox="1"/>
      </xdr:nvSpPr>
      <xdr:spPr>
        <a:xfrm>
          <a:off x="21198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37" name="楕円 836">
          <a:extLst>
            <a:ext uri="{FF2B5EF4-FFF2-40B4-BE49-F238E27FC236}">
              <a16:creationId xmlns:a16="http://schemas.microsoft.com/office/drawing/2014/main" xmlns="" id="{00000000-0008-0000-0700-000045030000}"/>
            </a:ext>
          </a:extLst>
        </xdr:cNvPr>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56</xdr:row>
      <xdr:rowOff>92727</xdr:rowOff>
    </xdr:from>
    <xdr:ext cx="249299" cy="259045"/>
    <xdr:sp macro="" textlink="">
      <xdr:nvSpPr>
        <xdr:cNvPr id="838" name="テキスト ボックス 837">
          <a:extLst>
            <a:ext uri="{FF2B5EF4-FFF2-40B4-BE49-F238E27FC236}">
              <a16:creationId xmlns:a16="http://schemas.microsoft.com/office/drawing/2014/main" xmlns="" id="{00000000-0008-0000-0700-000046030000}"/>
            </a:ext>
          </a:extLst>
        </xdr:cNvPr>
        <xdr:cNvSpPr txBox="1"/>
      </xdr:nvSpPr>
      <xdr:spPr>
        <a:xfrm>
          <a:off x="20309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39" name="楕円 838">
          <a:extLst>
            <a:ext uri="{FF2B5EF4-FFF2-40B4-BE49-F238E27FC236}">
              <a16:creationId xmlns:a16="http://schemas.microsoft.com/office/drawing/2014/main" xmlns="" id="{00000000-0008-0000-0700-000047030000}"/>
            </a:ext>
          </a:extLst>
        </xdr:cNvPr>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40" name="テキスト ボックス 839">
          <a:extLst>
            <a:ext uri="{FF2B5EF4-FFF2-40B4-BE49-F238E27FC236}">
              <a16:creationId xmlns:a16="http://schemas.microsoft.com/office/drawing/2014/main" xmlns="" id="{00000000-0008-0000-0700-000048030000}"/>
            </a:ext>
          </a:extLst>
        </xdr:cNvPr>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41" name="楕円 840">
          <a:extLst>
            <a:ext uri="{FF2B5EF4-FFF2-40B4-BE49-F238E27FC236}">
              <a16:creationId xmlns:a16="http://schemas.microsoft.com/office/drawing/2014/main" xmlns="" id="{00000000-0008-0000-0700-000049030000}"/>
            </a:ext>
          </a:extLst>
        </xdr:cNvPr>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56</xdr:row>
      <xdr:rowOff>92727</xdr:rowOff>
    </xdr:from>
    <xdr:ext cx="249299" cy="259045"/>
    <xdr:sp macro="" textlink="">
      <xdr:nvSpPr>
        <xdr:cNvPr id="842" name="テキスト ボックス 841">
          <a:extLst>
            <a:ext uri="{FF2B5EF4-FFF2-40B4-BE49-F238E27FC236}">
              <a16:creationId xmlns:a16="http://schemas.microsoft.com/office/drawing/2014/main" xmlns="" id="{00000000-0008-0000-0700-00004A030000}"/>
            </a:ext>
          </a:extLst>
        </xdr:cNvPr>
        <xdr:cNvSpPr txBox="1"/>
      </xdr:nvSpPr>
      <xdr:spPr>
        <a:xfrm>
          <a:off x="18531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3" name="正方形/長方形 842">
          <a:extLst>
            <a:ext uri="{FF2B5EF4-FFF2-40B4-BE49-F238E27FC236}">
              <a16:creationId xmlns:a16="http://schemas.microsoft.com/office/drawing/2014/main" xmlns="" id="{00000000-0008-0000-0700-00004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4" name="正方形/長方形 843">
          <a:extLst>
            <a:ext uri="{FF2B5EF4-FFF2-40B4-BE49-F238E27FC236}">
              <a16:creationId xmlns:a16="http://schemas.microsoft.com/office/drawing/2014/main" xmlns="" id="{00000000-0008-0000-0700-00004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5" name="テキスト ボックス 844">
          <a:extLst>
            <a:ext uri="{FF2B5EF4-FFF2-40B4-BE49-F238E27FC236}">
              <a16:creationId xmlns:a16="http://schemas.microsoft.com/office/drawing/2014/main" xmlns="" id="{00000000-0008-0000-0700-00004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総務費について、「雪とスイカと花笠のまち」ふるさと尾花沢応援基金および公共施設整備等基金への積立金の増により、類似団体平均を上回っている。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商工費について、類似団体と同様に上昇しているが、新型コロナウイルス感染症対策事業の実施による。</a:t>
          </a:r>
        </a:p>
        <a:p>
          <a:r>
            <a:rPr kumimoji="1" lang="ja-JP" altLang="en-US" sz="1300">
              <a:latin typeface="ＭＳ Ｐゴシック" panose="020B0600070205080204" pitchFamily="50" charset="-128"/>
              <a:ea typeface="ＭＳ Ｐゴシック" panose="020B0600070205080204" pitchFamily="50" charset="-128"/>
            </a:rPr>
            <a:t>土木費について、広い面積に散在する集落を結ぶため市道総延長が長い上に、市道の除排雪経費も上乗せされるため、類似団体と比べ高くなっている。令和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年度は豪雪のため例年より高くなっている。</a:t>
          </a:r>
        </a:p>
        <a:p>
          <a:r>
            <a:rPr kumimoji="1" lang="ja-JP" altLang="en-US" sz="1300">
              <a:latin typeface="ＭＳ Ｐゴシック" panose="020B0600070205080204" pitchFamily="50" charset="-128"/>
              <a:ea typeface="ＭＳ Ｐゴシック" panose="020B0600070205080204" pitchFamily="50" charset="-128"/>
            </a:rPr>
            <a:t>消防費について、隣接する大石田町の消防業務を受託しており類似団体と比べ</a:t>
          </a:r>
          <a:r>
            <a:rPr kumimoji="1" lang="en-US" altLang="ja-JP" sz="1300">
              <a:latin typeface="ＭＳ Ｐゴシック" panose="020B0600070205080204" pitchFamily="50" charset="-128"/>
              <a:ea typeface="ＭＳ Ｐゴシック" panose="020B0600070205080204" pitchFamily="50" charset="-128"/>
            </a:rPr>
            <a:t>12,067</a:t>
          </a:r>
          <a:r>
            <a:rPr kumimoji="1" lang="ja-JP" altLang="en-US" sz="1300">
              <a:latin typeface="ＭＳ Ｐゴシック" panose="020B0600070205080204" pitchFamily="50" charset="-128"/>
              <a:ea typeface="ＭＳ Ｐゴシック" panose="020B0600070205080204" pitchFamily="50" charset="-128"/>
            </a:rPr>
            <a:t>円高くなっている。</a:t>
          </a:r>
        </a:p>
        <a:p>
          <a:r>
            <a:rPr kumimoji="1" lang="ja-JP" altLang="en-US" sz="1300">
              <a:latin typeface="ＭＳ Ｐゴシック" panose="020B0600070205080204" pitchFamily="50" charset="-128"/>
              <a:ea typeface="ＭＳ Ｐゴシック" panose="020B0600070205080204" pitchFamily="50" charset="-128"/>
            </a:rPr>
            <a:t>公債費について、類似団体と比べ</a:t>
          </a:r>
          <a:r>
            <a:rPr kumimoji="1" lang="en-US" altLang="ja-JP" sz="1300">
              <a:latin typeface="ＭＳ Ｐゴシック" panose="020B0600070205080204" pitchFamily="50" charset="-128"/>
              <a:ea typeface="ＭＳ Ｐゴシック" panose="020B0600070205080204" pitchFamily="50" charset="-128"/>
            </a:rPr>
            <a:t>2,480</a:t>
          </a:r>
          <a:r>
            <a:rPr kumimoji="1" lang="ja-JP" altLang="en-US" sz="1300">
              <a:latin typeface="ＭＳ Ｐゴシック" panose="020B0600070205080204" pitchFamily="50" charset="-128"/>
              <a:ea typeface="ＭＳ Ｐゴシック" panose="020B0600070205080204" pitchFamily="50" charset="-128"/>
            </a:rPr>
            <a:t>円高い状態ではあるが、事業を重要度や緊急度により取捨選択し起債の抑制を行っており、交付税措置のある地方債の活用により将来負担の軽減に努める。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財政調整基金残高については、職員数の削減や職員給の独自カットなど集中改革プランの確実な実行により平成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年度に</a:t>
          </a:r>
          <a:r>
            <a:rPr kumimoji="1" lang="en-US" altLang="ja-JP" sz="1400">
              <a:latin typeface="ＭＳ ゴシック" pitchFamily="49" charset="-128"/>
              <a:ea typeface="ＭＳ ゴシック" pitchFamily="49" charset="-128"/>
            </a:rPr>
            <a:t>15.58</a:t>
          </a:r>
          <a:r>
            <a:rPr kumimoji="1" lang="ja-JP" altLang="en-US" sz="1400">
              <a:latin typeface="ＭＳ ゴシック" pitchFamily="49" charset="-128"/>
              <a:ea typeface="ＭＳ ゴシック" pitchFamily="49" charset="-128"/>
            </a:rPr>
            <a:t>％まで上昇したが、令和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年度は豪雪対応のための繰り入れにより</a:t>
          </a:r>
          <a:r>
            <a:rPr kumimoji="1" lang="en-US" altLang="ja-JP" sz="1400">
              <a:latin typeface="ＭＳ ゴシック" pitchFamily="49" charset="-128"/>
              <a:ea typeface="ＭＳ ゴシック" pitchFamily="49" charset="-128"/>
            </a:rPr>
            <a:t>9.37</a:t>
          </a:r>
          <a:r>
            <a:rPr kumimoji="1" lang="ja-JP" altLang="en-US" sz="1400">
              <a:latin typeface="ＭＳ ゴシック" pitchFamily="49" charset="-128"/>
              <a:ea typeface="ＭＳ ゴシック" pitchFamily="49" charset="-128"/>
            </a:rPr>
            <a:t>％まで減少した。　</a:t>
          </a:r>
        </a:p>
        <a:p>
          <a:r>
            <a:rPr kumimoji="1" lang="ja-JP" altLang="en-US" sz="1400">
              <a:latin typeface="ＭＳ ゴシック" pitchFamily="49" charset="-128"/>
              <a:ea typeface="ＭＳ ゴシック" pitchFamily="49" charset="-128"/>
            </a:rPr>
            <a:t>　今後も行財政改革プランに基づき、引き続き経常経費の節減に努め、限られた財源を有効に活用して財政の健全化の取り組みを着実に実施するよう努める。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一般会計及び国民健康保険特別会計から国営村山北部土地改良事業特別会計までの特別会計において、赤字になっている会計はなく、全</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会計において黒字となっている。</a:t>
          </a:r>
        </a:p>
        <a:p>
          <a:r>
            <a:rPr kumimoji="1" lang="ja-JP" altLang="en-US" sz="1400">
              <a:latin typeface="ＭＳ ゴシック" pitchFamily="49" charset="-128"/>
              <a:ea typeface="ＭＳ ゴシック" pitchFamily="49" charset="-128"/>
            </a:rPr>
            <a:t>　一般会計においては、毎年、事務事業の見直しや投資的事業の取捨選択を実施し歳出の抑制を行い、また、補助事業の活用や交付税措置のある地方債の活用などにも努めている。歳入においては市税等の収納対策の強化やふるさと応援寄附金のＰＲなどで自主財源の確保に努めている。</a:t>
          </a:r>
        </a:p>
        <a:p>
          <a:r>
            <a:rPr kumimoji="1" lang="ja-JP" altLang="en-US" sz="1400">
              <a:latin typeface="ＭＳ ゴシック" pitchFamily="49" charset="-128"/>
              <a:ea typeface="ＭＳ ゴシック" pitchFamily="49" charset="-128"/>
            </a:rPr>
            <a:t>　国民健康保険特別会計においては、平成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年度に国保税の改定を行い、また医療費抑制のため個別のきめ細かな保健事業にも力を入れている。簡易水道特別会計においては平成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月に使用料を改定するなど財源確保に努めている。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xmlns=""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xmlns=""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実質公債費比率の分子の大半を占めている元利償還金については、減少傾向にあったが、令和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年度は主に</a:t>
          </a:r>
          <a:r>
            <a:rPr kumimoji="1" lang="en-US" altLang="ja-JP" sz="1400">
              <a:latin typeface="ＭＳ ゴシック" pitchFamily="49" charset="-128"/>
              <a:ea typeface="ＭＳ ゴシック" pitchFamily="49" charset="-128"/>
            </a:rPr>
            <a:t>H27</a:t>
          </a:r>
          <a:r>
            <a:rPr kumimoji="1" lang="ja-JP" altLang="en-US" sz="1400">
              <a:latin typeface="ＭＳ ゴシック" pitchFamily="49" charset="-128"/>
              <a:ea typeface="ＭＳ ゴシック" pitchFamily="49" charset="-128"/>
            </a:rPr>
            <a:t>年度に行った道路改良事業や流雪溝整備などの事業が償還開始となったため約</a:t>
          </a:r>
          <a:r>
            <a:rPr kumimoji="1" lang="en-US" altLang="ja-JP" sz="1400">
              <a:latin typeface="ＭＳ ゴシック" pitchFamily="49" charset="-128"/>
              <a:ea typeface="ＭＳ ゴシック" pitchFamily="49" charset="-128"/>
            </a:rPr>
            <a:t>57</a:t>
          </a:r>
          <a:r>
            <a:rPr kumimoji="1" lang="ja-JP" altLang="en-US" sz="1400">
              <a:latin typeface="ＭＳ ゴシック" pitchFamily="49" charset="-128"/>
              <a:ea typeface="ＭＳ ゴシック" pitchFamily="49" charset="-128"/>
            </a:rPr>
            <a:t>百万円の増となっている。</a:t>
          </a:r>
        </a:p>
        <a:p>
          <a:r>
            <a:rPr kumimoji="1" lang="ja-JP" altLang="en-US" sz="1400">
              <a:latin typeface="ＭＳ ゴシック" pitchFamily="49" charset="-128"/>
              <a:ea typeface="ＭＳ ゴシック" pitchFamily="49" charset="-128"/>
            </a:rPr>
            <a:t>　なお、平成</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年度決算で実質公債費比率が</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％を超えたため、公債費負担適正化計画を策定し、当該計画に沿って高利な起債の繰上償還や投資的事業の厳選により起債発行額を抑制してきたことで、</a:t>
          </a:r>
          <a:r>
            <a:rPr kumimoji="1" lang="en-US" altLang="ja-JP" sz="1400">
              <a:latin typeface="ＭＳ ゴシック" pitchFamily="49" charset="-128"/>
              <a:ea typeface="ＭＳ ゴシック" pitchFamily="49" charset="-128"/>
            </a:rPr>
            <a:t>H25</a:t>
          </a:r>
          <a:r>
            <a:rPr kumimoji="1" lang="ja-JP" altLang="en-US" sz="1400">
              <a:latin typeface="ＭＳ ゴシック" pitchFamily="49" charset="-128"/>
              <a:ea typeface="ＭＳ ゴシック" pitchFamily="49" charset="-128"/>
            </a:rPr>
            <a:t>年度決算より起債許可団体から脱却した。</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将来負担比率の分子のうち大半を占めているのが、地方債現在高、組合等負担等見込額及び退職手当負担見込額である。</a:t>
          </a:r>
        </a:p>
        <a:p>
          <a:r>
            <a:rPr kumimoji="1" lang="ja-JP" altLang="en-US" sz="1400">
              <a:latin typeface="ＭＳ ゴシック" pitchFamily="49" charset="-128"/>
              <a:ea typeface="ＭＳ ゴシック" pitchFamily="49" charset="-128"/>
            </a:rPr>
            <a:t>　地方債現在高は事業の取捨選択などにより新規起債発行を抑制したため減少傾向となっていたが、平成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年度からの庁舎建設により地方債現在高が上昇した。今後も財政計画に沿って地方債残高が極端に増加しないよう努めていく。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山形県尾花沢市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年度末の基金残高は、普通会計で約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増要因として、財政的な負担となっている空き公共施設の解体費用のため「公共施設整備等基金」の積立を行い残高が約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千万円となった。また、ふるさと納税の増による「雪とスイカと花笠のまち」ふるさと尾花沢応援基金への積立金増加により、残高が約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千万円となった。さらに、新型コロナウイルス感染症対応地方創生臨時交付金を原資として、利子補給・保証料補給に係る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千万円の基金積立を行ったことが挙げられる。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減要因として、令和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年度の豪雪による対応のため財政調整基金から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億円繰り入れを行っている。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「財政調整基金」は減少しているが、年度間の財源調整機能や災害対応などのため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億円前後を目安として積み増しを行っていく。「減債基金」は大型事業の償還が集中する令和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年度以降に繰り入れを予定している。「公共施設整備等基金」については、さらに積立を行い、計画的な空き公共施設の解体に対応する方針としている。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については、当市の喫緊の課題である利活用できない公共施設の解体に向け積立を行い、計画的な解体を行っていく。「ふるさと尾花沢応援基金」については、寄附者の意向を合わせ尾花沢市のため活用させていただく。「新型コロナウイルス感染症対応地方創生臨時交付金基金」については、新型コロナウイルス感染症への対応として事業者への利子補給のため積み立てている。「スポ－ツ振興基金」については、当市のスポーツ振興のため毎年定額の繰り入れを行い活用していく。「地域福祉基金」については、遊具の購入や高齢者福祉施設の設備整備など当市の福祉に関する事業に活用を見込んで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・公共施設整備等基金：設置目的を果たした庁舎建設基金基金の残高約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千万円を公共施設整備等基金へ積みかえたこと、空き公共施設解体による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千万円の積立を行ったことで、前年度より約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・庁舎建設基金：残高約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千万円を公共施設整備等基金に積み替え、令和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年度末で基金を廃止した。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・「雪とスイカと花笠のまち」ふるさと尾花沢応援基金：ふるさと納税の増により約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・新型コロナウイルス感染症対応地方創生臨時交付金基金：新型コロナウイルス感染症対応地方創生臨時交付金を原資として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千万円の基金積立を行ったことによる。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今後は、重点的に「公共施設整備等基金」の積み増しを行い、耐震性能などで利活用不可能な公共施設の解体、学校等の公共施設の整備事業に対応する予定である。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千万円の減少となっている。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地方財政法に規定されている剰余金の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積み立て、通常、当初予算及び除排雪経費などに繰り入れを行っているが、必要に応じて災害対応や財源不足などに対し繰り入れを行っている。令和元年は少雪のため繰り入れが少なく基金残高は増加し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年度は豪雪への対応のため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億円繰り入れを行い、基金残高が減少した。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年度から新庁舎建設の償還の影響で公債費が上昇し、一時的に残高の減少も想定されるが、当市の適正残高と考える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％に豪雪対応分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億を加算）を維持する方針である。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新庁舎建設事業の影響により、令和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年度に市債償還額はピークを迎える予定であり、それに備えるため計画的に積立を行ってきたが、令和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年度以降は新庁舎建設に関する償還に対し繰入を開始し減少する見込みである。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15,350
15,257
372.53
15,878,641
14,979,100
770,661
6,466,683
12,528,266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71.7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9" name="正方形/長方形 48"/>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0" name="正方形/長方形 49"/>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1" name="正方形/長方形 50"/>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2" name="正方形/長方形 51"/>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[ 847.7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3" name="正方形/長方形 52"/>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4" name="正方形/長方形 53"/>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5" name="正方形/長方形 54"/>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6" name="正方形/長方形 55"/>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7" name="正方形/長方形 56"/>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8" name="正方形/長方形 57"/>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9" name="正方形/長方形 58"/>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0" name="正方形/長方形 59"/>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1" name="正方形/長方形 60"/>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2" name="テキスト ボックス 61"/>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類似団体と比較すると高い数値で推移しているが、令和元年度まで新庁舎建設事業が継続していたためである。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令和２年度決算では、全国平均、山形県平均を大きく上回っており、類似団体内平均より</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267.6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ポイント上回っている。将来負担額は減少したものの、充当可能財源が大きく減少したことにより、令和元年度決算と比較し、</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63.1</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ポイント増となっている。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63" name="テキスト ボックス 62"/>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4" name="直線コネクタ 63"/>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65" name="テキスト ボックス 64"/>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66" name="直線コネクタ 65"/>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67" name="テキスト ボックス 66"/>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68" name="直線コネクタ 67"/>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69" name="テキスト ボックス 68"/>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70" name="直線コネクタ 69"/>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71" name="テキスト ボックス 70"/>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72" name="直線コネクタ 71"/>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73" name="テキスト ボックス 72"/>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74" name="直線コネクタ 73"/>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75" name="テキスト ボックス 74"/>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76" name="直線コネクタ 75"/>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109852</xdr:rowOff>
    </xdr:from>
    <xdr:ext cx="410689" cy="225703"/>
    <xdr:sp macro="" textlink="">
      <xdr:nvSpPr>
        <xdr:cNvPr id="77" name="テキスト ボックス 76"/>
        <xdr:cNvSpPr txBox="1"/>
      </xdr:nvSpPr>
      <xdr:spPr>
        <a:xfrm>
          <a:off x="10828811" y="51676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8" name="直線コネクタ 77"/>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79" name="テキスト ボックス 78"/>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8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42228</xdr:rowOff>
    </xdr:from>
    <xdr:to>
      <xdr:col>76</xdr:col>
      <xdr:colOff>21589</xdr:colOff>
      <xdr:row>34</xdr:row>
      <xdr:rowOff>170670</xdr:rowOff>
    </xdr:to>
    <xdr:cxnSp macro="">
      <xdr:nvCxnSpPr>
        <xdr:cNvPr id="81" name="直線コネクタ 80"/>
        <xdr:cNvCxnSpPr/>
      </xdr:nvCxnSpPr>
      <xdr:spPr>
        <a:xfrm flipV="1">
          <a:off x="14793595" y="5271453"/>
          <a:ext cx="1269" cy="1500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3047</xdr:rowOff>
    </xdr:from>
    <xdr:ext cx="560923" cy="259045"/>
    <xdr:sp macro="" textlink="">
      <xdr:nvSpPr>
        <xdr:cNvPr id="82" name="債務償還比率最小値テキスト"/>
        <xdr:cNvSpPr txBox="1"/>
      </xdr:nvSpPr>
      <xdr:spPr>
        <a:xfrm>
          <a:off x="14846300" y="67753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170670</xdr:rowOff>
    </xdr:from>
    <xdr:to>
      <xdr:col>76</xdr:col>
      <xdr:colOff>111125</xdr:colOff>
      <xdr:row>34</xdr:row>
      <xdr:rowOff>170670</xdr:rowOff>
    </xdr:to>
    <xdr:cxnSp macro="">
      <xdr:nvCxnSpPr>
        <xdr:cNvPr id="83" name="直線コネクタ 82"/>
        <xdr:cNvCxnSpPr/>
      </xdr:nvCxnSpPr>
      <xdr:spPr>
        <a:xfrm>
          <a:off x="14706600" y="6771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160355</xdr:rowOff>
    </xdr:from>
    <xdr:ext cx="469744" cy="259045"/>
    <xdr:sp macro="" textlink="">
      <xdr:nvSpPr>
        <xdr:cNvPr id="84" name="債務償還比率最大値テキスト"/>
        <xdr:cNvSpPr txBox="1"/>
      </xdr:nvSpPr>
      <xdr:spPr>
        <a:xfrm>
          <a:off x="14846300" y="504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42228</xdr:rowOff>
    </xdr:from>
    <xdr:to>
      <xdr:col>76</xdr:col>
      <xdr:colOff>111125</xdr:colOff>
      <xdr:row>26</xdr:row>
      <xdr:rowOff>42228</xdr:rowOff>
    </xdr:to>
    <xdr:cxnSp macro="">
      <xdr:nvCxnSpPr>
        <xdr:cNvPr id="85" name="直線コネクタ 84"/>
        <xdr:cNvCxnSpPr/>
      </xdr:nvCxnSpPr>
      <xdr:spPr>
        <a:xfrm>
          <a:off x="14706600" y="527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76099</xdr:rowOff>
    </xdr:from>
    <xdr:ext cx="469744" cy="259045"/>
    <xdr:sp macro="" textlink="">
      <xdr:nvSpPr>
        <xdr:cNvPr id="86" name="債務償還比率平均値テキスト"/>
        <xdr:cNvSpPr txBox="1"/>
      </xdr:nvSpPr>
      <xdr:spPr>
        <a:xfrm>
          <a:off x="14846300" y="56482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53222</xdr:rowOff>
    </xdr:from>
    <xdr:to>
      <xdr:col>76</xdr:col>
      <xdr:colOff>73025</xdr:colOff>
      <xdr:row>29</xdr:row>
      <xdr:rowOff>154822</xdr:rowOff>
    </xdr:to>
    <xdr:sp macro="" textlink="">
      <xdr:nvSpPr>
        <xdr:cNvPr id="87" name="フローチャート: 判断 86"/>
        <xdr:cNvSpPr/>
      </xdr:nvSpPr>
      <xdr:spPr>
        <a:xfrm>
          <a:off x="14744700" y="579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95168</xdr:rowOff>
    </xdr:from>
    <xdr:to>
      <xdr:col>72</xdr:col>
      <xdr:colOff>123825</xdr:colOff>
      <xdr:row>30</xdr:row>
      <xdr:rowOff>25318</xdr:rowOff>
    </xdr:to>
    <xdr:sp macro="" textlink="">
      <xdr:nvSpPr>
        <xdr:cNvPr id="88" name="フローチャート: 判断 87"/>
        <xdr:cNvSpPr/>
      </xdr:nvSpPr>
      <xdr:spPr>
        <a:xfrm>
          <a:off x="14033500" y="5838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61087</xdr:rowOff>
    </xdr:from>
    <xdr:to>
      <xdr:col>68</xdr:col>
      <xdr:colOff>123825</xdr:colOff>
      <xdr:row>29</xdr:row>
      <xdr:rowOff>162687</xdr:rowOff>
    </xdr:to>
    <xdr:sp macro="" textlink="">
      <xdr:nvSpPr>
        <xdr:cNvPr id="89" name="フローチャート: 判断 88"/>
        <xdr:cNvSpPr/>
      </xdr:nvSpPr>
      <xdr:spPr>
        <a:xfrm>
          <a:off x="13271500" y="5804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40268</xdr:rowOff>
    </xdr:from>
    <xdr:to>
      <xdr:col>64</xdr:col>
      <xdr:colOff>123825</xdr:colOff>
      <xdr:row>29</xdr:row>
      <xdr:rowOff>141868</xdr:rowOff>
    </xdr:to>
    <xdr:sp macro="" textlink="">
      <xdr:nvSpPr>
        <xdr:cNvPr id="90" name="フローチャート: 判断 89"/>
        <xdr:cNvSpPr/>
      </xdr:nvSpPr>
      <xdr:spPr>
        <a:xfrm>
          <a:off x="12509500" y="578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18832</xdr:rowOff>
    </xdr:from>
    <xdr:to>
      <xdr:col>60</xdr:col>
      <xdr:colOff>123825</xdr:colOff>
      <xdr:row>29</xdr:row>
      <xdr:rowOff>120432</xdr:rowOff>
    </xdr:to>
    <xdr:sp macro="" textlink="">
      <xdr:nvSpPr>
        <xdr:cNvPr id="91" name="フローチャート: 判断 90"/>
        <xdr:cNvSpPr/>
      </xdr:nvSpPr>
      <xdr:spPr>
        <a:xfrm>
          <a:off x="11747500" y="5762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92" name="テキスト ボックス 91"/>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3" name="テキスト ボックス 92"/>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4" name="テキスト ボックス 93"/>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5" name="テキスト ボックス 94"/>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6" name="テキスト ボックス 95"/>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122999</xdr:rowOff>
    </xdr:from>
    <xdr:to>
      <xdr:col>76</xdr:col>
      <xdr:colOff>73025</xdr:colOff>
      <xdr:row>32</xdr:row>
      <xdr:rowOff>53149</xdr:rowOff>
    </xdr:to>
    <xdr:sp macro="" textlink="">
      <xdr:nvSpPr>
        <xdr:cNvPr id="97" name="楕円 96"/>
        <xdr:cNvSpPr/>
      </xdr:nvSpPr>
      <xdr:spPr>
        <a:xfrm>
          <a:off x="14744700" y="620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101426</xdr:rowOff>
    </xdr:from>
    <xdr:ext cx="469744" cy="259045"/>
    <xdr:sp macro="" textlink="">
      <xdr:nvSpPr>
        <xdr:cNvPr id="98" name="債務償還比率該当値テキスト"/>
        <xdr:cNvSpPr txBox="1"/>
      </xdr:nvSpPr>
      <xdr:spPr>
        <a:xfrm>
          <a:off x="14846300" y="6187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25690</xdr:rowOff>
    </xdr:from>
    <xdr:to>
      <xdr:col>72</xdr:col>
      <xdr:colOff>123825</xdr:colOff>
      <xdr:row>31</xdr:row>
      <xdr:rowOff>127290</xdr:rowOff>
    </xdr:to>
    <xdr:sp macro="" textlink="">
      <xdr:nvSpPr>
        <xdr:cNvPr id="99" name="楕円 98"/>
        <xdr:cNvSpPr/>
      </xdr:nvSpPr>
      <xdr:spPr>
        <a:xfrm>
          <a:off x="14033500" y="611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76490</xdr:rowOff>
    </xdr:from>
    <xdr:to>
      <xdr:col>76</xdr:col>
      <xdr:colOff>22225</xdr:colOff>
      <xdr:row>32</xdr:row>
      <xdr:rowOff>2349</xdr:rowOff>
    </xdr:to>
    <xdr:cxnSp macro="">
      <xdr:nvCxnSpPr>
        <xdr:cNvPr id="100" name="直線コネクタ 99"/>
        <xdr:cNvCxnSpPr/>
      </xdr:nvCxnSpPr>
      <xdr:spPr>
        <a:xfrm>
          <a:off x="14084300" y="6162965"/>
          <a:ext cx="711200" cy="9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135146</xdr:rowOff>
    </xdr:from>
    <xdr:to>
      <xdr:col>68</xdr:col>
      <xdr:colOff>123825</xdr:colOff>
      <xdr:row>31</xdr:row>
      <xdr:rowOff>65296</xdr:rowOff>
    </xdr:to>
    <xdr:sp macro="" textlink="">
      <xdr:nvSpPr>
        <xdr:cNvPr id="101" name="楕円 100"/>
        <xdr:cNvSpPr/>
      </xdr:nvSpPr>
      <xdr:spPr>
        <a:xfrm>
          <a:off x="13271500" y="605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14496</xdr:rowOff>
    </xdr:from>
    <xdr:to>
      <xdr:col>72</xdr:col>
      <xdr:colOff>73025</xdr:colOff>
      <xdr:row>31</xdr:row>
      <xdr:rowOff>76490</xdr:rowOff>
    </xdr:to>
    <xdr:cxnSp macro="">
      <xdr:nvCxnSpPr>
        <xdr:cNvPr id="102" name="直線コネクタ 101"/>
        <xdr:cNvCxnSpPr/>
      </xdr:nvCxnSpPr>
      <xdr:spPr>
        <a:xfrm>
          <a:off x="13322300" y="6100971"/>
          <a:ext cx="762000" cy="6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41538</xdr:rowOff>
    </xdr:from>
    <xdr:to>
      <xdr:col>64</xdr:col>
      <xdr:colOff>123825</xdr:colOff>
      <xdr:row>30</xdr:row>
      <xdr:rowOff>143138</xdr:rowOff>
    </xdr:to>
    <xdr:sp macro="" textlink="">
      <xdr:nvSpPr>
        <xdr:cNvPr id="103" name="楕円 102"/>
        <xdr:cNvSpPr/>
      </xdr:nvSpPr>
      <xdr:spPr>
        <a:xfrm>
          <a:off x="12509500" y="595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92338</xdr:rowOff>
    </xdr:from>
    <xdr:to>
      <xdr:col>68</xdr:col>
      <xdr:colOff>73025</xdr:colOff>
      <xdr:row>31</xdr:row>
      <xdr:rowOff>14496</xdr:rowOff>
    </xdr:to>
    <xdr:cxnSp macro="">
      <xdr:nvCxnSpPr>
        <xdr:cNvPr id="104" name="直線コネクタ 103"/>
        <xdr:cNvCxnSpPr/>
      </xdr:nvCxnSpPr>
      <xdr:spPr>
        <a:xfrm>
          <a:off x="12560300" y="6007363"/>
          <a:ext cx="762000" cy="9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95168</xdr:rowOff>
    </xdr:from>
    <xdr:to>
      <xdr:col>60</xdr:col>
      <xdr:colOff>123825</xdr:colOff>
      <xdr:row>30</xdr:row>
      <xdr:rowOff>25318</xdr:rowOff>
    </xdr:to>
    <xdr:sp macro="" textlink="">
      <xdr:nvSpPr>
        <xdr:cNvPr id="105" name="楕円 104"/>
        <xdr:cNvSpPr/>
      </xdr:nvSpPr>
      <xdr:spPr>
        <a:xfrm>
          <a:off x="11747500" y="583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145968</xdr:rowOff>
    </xdr:from>
    <xdr:to>
      <xdr:col>64</xdr:col>
      <xdr:colOff>73025</xdr:colOff>
      <xdr:row>30</xdr:row>
      <xdr:rowOff>92338</xdr:rowOff>
    </xdr:to>
    <xdr:cxnSp macro="">
      <xdr:nvCxnSpPr>
        <xdr:cNvPr id="106" name="直線コネクタ 105"/>
        <xdr:cNvCxnSpPr/>
      </xdr:nvCxnSpPr>
      <xdr:spPr>
        <a:xfrm>
          <a:off x="11798300" y="5889543"/>
          <a:ext cx="762000" cy="11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41845</xdr:rowOff>
    </xdr:from>
    <xdr:ext cx="469744" cy="259045"/>
    <xdr:sp macro="" textlink="">
      <xdr:nvSpPr>
        <xdr:cNvPr id="107" name="n_1aveValue債務償還比率"/>
        <xdr:cNvSpPr txBox="1"/>
      </xdr:nvSpPr>
      <xdr:spPr>
        <a:xfrm>
          <a:off x="13836727" y="561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7764</xdr:rowOff>
    </xdr:from>
    <xdr:ext cx="469744" cy="259045"/>
    <xdr:sp macro="" textlink="">
      <xdr:nvSpPr>
        <xdr:cNvPr id="108" name="n_2aveValue債務償還比率"/>
        <xdr:cNvSpPr txBox="1"/>
      </xdr:nvSpPr>
      <xdr:spPr>
        <a:xfrm>
          <a:off x="13087427" y="5579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158395</xdr:rowOff>
    </xdr:from>
    <xdr:ext cx="469744" cy="259045"/>
    <xdr:sp macro="" textlink="">
      <xdr:nvSpPr>
        <xdr:cNvPr id="109" name="n_3aveValue債務償還比率"/>
        <xdr:cNvSpPr txBox="1"/>
      </xdr:nvSpPr>
      <xdr:spPr>
        <a:xfrm>
          <a:off x="12325427" y="555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136959</xdr:rowOff>
    </xdr:from>
    <xdr:ext cx="469744" cy="259045"/>
    <xdr:sp macro="" textlink="">
      <xdr:nvSpPr>
        <xdr:cNvPr id="110" name="n_4aveValue債務償還比率"/>
        <xdr:cNvSpPr txBox="1"/>
      </xdr:nvSpPr>
      <xdr:spPr>
        <a:xfrm>
          <a:off x="11563427" y="5537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118417</xdr:rowOff>
    </xdr:from>
    <xdr:ext cx="469744" cy="259045"/>
    <xdr:sp macro="" textlink="">
      <xdr:nvSpPr>
        <xdr:cNvPr id="111" name="n_1mainValue債務償還比率"/>
        <xdr:cNvSpPr txBox="1"/>
      </xdr:nvSpPr>
      <xdr:spPr>
        <a:xfrm>
          <a:off x="13836727" y="6204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56423</xdr:rowOff>
    </xdr:from>
    <xdr:ext cx="469744" cy="259045"/>
    <xdr:sp macro="" textlink="">
      <xdr:nvSpPr>
        <xdr:cNvPr id="112" name="n_2mainValue債務償還比率"/>
        <xdr:cNvSpPr txBox="1"/>
      </xdr:nvSpPr>
      <xdr:spPr>
        <a:xfrm>
          <a:off x="13087427" y="6142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134265</xdr:rowOff>
    </xdr:from>
    <xdr:ext cx="469744" cy="259045"/>
    <xdr:sp macro="" textlink="">
      <xdr:nvSpPr>
        <xdr:cNvPr id="113" name="n_3mainValue債務償還比率"/>
        <xdr:cNvSpPr txBox="1"/>
      </xdr:nvSpPr>
      <xdr:spPr>
        <a:xfrm>
          <a:off x="12325427" y="60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16445</xdr:rowOff>
    </xdr:from>
    <xdr:ext cx="469744" cy="259045"/>
    <xdr:sp macro="" textlink="">
      <xdr:nvSpPr>
        <xdr:cNvPr id="114" name="n_4mainValue債務償還比率"/>
        <xdr:cNvSpPr txBox="1"/>
      </xdr:nvSpPr>
      <xdr:spPr>
        <a:xfrm>
          <a:off x="11563427" y="5931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5" name="正方形/長方形 11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16" name="正方形/長方形 11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17" name="正方形/長方形 116"/>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18" name="正方形/長方形 117"/>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19" name="テキスト ボックス 11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20" name="テキスト ボックス 11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15,350
15,257
372.53
15,878,641
14,979,100
770,661
6,466,683
12,528,266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71.7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15,350
15,257
372.53
15,878,641
14,979,100
770,661
6,466,683
12,528,266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71.7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50" t="s">
        <v>80</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51" t="s">
        <v>82</v>
      </c>
      <c r="C3" s="652"/>
      <c r="D3" s="652"/>
      <c r="E3" s="653"/>
      <c r="F3" s="653"/>
      <c r="G3" s="653"/>
      <c r="H3" s="653"/>
      <c r="I3" s="653"/>
      <c r="J3" s="653"/>
      <c r="K3" s="653"/>
      <c r="L3" s="653" t="s">
        <v>83</v>
      </c>
      <c r="M3" s="653"/>
      <c r="N3" s="653"/>
      <c r="O3" s="653"/>
      <c r="P3" s="653"/>
      <c r="Q3" s="653"/>
      <c r="R3" s="656"/>
      <c r="S3" s="656"/>
      <c r="T3" s="656"/>
      <c r="U3" s="656"/>
      <c r="V3" s="657"/>
      <c r="W3" s="547" t="s">
        <v>84</v>
      </c>
      <c r="X3" s="548"/>
      <c r="Y3" s="548"/>
      <c r="Z3" s="548"/>
      <c r="AA3" s="548"/>
      <c r="AB3" s="652"/>
      <c r="AC3" s="656" t="s">
        <v>85</v>
      </c>
      <c r="AD3" s="548"/>
      <c r="AE3" s="548"/>
      <c r="AF3" s="548"/>
      <c r="AG3" s="548"/>
      <c r="AH3" s="548"/>
      <c r="AI3" s="548"/>
      <c r="AJ3" s="548"/>
      <c r="AK3" s="548"/>
      <c r="AL3" s="618"/>
      <c r="AM3" s="547" t="s">
        <v>86</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87</v>
      </c>
      <c r="BO3" s="548"/>
      <c r="BP3" s="548"/>
      <c r="BQ3" s="548"/>
      <c r="BR3" s="548"/>
      <c r="BS3" s="548"/>
      <c r="BT3" s="548"/>
      <c r="BU3" s="618"/>
      <c r="BV3" s="547" t="s">
        <v>88</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89</v>
      </c>
      <c r="CU3" s="548"/>
      <c r="CV3" s="548"/>
      <c r="CW3" s="548"/>
      <c r="CX3" s="548"/>
      <c r="CY3" s="548"/>
      <c r="CZ3" s="548"/>
      <c r="DA3" s="618"/>
      <c r="DB3" s="547" t="s">
        <v>90</v>
      </c>
      <c r="DC3" s="548"/>
      <c r="DD3" s="548"/>
      <c r="DE3" s="548"/>
      <c r="DF3" s="548"/>
      <c r="DG3" s="548"/>
      <c r="DH3" s="548"/>
      <c r="DI3" s="618"/>
      <c r="DJ3" s="186"/>
      <c r="DK3" s="186"/>
      <c r="DL3" s="186"/>
      <c r="DM3" s="186"/>
      <c r="DN3" s="186"/>
      <c r="DO3" s="186"/>
    </row>
    <row r="4" spans="1:119" ht="18.75" customHeight="1" x14ac:dyDescent="0.15">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91</v>
      </c>
      <c r="AZ4" s="461"/>
      <c r="BA4" s="461"/>
      <c r="BB4" s="461"/>
      <c r="BC4" s="461"/>
      <c r="BD4" s="461"/>
      <c r="BE4" s="461"/>
      <c r="BF4" s="461"/>
      <c r="BG4" s="461"/>
      <c r="BH4" s="461"/>
      <c r="BI4" s="461"/>
      <c r="BJ4" s="461"/>
      <c r="BK4" s="461"/>
      <c r="BL4" s="461"/>
      <c r="BM4" s="462"/>
      <c r="BN4" s="463">
        <v>15878641</v>
      </c>
      <c r="BO4" s="464"/>
      <c r="BP4" s="464"/>
      <c r="BQ4" s="464"/>
      <c r="BR4" s="464"/>
      <c r="BS4" s="464"/>
      <c r="BT4" s="464"/>
      <c r="BU4" s="465"/>
      <c r="BV4" s="463">
        <v>12956058</v>
      </c>
      <c r="BW4" s="464"/>
      <c r="BX4" s="464"/>
      <c r="BY4" s="464"/>
      <c r="BZ4" s="464"/>
      <c r="CA4" s="464"/>
      <c r="CB4" s="464"/>
      <c r="CC4" s="465"/>
      <c r="CD4" s="644" t="s">
        <v>92</v>
      </c>
      <c r="CE4" s="645"/>
      <c r="CF4" s="645"/>
      <c r="CG4" s="645"/>
      <c r="CH4" s="645"/>
      <c r="CI4" s="645"/>
      <c r="CJ4" s="645"/>
      <c r="CK4" s="645"/>
      <c r="CL4" s="645"/>
      <c r="CM4" s="645"/>
      <c r="CN4" s="645"/>
      <c r="CO4" s="645"/>
      <c r="CP4" s="645"/>
      <c r="CQ4" s="645"/>
      <c r="CR4" s="645"/>
      <c r="CS4" s="646"/>
      <c r="CT4" s="647">
        <v>11.9</v>
      </c>
      <c r="CU4" s="648"/>
      <c r="CV4" s="648"/>
      <c r="CW4" s="648"/>
      <c r="CX4" s="648"/>
      <c r="CY4" s="648"/>
      <c r="CZ4" s="648"/>
      <c r="DA4" s="649"/>
      <c r="DB4" s="647">
        <v>11.9</v>
      </c>
      <c r="DC4" s="648"/>
      <c r="DD4" s="648"/>
      <c r="DE4" s="648"/>
      <c r="DF4" s="648"/>
      <c r="DG4" s="648"/>
      <c r="DH4" s="648"/>
      <c r="DI4" s="649"/>
      <c r="DJ4" s="186"/>
      <c r="DK4" s="186"/>
      <c r="DL4" s="186"/>
      <c r="DM4" s="186"/>
      <c r="DN4" s="186"/>
      <c r="DO4" s="186"/>
    </row>
    <row r="5" spans="1:119" ht="18.75" customHeight="1" x14ac:dyDescent="0.15">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93</v>
      </c>
      <c r="AN5" s="442"/>
      <c r="AO5" s="442"/>
      <c r="AP5" s="442"/>
      <c r="AQ5" s="442"/>
      <c r="AR5" s="442"/>
      <c r="AS5" s="442"/>
      <c r="AT5" s="443"/>
      <c r="AU5" s="525" t="s">
        <v>94</v>
      </c>
      <c r="AV5" s="526"/>
      <c r="AW5" s="526"/>
      <c r="AX5" s="526"/>
      <c r="AY5" s="448" t="s">
        <v>95</v>
      </c>
      <c r="AZ5" s="449"/>
      <c r="BA5" s="449"/>
      <c r="BB5" s="449"/>
      <c r="BC5" s="449"/>
      <c r="BD5" s="449"/>
      <c r="BE5" s="449"/>
      <c r="BF5" s="449"/>
      <c r="BG5" s="449"/>
      <c r="BH5" s="449"/>
      <c r="BI5" s="449"/>
      <c r="BJ5" s="449"/>
      <c r="BK5" s="449"/>
      <c r="BL5" s="449"/>
      <c r="BM5" s="450"/>
      <c r="BN5" s="468">
        <v>14979100</v>
      </c>
      <c r="BO5" s="469"/>
      <c r="BP5" s="469"/>
      <c r="BQ5" s="469"/>
      <c r="BR5" s="469"/>
      <c r="BS5" s="469"/>
      <c r="BT5" s="469"/>
      <c r="BU5" s="470"/>
      <c r="BV5" s="468">
        <v>11969901</v>
      </c>
      <c r="BW5" s="469"/>
      <c r="BX5" s="469"/>
      <c r="BY5" s="469"/>
      <c r="BZ5" s="469"/>
      <c r="CA5" s="469"/>
      <c r="CB5" s="469"/>
      <c r="CC5" s="470"/>
      <c r="CD5" s="477" t="s">
        <v>96</v>
      </c>
      <c r="CE5" s="478"/>
      <c r="CF5" s="478"/>
      <c r="CG5" s="478"/>
      <c r="CH5" s="478"/>
      <c r="CI5" s="478"/>
      <c r="CJ5" s="478"/>
      <c r="CK5" s="478"/>
      <c r="CL5" s="478"/>
      <c r="CM5" s="478"/>
      <c r="CN5" s="478"/>
      <c r="CO5" s="478"/>
      <c r="CP5" s="478"/>
      <c r="CQ5" s="478"/>
      <c r="CR5" s="478"/>
      <c r="CS5" s="479"/>
      <c r="CT5" s="438">
        <v>92.8</v>
      </c>
      <c r="CU5" s="439"/>
      <c r="CV5" s="439"/>
      <c r="CW5" s="439"/>
      <c r="CX5" s="439"/>
      <c r="CY5" s="439"/>
      <c r="CZ5" s="439"/>
      <c r="DA5" s="440"/>
      <c r="DB5" s="438">
        <v>87.7</v>
      </c>
      <c r="DC5" s="439"/>
      <c r="DD5" s="439"/>
      <c r="DE5" s="439"/>
      <c r="DF5" s="439"/>
      <c r="DG5" s="439"/>
      <c r="DH5" s="439"/>
      <c r="DI5" s="440"/>
      <c r="DJ5" s="186"/>
      <c r="DK5" s="186"/>
      <c r="DL5" s="186"/>
      <c r="DM5" s="186"/>
      <c r="DN5" s="186"/>
      <c r="DO5" s="186"/>
    </row>
    <row r="6" spans="1:119" ht="18.75" customHeight="1" x14ac:dyDescent="0.15">
      <c r="A6" s="187"/>
      <c r="B6" s="624" t="s">
        <v>97</v>
      </c>
      <c r="C6" s="482"/>
      <c r="D6" s="482"/>
      <c r="E6" s="625"/>
      <c r="F6" s="625"/>
      <c r="G6" s="625"/>
      <c r="H6" s="625"/>
      <c r="I6" s="625"/>
      <c r="J6" s="625"/>
      <c r="K6" s="625"/>
      <c r="L6" s="625" t="s">
        <v>98</v>
      </c>
      <c r="M6" s="625"/>
      <c r="N6" s="625"/>
      <c r="O6" s="625"/>
      <c r="P6" s="625"/>
      <c r="Q6" s="625"/>
      <c r="R6" s="506"/>
      <c r="S6" s="506"/>
      <c r="T6" s="506"/>
      <c r="U6" s="506"/>
      <c r="V6" s="631"/>
      <c r="W6" s="559" t="s">
        <v>99</v>
      </c>
      <c r="X6" s="481"/>
      <c r="Y6" s="481"/>
      <c r="Z6" s="481"/>
      <c r="AA6" s="481"/>
      <c r="AB6" s="482"/>
      <c r="AC6" s="636" t="s">
        <v>100</v>
      </c>
      <c r="AD6" s="637"/>
      <c r="AE6" s="637"/>
      <c r="AF6" s="637"/>
      <c r="AG6" s="637"/>
      <c r="AH6" s="637"/>
      <c r="AI6" s="637"/>
      <c r="AJ6" s="637"/>
      <c r="AK6" s="637"/>
      <c r="AL6" s="638"/>
      <c r="AM6" s="537" t="s">
        <v>101</v>
      </c>
      <c r="AN6" s="442"/>
      <c r="AO6" s="442"/>
      <c r="AP6" s="442"/>
      <c r="AQ6" s="442"/>
      <c r="AR6" s="442"/>
      <c r="AS6" s="442"/>
      <c r="AT6" s="443"/>
      <c r="AU6" s="525" t="s">
        <v>94</v>
      </c>
      <c r="AV6" s="526"/>
      <c r="AW6" s="526"/>
      <c r="AX6" s="526"/>
      <c r="AY6" s="448" t="s">
        <v>102</v>
      </c>
      <c r="AZ6" s="449"/>
      <c r="BA6" s="449"/>
      <c r="BB6" s="449"/>
      <c r="BC6" s="449"/>
      <c r="BD6" s="449"/>
      <c r="BE6" s="449"/>
      <c r="BF6" s="449"/>
      <c r="BG6" s="449"/>
      <c r="BH6" s="449"/>
      <c r="BI6" s="449"/>
      <c r="BJ6" s="449"/>
      <c r="BK6" s="449"/>
      <c r="BL6" s="449"/>
      <c r="BM6" s="450"/>
      <c r="BN6" s="468">
        <v>899541</v>
      </c>
      <c r="BO6" s="469"/>
      <c r="BP6" s="469"/>
      <c r="BQ6" s="469"/>
      <c r="BR6" s="469"/>
      <c r="BS6" s="469"/>
      <c r="BT6" s="469"/>
      <c r="BU6" s="470"/>
      <c r="BV6" s="468">
        <v>986157</v>
      </c>
      <c r="BW6" s="469"/>
      <c r="BX6" s="469"/>
      <c r="BY6" s="469"/>
      <c r="BZ6" s="469"/>
      <c r="CA6" s="469"/>
      <c r="CB6" s="469"/>
      <c r="CC6" s="470"/>
      <c r="CD6" s="477" t="s">
        <v>103</v>
      </c>
      <c r="CE6" s="478"/>
      <c r="CF6" s="478"/>
      <c r="CG6" s="478"/>
      <c r="CH6" s="478"/>
      <c r="CI6" s="478"/>
      <c r="CJ6" s="478"/>
      <c r="CK6" s="478"/>
      <c r="CL6" s="478"/>
      <c r="CM6" s="478"/>
      <c r="CN6" s="478"/>
      <c r="CO6" s="478"/>
      <c r="CP6" s="478"/>
      <c r="CQ6" s="478"/>
      <c r="CR6" s="478"/>
      <c r="CS6" s="479"/>
      <c r="CT6" s="621">
        <v>95.7</v>
      </c>
      <c r="CU6" s="622"/>
      <c r="CV6" s="622"/>
      <c r="CW6" s="622"/>
      <c r="CX6" s="622"/>
      <c r="CY6" s="622"/>
      <c r="CZ6" s="622"/>
      <c r="DA6" s="623"/>
      <c r="DB6" s="621">
        <v>90.6</v>
      </c>
      <c r="DC6" s="622"/>
      <c r="DD6" s="622"/>
      <c r="DE6" s="622"/>
      <c r="DF6" s="622"/>
      <c r="DG6" s="622"/>
      <c r="DH6" s="622"/>
      <c r="DI6" s="623"/>
      <c r="DJ6" s="186"/>
      <c r="DK6" s="186"/>
      <c r="DL6" s="186"/>
      <c r="DM6" s="186"/>
      <c r="DN6" s="186"/>
      <c r="DO6" s="186"/>
    </row>
    <row r="7" spans="1:119" ht="18.75" customHeight="1" x14ac:dyDescent="0.15">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104</v>
      </c>
      <c r="AN7" s="442"/>
      <c r="AO7" s="442"/>
      <c r="AP7" s="442"/>
      <c r="AQ7" s="442"/>
      <c r="AR7" s="442"/>
      <c r="AS7" s="442"/>
      <c r="AT7" s="443"/>
      <c r="AU7" s="525" t="s">
        <v>105</v>
      </c>
      <c r="AV7" s="526"/>
      <c r="AW7" s="526"/>
      <c r="AX7" s="526"/>
      <c r="AY7" s="448" t="s">
        <v>106</v>
      </c>
      <c r="AZ7" s="449"/>
      <c r="BA7" s="449"/>
      <c r="BB7" s="449"/>
      <c r="BC7" s="449"/>
      <c r="BD7" s="449"/>
      <c r="BE7" s="449"/>
      <c r="BF7" s="449"/>
      <c r="BG7" s="449"/>
      <c r="BH7" s="449"/>
      <c r="BI7" s="449"/>
      <c r="BJ7" s="449"/>
      <c r="BK7" s="449"/>
      <c r="BL7" s="449"/>
      <c r="BM7" s="450"/>
      <c r="BN7" s="468">
        <v>128880</v>
      </c>
      <c r="BO7" s="469"/>
      <c r="BP7" s="469"/>
      <c r="BQ7" s="469"/>
      <c r="BR7" s="469"/>
      <c r="BS7" s="469"/>
      <c r="BT7" s="469"/>
      <c r="BU7" s="470"/>
      <c r="BV7" s="468">
        <v>241111</v>
      </c>
      <c r="BW7" s="469"/>
      <c r="BX7" s="469"/>
      <c r="BY7" s="469"/>
      <c r="BZ7" s="469"/>
      <c r="CA7" s="469"/>
      <c r="CB7" s="469"/>
      <c r="CC7" s="470"/>
      <c r="CD7" s="477" t="s">
        <v>107</v>
      </c>
      <c r="CE7" s="478"/>
      <c r="CF7" s="478"/>
      <c r="CG7" s="478"/>
      <c r="CH7" s="478"/>
      <c r="CI7" s="478"/>
      <c r="CJ7" s="478"/>
      <c r="CK7" s="478"/>
      <c r="CL7" s="478"/>
      <c r="CM7" s="478"/>
      <c r="CN7" s="478"/>
      <c r="CO7" s="478"/>
      <c r="CP7" s="478"/>
      <c r="CQ7" s="478"/>
      <c r="CR7" s="478"/>
      <c r="CS7" s="479"/>
      <c r="CT7" s="468">
        <v>6466683</v>
      </c>
      <c r="CU7" s="469"/>
      <c r="CV7" s="469"/>
      <c r="CW7" s="469"/>
      <c r="CX7" s="469"/>
      <c r="CY7" s="469"/>
      <c r="CZ7" s="469"/>
      <c r="DA7" s="470"/>
      <c r="DB7" s="468">
        <v>6249527</v>
      </c>
      <c r="DC7" s="469"/>
      <c r="DD7" s="469"/>
      <c r="DE7" s="469"/>
      <c r="DF7" s="469"/>
      <c r="DG7" s="469"/>
      <c r="DH7" s="469"/>
      <c r="DI7" s="470"/>
      <c r="DJ7" s="186"/>
      <c r="DK7" s="186"/>
      <c r="DL7" s="186"/>
      <c r="DM7" s="186"/>
      <c r="DN7" s="186"/>
      <c r="DO7" s="186"/>
    </row>
    <row r="8" spans="1:119" ht="18.75" customHeight="1" thickBot="1" x14ac:dyDescent="0.2">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108</v>
      </c>
      <c r="AN8" s="442"/>
      <c r="AO8" s="442"/>
      <c r="AP8" s="442"/>
      <c r="AQ8" s="442"/>
      <c r="AR8" s="442"/>
      <c r="AS8" s="442"/>
      <c r="AT8" s="443"/>
      <c r="AU8" s="525" t="s">
        <v>105</v>
      </c>
      <c r="AV8" s="526"/>
      <c r="AW8" s="526"/>
      <c r="AX8" s="526"/>
      <c r="AY8" s="448" t="s">
        <v>109</v>
      </c>
      <c r="AZ8" s="449"/>
      <c r="BA8" s="449"/>
      <c r="BB8" s="449"/>
      <c r="BC8" s="449"/>
      <c r="BD8" s="449"/>
      <c r="BE8" s="449"/>
      <c r="BF8" s="449"/>
      <c r="BG8" s="449"/>
      <c r="BH8" s="449"/>
      <c r="BI8" s="449"/>
      <c r="BJ8" s="449"/>
      <c r="BK8" s="449"/>
      <c r="BL8" s="449"/>
      <c r="BM8" s="450"/>
      <c r="BN8" s="468">
        <v>770661</v>
      </c>
      <c r="BO8" s="469"/>
      <c r="BP8" s="469"/>
      <c r="BQ8" s="469"/>
      <c r="BR8" s="469"/>
      <c r="BS8" s="469"/>
      <c r="BT8" s="469"/>
      <c r="BU8" s="470"/>
      <c r="BV8" s="468">
        <v>745046</v>
      </c>
      <c r="BW8" s="469"/>
      <c r="BX8" s="469"/>
      <c r="BY8" s="469"/>
      <c r="BZ8" s="469"/>
      <c r="CA8" s="469"/>
      <c r="CB8" s="469"/>
      <c r="CC8" s="470"/>
      <c r="CD8" s="477" t="s">
        <v>110</v>
      </c>
      <c r="CE8" s="478"/>
      <c r="CF8" s="478"/>
      <c r="CG8" s="478"/>
      <c r="CH8" s="478"/>
      <c r="CI8" s="478"/>
      <c r="CJ8" s="478"/>
      <c r="CK8" s="478"/>
      <c r="CL8" s="478"/>
      <c r="CM8" s="478"/>
      <c r="CN8" s="478"/>
      <c r="CO8" s="478"/>
      <c r="CP8" s="478"/>
      <c r="CQ8" s="478"/>
      <c r="CR8" s="478"/>
      <c r="CS8" s="479"/>
      <c r="CT8" s="581">
        <v>0.3</v>
      </c>
      <c r="CU8" s="582"/>
      <c r="CV8" s="582"/>
      <c r="CW8" s="582"/>
      <c r="CX8" s="582"/>
      <c r="CY8" s="582"/>
      <c r="CZ8" s="582"/>
      <c r="DA8" s="583"/>
      <c r="DB8" s="581">
        <v>0.28999999999999998</v>
      </c>
      <c r="DC8" s="582"/>
      <c r="DD8" s="582"/>
      <c r="DE8" s="582"/>
      <c r="DF8" s="582"/>
      <c r="DG8" s="582"/>
      <c r="DH8" s="582"/>
      <c r="DI8" s="583"/>
      <c r="DJ8" s="186"/>
      <c r="DK8" s="186"/>
      <c r="DL8" s="186"/>
      <c r="DM8" s="186"/>
      <c r="DN8" s="186"/>
      <c r="DO8" s="186"/>
    </row>
    <row r="9" spans="1:119" ht="18.75" customHeight="1" thickBot="1" x14ac:dyDescent="0.2">
      <c r="A9" s="187"/>
      <c r="B9" s="610" t="s">
        <v>111</v>
      </c>
      <c r="C9" s="611"/>
      <c r="D9" s="611"/>
      <c r="E9" s="611"/>
      <c r="F9" s="611"/>
      <c r="G9" s="611"/>
      <c r="H9" s="611"/>
      <c r="I9" s="611"/>
      <c r="J9" s="611"/>
      <c r="K9" s="531"/>
      <c r="L9" s="612" t="s">
        <v>112</v>
      </c>
      <c r="M9" s="613"/>
      <c r="N9" s="613"/>
      <c r="O9" s="613"/>
      <c r="P9" s="613"/>
      <c r="Q9" s="614"/>
      <c r="R9" s="615">
        <v>14971</v>
      </c>
      <c r="S9" s="616"/>
      <c r="T9" s="616"/>
      <c r="U9" s="616"/>
      <c r="V9" s="617"/>
      <c r="W9" s="547" t="s">
        <v>113</v>
      </c>
      <c r="X9" s="548"/>
      <c r="Y9" s="548"/>
      <c r="Z9" s="548"/>
      <c r="AA9" s="548"/>
      <c r="AB9" s="548"/>
      <c r="AC9" s="548"/>
      <c r="AD9" s="548"/>
      <c r="AE9" s="548"/>
      <c r="AF9" s="548"/>
      <c r="AG9" s="548"/>
      <c r="AH9" s="548"/>
      <c r="AI9" s="548"/>
      <c r="AJ9" s="548"/>
      <c r="AK9" s="548"/>
      <c r="AL9" s="618"/>
      <c r="AM9" s="537" t="s">
        <v>114</v>
      </c>
      <c r="AN9" s="442"/>
      <c r="AO9" s="442"/>
      <c r="AP9" s="442"/>
      <c r="AQ9" s="442"/>
      <c r="AR9" s="442"/>
      <c r="AS9" s="442"/>
      <c r="AT9" s="443"/>
      <c r="AU9" s="525" t="s">
        <v>115</v>
      </c>
      <c r="AV9" s="526"/>
      <c r="AW9" s="526"/>
      <c r="AX9" s="526"/>
      <c r="AY9" s="448" t="s">
        <v>116</v>
      </c>
      <c r="AZ9" s="449"/>
      <c r="BA9" s="449"/>
      <c r="BB9" s="449"/>
      <c r="BC9" s="449"/>
      <c r="BD9" s="449"/>
      <c r="BE9" s="449"/>
      <c r="BF9" s="449"/>
      <c r="BG9" s="449"/>
      <c r="BH9" s="449"/>
      <c r="BI9" s="449"/>
      <c r="BJ9" s="449"/>
      <c r="BK9" s="449"/>
      <c r="BL9" s="449"/>
      <c r="BM9" s="450"/>
      <c r="BN9" s="468">
        <v>25615</v>
      </c>
      <c r="BO9" s="469"/>
      <c r="BP9" s="469"/>
      <c r="BQ9" s="469"/>
      <c r="BR9" s="469"/>
      <c r="BS9" s="469"/>
      <c r="BT9" s="469"/>
      <c r="BU9" s="470"/>
      <c r="BV9" s="468">
        <v>-8038</v>
      </c>
      <c r="BW9" s="469"/>
      <c r="BX9" s="469"/>
      <c r="BY9" s="469"/>
      <c r="BZ9" s="469"/>
      <c r="CA9" s="469"/>
      <c r="CB9" s="469"/>
      <c r="CC9" s="470"/>
      <c r="CD9" s="477" t="s">
        <v>117</v>
      </c>
      <c r="CE9" s="478"/>
      <c r="CF9" s="478"/>
      <c r="CG9" s="478"/>
      <c r="CH9" s="478"/>
      <c r="CI9" s="478"/>
      <c r="CJ9" s="478"/>
      <c r="CK9" s="478"/>
      <c r="CL9" s="478"/>
      <c r="CM9" s="478"/>
      <c r="CN9" s="478"/>
      <c r="CO9" s="478"/>
      <c r="CP9" s="478"/>
      <c r="CQ9" s="478"/>
      <c r="CR9" s="478"/>
      <c r="CS9" s="479"/>
      <c r="CT9" s="438">
        <v>11</v>
      </c>
      <c r="CU9" s="439"/>
      <c r="CV9" s="439"/>
      <c r="CW9" s="439"/>
      <c r="CX9" s="439"/>
      <c r="CY9" s="439"/>
      <c r="CZ9" s="439"/>
      <c r="DA9" s="440"/>
      <c r="DB9" s="438">
        <v>12.2</v>
      </c>
      <c r="DC9" s="439"/>
      <c r="DD9" s="439"/>
      <c r="DE9" s="439"/>
      <c r="DF9" s="439"/>
      <c r="DG9" s="439"/>
      <c r="DH9" s="439"/>
      <c r="DI9" s="440"/>
      <c r="DJ9" s="186"/>
      <c r="DK9" s="186"/>
      <c r="DL9" s="186"/>
      <c r="DM9" s="186"/>
      <c r="DN9" s="186"/>
      <c r="DO9" s="186"/>
    </row>
    <row r="10" spans="1:119" ht="18.75" customHeight="1" thickBot="1" x14ac:dyDescent="0.2">
      <c r="A10" s="187"/>
      <c r="B10" s="610"/>
      <c r="C10" s="611"/>
      <c r="D10" s="611"/>
      <c r="E10" s="611"/>
      <c r="F10" s="611"/>
      <c r="G10" s="611"/>
      <c r="H10" s="611"/>
      <c r="I10" s="611"/>
      <c r="J10" s="611"/>
      <c r="K10" s="531"/>
      <c r="L10" s="441" t="s">
        <v>118</v>
      </c>
      <c r="M10" s="442"/>
      <c r="N10" s="442"/>
      <c r="O10" s="442"/>
      <c r="P10" s="442"/>
      <c r="Q10" s="443"/>
      <c r="R10" s="444">
        <v>16953</v>
      </c>
      <c r="S10" s="445"/>
      <c r="T10" s="445"/>
      <c r="U10" s="445"/>
      <c r="V10" s="447"/>
      <c r="W10" s="619"/>
      <c r="X10" s="430"/>
      <c r="Y10" s="430"/>
      <c r="Z10" s="430"/>
      <c r="AA10" s="430"/>
      <c r="AB10" s="430"/>
      <c r="AC10" s="430"/>
      <c r="AD10" s="430"/>
      <c r="AE10" s="430"/>
      <c r="AF10" s="430"/>
      <c r="AG10" s="430"/>
      <c r="AH10" s="430"/>
      <c r="AI10" s="430"/>
      <c r="AJ10" s="430"/>
      <c r="AK10" s="430"/>
      <c r="AL10" s="620"/>
      <c r="AM10" s="537" t="s">
        <v>119</v>
      </c>
      <c r="AN10" s="442"/>
      <c r="AO10" s="442"/>
      <c r="AP10" s="442"/>
      <c r="AQ10" s="442"/>
      <c r="AR10" s="442"/>
      <c r="AS10" s="442"/>
      <c r="AT10" s="443"/>
      <c r="AU10" s="525" t="s">
        <v>120</v>
      </c>
      <c r="AV10" s="526"/>
      <c r="AW10" s="526"/>
      <c r="AX10" s="526"/>
      <c r="AY10" s="448" t="s">
        <v>121</v>
      </c>
      <c r="AZ10" s="449"/>
      <c r="BA10" s="449"/>
      <c r="BB10" s="449"/>
      <c r="BC10" s="449"/>
      <c r="BD10" s="449"/>
      <c r="BE10" s="449"/>
      <c r="BF10" s="449"/>
      <c r="BG10" s="449"/>
      <c r="BH10" s="449"/>
      <c r="BI10" s="449"/>
      <c r="BJ10" s="449"/>
      <c r="BK10" s="449"/>
      <c r="BL10" s="449"/>
      <c r="BM10" s="450"/>
      <c r="BN10" s="468">
        <v>372428</v>
      </c>
      <c r="BO10" s="469"/>
      <c r="BP10" s="469"/>
      <c r="BQ10" s="469"/>
      <c r="BR10" s="469"/>
      <c r="BS10" s="469"/>
      <c r="BT10" s="469"/>
      <c r="BU10" s="470"/>
      <c r="BV10" s="468">
        <v>376528</v>
      </c>
      <c r="BW10" s="469"/>
      <c r="BX10" s="469"/>
      <c r="BY10" s="469"/>
      <c r="BZ10" s="469"/>
      <c r="CA10" s="469"/>
      <c r="CB10" s="469"/>
      <c r="CC10" s="470"/>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10"/>
      <c r="C11" s="611"/>
      <c r="D11" s="611"/>
      <c r="E11" s="611"/>
      <c r="F11" s="611"/>
      <c r="G11" s="611"/>
      <c r="H11" s="611"/>
      <c r="I11" s="611"/>
      <c r="J11" s="611"/>
      <c r="K11" s="531"/>
      <c r="L11" s="514" t="s">
        <v>123</v>
      </c>
      <c r="M11" s="515"/>
      <c r="N11" s="515"/>
      <c r="O11" s="515"/>
      <c r="P11" s="515"/>
      <c r="Q11" s="516"/>
      <c r="R11" s="607" t="s">
        <v>124</v>
      </c>
      <c r="S11" s="608"/>
      <c r="T11" s="608"/>
      <c r="U11" s="608"/>
      <c r="V11" s="609"/>
      <c r="W11" s="619"/>
      <c r="X11" s="430"/>
      <c r="Y11" s="430"/>
      <c r="Z11" s="430"/>
      <c r="AA11" s="430"/>
      <c r="AB11" s="430"/>
      <c r="AC11" s="430"/>
      <c r="AD11" s="430"/>
      <c r="AE11" s="430"/>
      <c r="AF11" s="430"/>
      <c r="AG11" s="430"/>
      <c r="AH11" s="430"/>
      <c r="AI11" s="430"/>
      <c r="AJ11" s="430"/>
      <c r="AK11" s="430"/>
      <c r="AL11" s="620"/>
      <c r="AM11" s="537" t="s">
        <v>125</v>
      </c>
      <c r="AN11" s="442"/>
      <c r="AO11" s="442"/>
      <c r="AP11" s="442"/>
      <c r="AQ11" s="442"/>
      <c r="AR11" s="442"/>
      <c r="AS11" s="442"/>
      <c r="AT11" s="443"/>
      <c r="AU11" s="525" t="s">
        <v>126</v>
      </c>
      <c r="AV11" s="526"/>
      <c r="AW11" s="526"/>
      <c r="AX11" s="526"/>
      <c r="AY11" s="448" t="s">
        <v>127</v>
      </c>
      <c r="AZ11" s="449"/>
      <c r="BA11" s="449"/>
      <c r="BB11" s="449"/>
      <c r="BC11" s="449"/>
      <c r="BD11" s="449"/>
      <c r="BE11" s="449"/>
      <c r="BF11" s="449"/>
      <c r="BG11" s="449"/>
      <c r="BH11" s="449"/>
      <c r="BI11" s="449"/>
      <c r="BJ11" s="449"/>
      <c r="BK11" s="449"/>
      <c r="BL11" s="449"/>
      <c r="BM11" s="450"/>
      <c r="BN11" s="468">
        <v>0</v>
      </c>
      <c r="BO11" s="469"/>
      <c r="BP11" s="469"/>
      <c r="BQ11" s="469"/>
      <c r="BR11" s="469"/>
      <c r="BS11" s="469"/>
      <c r="BT11" s="469"/>
      <c r="BU11" s="470"/>
      <c r="BV11" s="468">
        <v>0</v>
      </c>
      <c r="BW11" s="469"/>
      <c r="BX11" s="469"/>
      <c r="BY11" s="469"/>
      <c r="BZ11" s="469"/>
      <c r="CA11" s="469"/>
      <c r="CB11" s="469"/>
      <c r="CC11" s="470"/>
      <c r="CD11" s="477" t="s">
        <v>128</v>
      </c>
      <c r="CE11" s="478"/>
      <c r="CF11" s="478"/>
      <c r="CG11" s="478"/>
      <c r="CH11" s="478"/>
      <c r="CI11" s="478"/>
      <c r="CJ11" s="478"/>
      <c r="CK11" s="478"/>
      <c r="CL11" s="478"/>
      <c r="CM11" s="478"/>
      <c r="CN11" s="478"/>
      <c r="CO11" s="478"/>
      <c r="CP11" s="478"/>
      <c r="CQ11" s="478"/>
      <c r="CR11" s="478"/>
      <c r="CS11" s="479"/>
      <c r="CT11" s="581" t="s">
        <v>129</v>
      </c>
      <c r="CU11" s="582"/>
      <c r="CV11" s="582"/>
      <c r="CW11" s="582"/>
      <c r="CX11" s="582"/>
      <c r="CY11" s="582"/>
      <c r="CZ11" s="582"/>
      <c r="DA11" s="583"/>
      <c r="DB11" s="581" t="s">
        <v>129</v>
      </c>
      <c r="DC11" s="582"/>
      <c r="DD11" s="582"/>
      <c r="DE11" s="582"/>
      <c r="DF11" s="582"/>
      <c r="DG11" s="582"/>
      <c r="DH11" s="582"/>
      <c r="DI11" s="583"/>
      <c r="DJ11" s="186"/>
      <c r="DK11" s="186"/>
      <c r="DL11" s="186"/>
      <c r="DM11" s="186"/>
      <c r="DN11" s="186"/>
      <c r="DO11" s="186"/>
    </row>
    <row r="12" spans="1:119" ht="18.75" customHeight="1" x14ac:dyDescent="0.15">
      <c r="A12" s="187"/>
      <c r="B12" s="584" t="s">
        <v>130</v>
      </c>
      <c r="C12" s="585"/>
      <c r="D12" s="585"/>
      <c r="E12" s="585"/>
      <c r="F12" s="585"/>
      <c r="G12" s="585"/>
      <c r="H12" s="585"/>
      <c r="I12" s="585"/>
      <c r="J12" s="585"/>
      <c r="K12" s="586"/>
      <c r="L12" s="593" t="s">
        <v>131</v>
      </c>
      <c r="M12" s="594"/>
      <c r="N12" s="594"/>
      <c r="O12" s="594"/>
      <c r="P12" s="594"/>
      <c r="Q12" s="595"/>
      <c r="R12" s="596">
        <v>15350</v>
      </c>
      <c r="S12" s="597"/>
      <c r="T12" s="597"/>
      <c r="U12" s="597"/>
      <c r="V12" s="598"/>
      <c r="W12" s="599" t="s">
        <v>1</v>
      </c>
      <c r="X12" s="526"/>
      <c r="Y12" s="526"/>
      <c r="Z12" s="526"/>
      <c r="AA12" s="526"/>
      <c r="AB12" s="600"/>
      <c r="AC12" s="601" t="s">
        <v>132</v>
      </c>
      <c r="AD12" s="602"/>
      <c r="AE12" s="602"/>
      <c r="AF12" s="602"/>
      <c r="AG12" s="603"/>
      <c r="AH12" s="601" t="s">
        <v>133</v>
      </c>
      <c r="AI12" s="602"/>
      <c r="AJ12" s="602"/>
      <c r="AK12" s="602"/>
      <c r="AL12" s="604"/>
      <c r="AM12" s="537" t="s">
        <v>134</v>
      </c>
      <c r="AN12" s="442"/>
      <c r="AO12" s="442"/>
      <c r="AP12" s="442"/>
      <c r="AQ12" s="442"/>
      <c r="AR12" s="442"/>
      <c r="AS12" s="442"/>
      <c r="AT12" s="443"/>
      <c r="AU12" s="525" t="s">
        <v>126</v>
      </c>
      <c r="AV12" s="526"/>
      <c r="AW12" s="526"/>
      <c r="AX12" s="526"/>
      <c r="AY12" s="448" t="s">
        <v>135</v>
      </c>
      <c r="AZ12" s="449"/>
      <c r="BA12" s="449"/>
      <c r="BB12" s="449"/>
      <c r="BC12" s="449"/>
      <c r="BD12" s="449"/>
      <c r="BE12" s="449"/>
      <c r="BF12" s="449"/>
      <c r="BG12" s="449"/>
      <c r="BH12" s="449"/>
      <c r="BI12" s="449"/>
      <c r="BJ12" s="449"/>
      <c r="BK12" s="449"/>
      <c r="BL12" s="449"/>
      <c r="BM12" s="450"/>
      <c r="BN12" s="468">
        <v>637310</v>
      </c>
      <c r="BO12" s="469"/>
      <c r="BP12" s="469"/>
      <c r="BQ12" s="469"/>
      <c r="BR12" s="469"/>
      <c r="BS12" s="469"/>
      <c r="BT12" s="469"/>
      <c r="BU12" s="470"/>
      <c r="BV12" s="468">
        <v>320000</v>
      </c>
      <c r="BW12" s="469"/>
      <c r="BX12" s="469"/>
      <c r="BY12" s="469"/>
      <c r="BZ12" s="469"/>
      <c r="CA12" s="469"/>
      <c r="CB12" s="469"/>
      <c r="CC12" s="470"/>
      <c r="CD12" s="477" t="s">
        <v>136</v>
      </c>
      <c r="CE12" s="478"/>
      <c r="CF12" s="478"/>
      <c r="CG12" s="478"/>
      <c r="CH12" s="478"/>
      <c r="CI12" s="478"/>
      <c r="CJ12" s="478"/>
      <c r="CK12" s="478"/>
      <c r="CL12" s="478"/>
      <c r="CM12" s="478"/>
      <c r="CN12" s="478"/>
      <c r="CO12" s="478"/>
      <c r="CP12" s="478"/>
      <c r="CQ12" s="478"/>
      <c r="CR12" s="478"/>
      <c r="CS12" s="479"/>
      <c r="CT12" s="581" t="s">
        <v>129</v>
      </c>
      <c r="CU12" s="582"/>
      <c r="CV12" s="582"/>
      <c r="CW12" s="582"/>
      <c r="CX12" s="582"/>
      <c r="CY12" s="582"/>
      <c r="CZ12" s="582"/>
      <c r="DA12" s="583"/>
      <c r="DB12" s="581" t="s">
        <v>129</v>
      </c>
      <c r="DC12" s="582"/>
      <c r="DD12" s="582"/>
      <c r="DE12" s="582"/>
      <c r="DF12" s="582"/>
      <c r="DG12" s="582"/>
      <c r="DH12" s="582"/>
      <c r="DI12" s="583"/>
      <c r="DJ12" s="186"/>
      <c r="DK12" s="186"/>
      <c r="DL12" s="186"/>
      <c r="DM12" s="186"/>
      <c r="DN12" s="186"/>
      <c r="DO12" s="186"/>
    </row>
    <row r="13" spans="1:119" ht="18.75" customHeight="1" x14ac:dyDescent="0.15">
      <c r="A13" s="187"/>
      <c r="B13" s="587"/>
      <c r="C13" s="588"/>
      <c r="D13" s="588"/>
      <c r="E13" s="588"/>
      <c r="F13" s="588"/>
      <c r="G13" s="588"/>
      <c r="H13" s="588"/>
      <c r="I13" s="588"/>
      <c r="J13" s="588"/>
      <c r="K13" s="589"/>
      <c r="L13" s="197"/>
      <c r="M13" s="568" t="s">
        <v>137</v>
      </c>
      <c r="N13" s="569"/>
      <c r="O13" s="569"/>
      <c r="P13" s="569"/>
      <c r="Q13" s="570"/>
      <c r="R13" s="571">
        <v>15257</v>
      </c>
      <c r="S13" s="572"/>
      <c r="T13" s="572"/>
      <c r="U13" s="572"/>
      <c r="V13" s="573"/>
      <c r="W13" s="559" t="s">
        <v>138</v>
      </c>
      <c r="X13" s="481"/>
      <c r="Y13" s="481"/>
      <c r="Z13" s="481"/>
      <c r="AA13" s="481"/>
      <c r="AB13" s="482"/>
      <c r="AC13" s="444">
        <v>1993</v>
      </c>
      <c r="AD13" s="445"/>
      <c r="AE13" s="445"/>
      <c r="AF13" s="445"/>
      <c r="AG13" s="446"/>
      <c r="AH13" s="444">
        <v>2397</v>
      </c>
      <c r="AI13" s="445"/>
      <c r="AJ13" s="445"/>
      <c r="AK13" s="445"/>
      <c r="AL13" s="447"/>
      <c r="AM13" s="537" t="s">
        <v>139</v>
      </c>
      <c r="AN13" s="442"/>
      <c r="AO13" s="442"/>
      <c r="AP13" s="442"/>
      <c r="AQ13" s="442"/>
      <c r="AR13" s="442"/>
      <c r="AS13" s="442"/>
      <c r="AT13" s="443"/>
      <c r="AU13" s="525" t="s">
        <v>126</v>
      </c>
      <c r="AV13" s="526"/>
      <c r="AW13" s="526"/>
      <c r="AX13" s="526"/>
      <c r="AY13" s="448" t="s">
        <v>140</v>
      </c>
      <c r="AZ13" s="449"/>
      <c r="BA13" s="449"/>
      <c r="BB13" s="449"/>
      <c r="BC13" s="449"/>
      <c r="BD13" s="449"/>
      <c r="BE13" s="449"/>
      <c r="BF13" s="449"/>
      <c r="BG13" s="449"/>
      <c r="BH13" s="449"/>
      <c r="BI13" s="449"/>
      <c r="BJ13" s="449"/>
      <c r="BK13" s="449"/>
      <c r="BL13" s="449"/>
      <c r="BM13" s="450"/>
      <c r="BN13" s="468">
        <v>-239267</v>
      </c>
      <c r="BO13" s="469"/>
      <c r="BP13" s="469"/>
      <c r="BQ13" s="469"/>
      <c r="BR13" s="469"/>
      <c r="BS13" s="469"/>
      <c r="BT13" s="469"/>
      <c r="BU13" s="470"/>
      <c r="BV13" s="468">
        <v>48490</v>
      </c>
      <c r="BW13" s="469"/>
      <c r="BX13" s="469"/>
      <c r="BY13" s="469"/>
      <c r="BZ13" s="469"/>
      <c r="CA13" s="469"/>
      <c r="CB13" s="469"/>
      <c r="CC13" s="470"/>
      <c r="CD13" s="477" t="s">
        <v>141</v>
      </c>
      <c r="CE13" s="478"/>
      <c r="CF13" s="478"/>
      <c r="CG13" s="478"/>
      <c r="CH13" s="478"/>
      <c r="CI13" s="478"/>
      <c r="CJ13" s="478"/>
      <c r="CK13" s="478"/>
      <c r="CL13" s="478"/>
      <c r="CM13" s="478"/>
      <c r="CN13" s="478"/>
      <c r="CO13" s="478"/>
      <c r="CP13" s="478"/>
      <c r="CQ13" s="478"/>
      <c r="CR13" s="478"/>
      <c r="CS13" s="479"/>
      <c r="CT13" s="438">
        <v>6.9</v>
      </c>
      <c r="CU13" s="439"/>
      <c r="CV13" s="439"/>
      <c r="CW13" s="439"/>
      <c r="CX13" s="439"/>
      <c r="CY13" s="439"/>
      <c r="CZ13" s="439"/>
      <c r="DA13" s="440"/>
      <c r="DB13" s="438">
        <v>6.6</v>
      </c>
      <c r="DC13" s="439"/>
      <c r="DD13" s="439"/>
      <c r="DE13" s="439"/>
      <c r="DF13" s="439"/>
      <c r="DG13" s="439"/>
      <c r="DH13" s="439"/>
      <c r="DI13" s="440"/>
      <c r="DJ13" s="186"/>
      <c r="DK13" s="186"/>
      <c r="DL13" s="186"/>
      <c r="DM13" s="186"/>
      <c r="DN13" s="186"/>
      <c r="DO13" s="186"/>
    </row>
    <row r="14" spans="1:119" ht="18.75" customHeight="1" thickBot="1" x14ac:dyDescent="0.2">
      <c r="A14" s="187"/>
      <c r="B14" s="587"/>
      <c r="C14" s="588"/>
      <c r="D14" s="588"/>
      <c r="E14" s="588"/>
      <c r="F14" s="588"/>
      <c r="G14" s="588"/>
      <c r="H14" s="588"/>
      <c r="I14" s="588"/>
      <c r="J14" s="588"/>
      <c r="K14" s="589"/>
      <c r="L14" s="561" t="s">
        <v>142</v>
      </c>
      <c r="M14" s="605"/>
      <c r="N14" s="605"/>
      <c r="O14" s="605"/>
      <c r="P14" s="605"/>
      <c r="Q14" s="606"/>
      <c r="R14" s="571">
        <v>15786</v>
      </c>
      <c r="S14" s="572"/>
      <c r="T14" s="572"/>
      <c r="U14" s="572"/>
      <c r="V14" s="573"/>
      <c r="W14" s="574"/>
      <c r="X14" s="484"/>
      <c r="Y14" s="484"/>
      <c r="Z14" s="484"/>
      <c r="AA14" s="484"/>
      <c r="AB14" s="485"/>
      <c r="AC14" s="564">
        <v>22.2</v>
      </c>
      <c r="AD14" s="565"/>
      <c r="AE14" s="565"/>
      <c r="AF14" s="565"/>
      <c r="AG14" s="566"/>
      <c r="AH14" s="564">
        <v>24.4</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143</v>
      </c>
      <c r="CE14" s="475"/>
      <c r="CF14" s="475"/>
      <c r="CG14" s="475"/>
      <c r="CH14" s="475"/>
      <c r="CI14" s="475"/>
      <c r="CJ14" s="475"/>
      <c r="CK14" s="475"/>
      <c r="CL14" s="475"/>
      <c r="CM14" s="475"/>
      <c r="CN14" s="475"/>
      <c r="CO14" s="475"/>
      <c r="CP14" s="475"/>
      <c r="CQ14" s="475"/>
      <c r="CR14" s="475"/>
      <c r="CS14" s="476"/>
      <c r="CT14" s="575">
        <v>71.7</v>
      </c>
      <c r="CU14" s="576"/>
      <c r="CV14" s="576"/>
      <c r="CW14" s="576"/>
      <c r="CX14" s="576"/>
      <c r="CY14" s="576"/>
      <c r="CZ14" s="576"/>
      <c r="DA14" s="577"/>
      <c r="DB14" s="575">
        <v>79.5</v>
      </c>
      <c r="DC14" s="576"/>
      <c r="DD14" s="576"/>
      <c r="DE14" s="576"/>
      <c r="DF14" s="576"/>
      <c r="DG14" s="576"/>
      <c r="DH14" s="576"/>
      <c r="DI14" s="577"/>
      <c r="DJ14" s="186"/>
      <c r="DK14" s="186"/>
      <c r="DL14" s="186"/>
      <c r="DM14" s="186"/>
      <c r="DN14" s="186"/>
      <c r="DO14" s="186"/>
    </row>
    <row r="15" spans="1:119" ht="18.75" customHeight="1" x14ac:dyDescent="0.15">
      <c r="A15" s="187"/>
      <c r="B15" s="587"/>
      <c r="C15" s="588"/>
      <c r="D15" s="588"/>
      <c r="E15" s="588"/>
      <c r="F15" s="588"/>
      <c r="G15" s="588"/>
      <c r="H15" s="588"/>
      <c r="I15" s="588"/>
      <c r="J15" s="588"/>
      <c r="K15" s="589"/>
      <c r="L15" s="197"/>
      <c r="M15" s="568" t="s">
        <v>144</v>
      </c>
      <c r="N15" s="569"/>
      <c r="O15" s="569"/>
      <c r="P15" s="569"/>
      <c r="Q15" s="570"/>
      <c r="R15" s="571">
        <v>15684</v>
      </c>
      <c r="S15" s="572"/>
      <c r="T15" s="572"/>
      <c r="U15" s="572"/>
      <c r="V15" s="573"/>
      <c r="W15" s="559" t="s">
        <v>145</v>
      </c>
      <c r="X15" s="481"/>
      <c r="Y15" s="481"/>
      <c r="Z15" s="481"/>
      <c r="AA15" s="481"/>
      <c r="AB15" s="482"/>
      <c r="AC15" s="444">
        <v>2826</v>
      </c>
      <c r="AD15" s="445"/>
      <c r="AE15" s="445"/>
      <c r="AF15" s="445"/>
      <c r="AG15" s="446"/>
      <c r="AH15" s="444">
        <v>3004</v>
      </c>
      <c r="AI15" s="445"/>
      <c r="AJ15" s="445"/>
      <c r="AK15" s="445"/>
      <c r="AL15" s="447"/>
      <c r="AM15" s="537"/>
      <c r="AN15" s="442"/>
      <c r="AO15" s="442"/>
      <c r="AP15" s="442"/>
      <c r="AQ15" s="442"/>
      <c r="AR15" s="442"/>
      <c r="AS15" s="442"/>
      <c r="AT15" s="443"/>
      <c r="AU15" s="525"/>
      <c r="AV15" s="526"/>
      <c r="AW15" s="526"/>
      <c r="AX15" s="526"/>
      <c r="AY15" s="460" t="s">
        <v>146</v>
      </c>
      <c r="AZ15" s="461"/>
      <c r="BA15" s="461"/>
      <c r="BB15" s="461"/>
      <c r="BC15" s="461"/>
      <c r="BD15" s="461"/>
      <c r="BE15" s="461"/>
      <c r="BF15" s="461"/>
      <c r="BG15" s="461"/>
      <c r="BH15" s="461"/>
      <c r="BI15" s="461"/>
      <c r="BJ15" s="461"/>
      <c r="BK15" s="461"/>
      <c r="BL15" s="461"/>
      <c r="BM15" s="462"/>
      <c r="BN15" s="463">
        <v>1751922</v>
      </c>
      <c r="BO15" s="464"/>
      <c r="BP15" s="464"/>
      <c r="BQ15" s="464"/>
      <c r="BR15" s="464"/>
      <c r="BS15" s="464"/>
      <c r="BT15" s="464"/>
      <c r="BU15" s="465"/>
      <c r="BV15" s="463">
        <v>1653821</v>
      </c>
      <c r="BW15" s="464"/>
      <c r="BX15" s="464"/>
      <c r="BY15" s="464"/>
      <c r="BZ15" s="464"/>
      <c r="CA15" s="464"/>
      <c r="CB15" s="464"/>
      <c r="CC15" s="465"/>
      <c r="CD15" s="578" t="s">
        <v>147</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7"/>
      <c r="C16" s="588"/>
      <c r="D16" s="588"/>
      <c r="E16" s="588"/>
      <c r="F16" s="588"/>
      <c r="G16" s="588"/>
      <c r="H16" s="588"/>
      <c r="I16" s="588"/>
      <c r="J16" s="588"/>
      <c r="K16" s="589"/>
      <c r="L16" s="561" t="s">
        <v>148</v>
      </c>
      <c r="M16" s="562"/>
      <c r="N16" s="562"/>
      <c r="O16" s="562"/>
      <c r="P16" s="562"/>
      <c r="Q16" s="563"/>
      <c r="R16" s="556" t="s">
        <v>149</v>
      </c>
      <c r="S16" s="557"/>
      <c r="T16" s="557"/>
      <c r="U16" s="557"/>
      <c r="V16" s="558"/>
      <c r="W16" s="574"/>
      <c r="X16" s="484"/>
      <c r="Y16" s="484"/>
      <c r="Z16" s="484"/>
      <c r="AA16" s="484"/>
      <c r="AB16" s="485"/>
      <c r="AC16" s="564">
        <v>31.5</v>
      </c>
      <c r="AD16" s="565"/>
      <c r="AE16" s="565"/>
      <c r="AF16" s="565"/>
      <c r="AG16" s="566"/>
      <c r="AH16" s="564">
        <v>30.6</v>
      </c>
      <c r="AI16" s="565"/>
      <c r="AJ16" s="565"/>
      <c r="AK16" s="565"/>
      <c r="AL16" s="567"/>
      <c r="AM16" s="537"/>
      <c r="AN16" s="442"/>
      <c r="AO16" s="442"/>
      <c r="AP16" s="442"/>
      <c r="AQ16" s="442"/>
      <c r="AR16" s="442"/>
      <c r="AS16" s="442"/>
      <c r="AT16" s="443"/>
      <c r="AU16" s="525"/>
      <c r="AV16" s="526"/>
      <c r="AW16" s="526"/>
      <c r="AX16" s="526"/>
      <c r="AY16" s="448" t="s">
        <v>150</v>
      </c>
      <c r="AZ16" s="449"/>
      <c r="BA16" s="449"/>
      <c r="BB16" s="449"/>
      <c r="BC16" s="449"/>
      <c r="BD16" s="449"/>
      <c r="BE16" s="449"/>
      <c r="BF16" s="449"/>
      <c r="BG16" s="449"/>
      <c r="BH16" s="449"/>
      <c r="BI16" s="449"/>
      <c r="BJ16" s="449"/>
      <c r="BK16" s="449"/>
      <c r="BL16" s="449"/>
      <c r="BM16" s="450"/>
      <c r="BN16" s="468">
        <v>5828190</v>
      </c>
      <c r="BO16" s="469"/>
      <c r="BP16" s="469"/>
      <c r="BQ16" s="469"/>
      <c r="BR16" s="469"/>
      <c r="BS16" s="469"/>
      <c r="BT16" s="469"/>
      <c r="BU16" s="470"/>
      <c r="BV16" s="468">
        <v>5631725</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
      <c r="A17" s="187"/>
      <c r="B17" s="590"/>
      <c r="C17" s="591"/>
      <c r="D17" s="591"/>
      <c r="E17" s="591"/>
      <c r="F17" s="591"/>
      <c r="G17" s="591"/>
      <c r="H17" s="591"/>
      <c r="I17" s="591"/>
      <c r="J17" s="591"/>
      <c r="K17" s="592"/>
      <c r="L17" s="202"/>
      <c r="M17" s="553" t="s">
        <v>151</v>
      </c>
      <c r="N17" s="554"/>
      <c r="O17" s="554"/>
      <c r="P17" s="554"/>
      <c r="Q17" s="555"/>
      <c r="R17" s="556" t="s">
        <v>152</v>
      </c>
      <c r="S17" s="557"/>
      <c r="T17" s="557"/>
      <c r="U17" s="557"/>
      <c r="V17" s="558"/>
      <c r="W17" s="559" t="s">
        <v>153</v>
      </c>
      <c r="X17" s="481"/>
      <c r="Y17" s="481"/>
      <c r="Z17" s="481"/>
      <c r="AA17" s="481"/>
      <c r="AB17" s="482"/>
      <c r="AC17" s="444">
        <v>4166</v>
      </c>
      <c r="AD17" s="445"/>
      <c r="AE17" s="445"/>
      <c r="AF17" s="445"/>
      <c r="AG17" s="446"/>
      <c r="AH17" s="444">
        <v>4409</v>
      </c>
      <c r="AI17" s="445"/>
      <c r="AJ17" s="445"/>
      <c r="AK17" s="445"/>
      <c r="AL17" s="447"/>
      <c r="AM17" s="537"/>
      <c r="AN17" s="442"/>
      <c r="AO17" s="442"/>
      <c r="AP17" s="442"/>
      <c r="AQ17" s="442"/>
      <c r="AR17" s="442"/>
      <c r="AS17" s="442"/>
      <c r="AT17" s="443"/>
      <c r="AU17" s="525"/>
      <c r="AV17" s="526"/>
      <c r="AW17" s="526"/>
      <c r="AX17" s="526"/>
      <c r="AY17" s="448" t="s">
        <v>154</v>
      </c>
      <c r="AZ17" s="449"/>
      <c r="BA17" s="449"/>
      <c r="BB17" s="449"/>
      <c r="BC17" s="449"/>
      <c r="BD17" s="449"/>
      <c r="BE17" s="449"/>
      <c r="BF17" s="449"/>
      <c r="BG17" s="449"/>
      <c r="BH17" s="449"/>
      <c r="BI17" s="449"/>
      <c r="BJ17" s="449"/>
      <c r="BK17" s="449"/>
      <c r="BL17" s="449"/>
      <c r="BM17" s="450"/>
      <c r="BN17" s="468">
        <v>2189687</v>
      </c>
      <c r="BO17" s="469"/>
      <c r="BP17" s="469"/>
      <c r="BQ17" s="469"/>
      <c r="BR17" s="469"/>
      <c r="BS17" s="469"/>
      <c r="BT17" s="469"/>
      <c r="BU17" s="470"/>
      <c r="BV17" s="468">
        <v>2076604</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
      <c r="A18" s="187"/>
      <c r="B18" s="530" t="s">
        <v>155</v>
      </c>
      <c r="C18" s="531"/>
      <c r="D18" s="531"/>
      <c r="E18" s="532"/>
      <c r="F18" s="532"/>
      <c r="G18" s="532"/>
      <c r="H18" s="532"/>
      <c r="I18" s="532"/>
      <c r="J18" s="532"/>
      <c r="K18" s="532"/>
      <c r="L18" s="533">
        <v>372.53</v>
      </c>
      <c r="M18" s="533"/>
      <c r="N18" s="533"/>
      <c r="O18" s="533"/>
      <c r="P18" s="533"/>
      <c r="Q18" s="533"/>
      <c r="R18" s="534"/>
      <c r="S18" s="534"/>
      <c r="T18" s="534"/>
      <c r="U18" s="534"/>
      <c r="V18" s="535"/>
      <c r="W18" s="549"/>
      <c r="X18" s="550"/>
      <c r="Y18" s="550"/>
      <c r="Z18" s="550"/>
      <c r="AA18" s="550"/>
      <c r="AB18" s="560"/>
      <c r="AC18" s="432">
        <v>46.4</v>
      </c>
      <c r="AD18" s="433"/>
      <c r="AE18" s="433"/>
      <c r="AF18" s="433"/>
      <c r="AG18" s="536"/>
      <c r="AH18" s="432">
        <v>44.9</v>
      </c>
      <c r="AI18" s="433"/>
      <c r="AJ18" s="433"/>
      <c r="AK18" s="433"/>
      <c r="AL18" s="434"/>
      <c r="AM18" s="537"/>
      <c r="AN18" s="442"/>
      <c r="AO18" s="442"/>
      <c r="AP18" s="442"/>
      <c r="AQ18" s="442"/>
      <c r="AR18" s="442"/>
      <c r="AS18" s="442"/>
      <c r="AT18" s="443"/>
      <c r="AU18" s="525"/>
      <c r="AV18" s="526"/>
      <c r="AW18" s="526"/>
      <c r="AX18" s="526"/>
      <c r="AY18" s="448" t="s">
        <v>156</v>
      </c>
      <c r="AZ18" s="449"/>
      <c r="BA18" s="449"/>
      <c r="BB18" s="449"/>
      <c r="BC18" s="449"/>
      <c r="BD18" s="449"/>
      <c r="BE18" s="449"/>
      <c r="BF18" s="449"/>
      <c r="BG18" s="449"/>
      <c r="BH18" s="449"/>
      <c r="BI18" s="449"/>
      <c r="BJ18" s="449"/>
      <c r="BK18" s="449"/>
      <c r="BL18" s="449"/>
      <c r="BM18" s="450"/>
      <c r="BN18" s="468">
        <v>6022752</v>
      </c>
      <c r="BO18" s="469"/>
      <c r="BP18" s="469"/>
      <c r="BQ18" s="469"/>
      <c r="BR18" s="469"/>
      <c r="BS18" s="469"/>
      <c r="BT18" s="469"/>
      <c r="BU18" s="470"/>
      <c r="BV18" s="468">
        <v>5560731</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
      <c r="A19" s="187"/>
      <c r="B19" s="530" t="s">
        <v>157</v>
      </c>
      <c r="C19" s="531"/>
      <c r="D19" s="531"/>
      <c r="E19" s="532"/>
      <c r="F19" s="532"/>
      <c r="G19" s="532"/>
      <c r="H19" s="532"/>
      <c r="I19" s="532"/>
      <c r="J19" s="532"/>
      <c r="K19" s="532"/>
      <c r="L19" s="538">
        <v>40</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158</v>
      </c>
      <c r="AZ19" s="449"/>
      <c r="BA19" s="449"/>
      <c r="BB19" s="449"/>
      <c r="BC19" s="449"/>
      <c r="BD19" s="449"/>
      <c r="BE19" s="449"/>
      <c r="BF19" s="449"/>
      <c r="BG19" s="449"/>
      <c r="BH19" s="449"/>
      <c r="BI19" s="449"/>
      <c r="BJ19" s="449"/>
      <c r="BK19" s="449"/>
      <c r="BL19" s="449"/>
      <c r="BM19" s="450"/>
      <c r="BN19" s="468">
        <v>10092383</v>
      </c>
      <c r="BO19" s="469"/>
      <c r="BP19" s="469"/>
      <c r="BQ19" s="469"/>
      <c r="BR19" s="469"/>
      <c r="BS19" s="469"/>
      <c r="BT19" s="469"/>
      <c r="BU19" s="470"/>
      <c r="BV19" s="468">
        <v>8645294</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
      <c r="A20" s="187"/>
      <c r="B20" s="530" t="s">
        <v>159</v>
      </c>
      <c r="C20" s="531"/>
      <c r="D20" s="531"/>
      <c r="E20" s="532"/>
      <c r="F20" s="532"/>
      <c r="G20" s="532"/>
      <c r="H20" s="532"/>
      <c r="I20" s="532"/>
      <c r="J20" s="532"/>
      <c r="K20" s="532"/>
      <c r="L20" s="538">
        <v>4883</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15">
      <c r="A21" s="187"/>
      <c r="B21" s="527" t="s">
        <v>160</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
      <c r="A22" s="187"/>
      <c r="B22" s="497" t="s">
        <v>161</v>
      </c>
      <c r="C22" s="498"/>
      <c r="D22" s="499"/>
      <c r="E22" s="506" t="s">
        <v>1</v>
      </c>
      <c r="F22" s="481"/>
      <c r="G22" s="481"/>
      <c r="H22" s="481"/>
      <c r="I22" s="481"/>
      <c r="J22" s="481"/>
      <c r="K22" s="482"/>
      <c r="L22" s="506" t="s">
        <v>162</v>
      </c>
      <c r="M22" s="481"/>
      <c r="N22" s="481"/>
      <c r="O22" s="481"/>
      <c r="P22" s="482"/>
      <c r="Q22" s="491" t="s">
        <v>163</v>
      </c>
      <c r="R22" s="492"/>
      <c r="S22" s="492"/>
      <c r="T22" s="492"/>
      <c r="U22" s="492"/>
      <c r="V22" s="507"/>
      <c r="W22" s="509" t="s">
        <v>164</v>
      </c>
      <c r="X22" s="498"/>
      <c r="Y22" s="499"/>
      <c r="Z22" s="506" t="s">
        <v>1</v>
      </c>
      <c r="AA22" s="481"/>
      <c r="AB22" s="481"/>
      <c r="AC22" s="481"/>
      <c r="AD22" s="481"/>
      <c r="AE22" s="481"/>
      <c r="AF22" s="481"/>
      <c r="AG22" s="482"/>
      <c r="AH22" s="480" t="s">
        <v>165</v>
      </c>
      <c r="AI22" s="481"/>
      <c r="AJ22" s="481"/>
      <c r="AK22" s="481"/>
      <c r="AL22" s="482"/>
      <c r="AM22" s="480" t="s">
        <v>166</v>
      </c>
      <c r="AN22" s="486"/>
      <c r="AO22" s="486"/>
      <c r="AP22" s="486"/>
      <c r="AQ22" s="486"/>
      <c r="AR22" s="487"/>
      <c r="AS22" s="491" t="s">
        <v>163</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15">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167</v>
      </c>
      <c r="AZ23" s="461"/>
      <c r="BA23" s="461"/>
      <c r="BB23" s="461"/>
      <c r="BC23" s="461"/>
      <c r="BD23" s="461"/>
      <c r="BE23" s="461"/>
      <c r="BF23" s="461"/>
      <c r="BG23" s="461"/>
      <c r="BH23" s="461"/>
      <c r="BI23" s="461"/>
      <c r="BJ23" s="461"/>
      <c r="BK23" s="461"/>
      <c r="BL23" s="461"/>
      <c r="BM23" s="462"/>
      <c r="BN23" s="468">
        <v>12528266</v>
      </c>
      <c r="BO23" s="469"/>
      <c r="BP23" s="469"/>
      <c r="BQ23" s="469"/>
      <c r="BR23" s="469"/>
      <c r="BS23" s="469"/>
      <c r="BT23" s="469"/>
      <c r="BU23" s="470"/>
      <c r="BV23" s="468">
        <v>12849832</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
      <c r="A24" s="187"/>
      <c r="B24" s="500"/>
      <c r="C24" s="501"/>
      <c r="D24" s="502"/>
      <c r="E24" s="441" t="s">
        <v>168</v>
      </c>
      <c r="F24" s="442"/>
      <c r="G24" s="442"/>
      <c r="H24" s="442"/>
      <c r="I24" s="442"/>
      <c r="J24" s="442"/>
      <c r="K24" s="443"/>
      <c r="L24" s="444">
        <v>1</v>
      </c>
      <c r="M24" s="445"/>
      <c r="N24" s="445"/>
      <c r="O24" s="445"/>
      <c r="P24" s="446"/>
      <c r="Q24" s="444">
        <v>7280</v>
      </c>
      <c r="R24" s="445"/>
      <c r="S24" s="445"/>
      <c r="T24" s="445"/>
      <c r="U24" s="445"/>
      <c r="V24" s="446"/>
      <c r="W24" s="510"/>
      <c r="X24" s="501"/>
      <c r="Y24" s="502"/>
      <c r="Z24" s="441" t="s">
        <v>169</v>
      </c>
      <c r="AA24" s="442"/>
      <c r="AB24" s="442"/>
      <c r="AC24" s="442"/>
      <c r="AD24" s="442"/>
      <c r="AE24" s="442"/>
      <c r="AF24" s="442"/>
      <c r="AG24" s="443"/>
      <c r="AH24" s="444">
        <v>226</v>
      </c>
      <c r="AI24" s="445"/>
      <c r="AJ24" s="445"/>
      <c r="AK24" s="445"/>
      <c r="AL24" s="446"/>
      <c r="AM24" s="444">
        <v>663084</v>
      </c>
      <c r="AN24" s="445"/>
      <c r="AO24" s="445"/>
      <c r="AP24" s="445"/>
      <c r="AQ24" s="445"/>
      <c r="AR24" s="446"/>
      <c r="AS24" s="444">
        <v>2934</v>
      </c>
      <c r="AT24" s="445"/>
      <c r="AU24" s="445"/>
      <c r="AV24" s="445"/>
      <c r="AW24" s="445"/>
      <c r="AX24" s="447"/>
      <c r="AY24" s="435" t="s">
        <v>170</v>
      </c>
      <c r="AZ24" s="436"/>
      <c r="BA24" s="436"/>
      <c r="BB24" s="436"/>
      <c r="BC24" s="436"/>
      <c r="BD24" s="436"/>
      <c r="BE24" s="436"/>
      <c r="BF24" s="436"/>
      <c r="BG24" s="436"/>
      <c r="BH24" s="436"/>
      <c r="BI24" s="436"/>
      <c r="BJ24" s="436"/>
      <c r="BK24" s="436"/>
      <c r="BL24" s="436"/>
      <c r="BM24" s="437"/>
      <c r="BN24" s="468">
        <v>10658587</v>
      </c>
      <c r="BO24" s="469"/>
      <c r="BP24" s="469"/>
      <c r="BQ24" s="469"/>
      <c r="BR24" s="469"/>
      <c r="BS24" s="469"/>
      <c r="BT24" s="469"/>
      <c r="BU24" s="470"/>
      <c r="BV24" s="468">
        <v>10887971</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15">
      <c r="A25" s="187"/>
      <c r="B25" s="500"/>
      <c r="C25" s="501"/>
      <c r="D25" s="502"/>
      <c r="E25" s="441" t="s">
        <v>171</v>
      </c>
      <c r="F25" s="442"/>
      <c r="G25" s="442"/>
      <c r="H25" s="442"/>
      <c r="I25" s="442"/>
      <c r="J25" s="442"/>
      <c r="K25" s="443"/>
      <c r="L25" s="444">
        <v>1</v>
      </c>
      <c r="M25" s="445"/>
      <c r="N25" s="445"/>
      <c r="O25" s="445"/>
      <c r="P25" s="446"/>
      <c r="Q25" s="444">
        <v>6800</v>
      </c>
      <c r="R25" s="445"/>
      <c r="S25" s="445"/>
      <c r="T25" s="445"/>
      <c r="U25" s="445"/>
      <c r="V25" s="446"/>
      <c r="W25" s="510"/>
      <c r="X25" s="501"/>
      <c r="Y25" s="502"/>
      <c r="Z25" s="441" t="s">
        <v>172</v>
      </c>
      <c r="AA25" s="442"/>
      <c r="AB25" s="442"/>
      <c r="AC25" s="442"/>
      <c r="AD25" s="442"/>
      <c r="AE25" s="442"/>
      <c r="AF25" s="442"/>
      <c r="AG25" s="443"/>
      <c r="AH25" s="444">
        <v>51</v>
      </c>
      <c r="AI25" s="445"/>
      <c r="AJ25" s="445"/>
      <c r="AK25" s="445"/>
      <c r="AL25" s="446"/>
      <c r="AM25" s="444">
        <v>140301</v>
      </c>
      <c r="AN25" s="445"/>
      <c r="AO25" s="445"/>
      <c r="AP25" s="445"/>
      <c r="AQ25" s="445"/>
      <c r="AR25" s="446"/>
      <c r="AS25" s="444">
        <v>2751</v>
      </c>
      <c r="AT25" s="445"/>
      <c r="AU25" s="445"/>
      <c r="AV25" s="445"/>
      <c r="AW25" s="445"/>
      <c r="AX25" s="447"/>
      <c r="AY25" s="460" t="s">
        <v>173</v>
      </c>
      <c r="AZ25" s="461"/>
      <c r="BA25" s="461"/>
      <c r="BB25" s="461"/>
      <c r="BC25" s="461"/>
      <c r="BD25" s="461"/>
      <c r="BE25" s="461"/>
      <c r="BF25" s="461"/>
      <c r="BG25" s="461"/>
      <c r="BH25" s="461"/>
      <c r="BI25" s="461"/>
      <c r="BJ25" s="461"/>
      <c r="BK25" s="461"/>
      <c r="BL25" s="461"/>
      <c r="BM25" s="462"/>
      <c r="BN25" s="463">
        <v>1164947</v>
      </c>
      <c r="BO25" s="464"/>
      <c r="BP25" s="464"/>
      <c r="BQ25" s="464"/>
      <c r="BR25" s="464"/>
      <c r="BS25" s="464"/>
      <c r="BT25" s="464"/>
      <c r="BU25" s="465"/>
      <c r="BV25" s="463">
        <v>2357794</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15">
      <c r="A26" s="187"/>
      <c r="B26" s="500"/>
      <c r="C26" s="501"/>
      <c r="D26" s="502"/>
      <c r="E26" s="441" t="s">
        <v>174</v>
      </c>
      <c r="F26" s="442"/>
      <c r="G26" s="442"/>
      <c r="H26" s="442"/>
      <c r="I26" s="442"/>
      <c r="J26" s="442"/>
      <c r="K26" s="443"/>
      <c r="L26" s="444">
        <v>1</v>
      </c>
      <c r="M26" s="445"/>
      <c r="N26" s="445"/>
      <c r="O26" s="445"/>
      <c r="P26" s="446"/>
      <c r="Q26" s="444">
        <v>5700</v>
      </c>
      <c r="R26" s="445"/>
      <c r="S26" s="445"/>
      <c r="T26" s="445"/>
      <c r="U26" s="445"/>
      <c r="V26" s="446"/>
      <c r="W26" s="510"/>
      <c r="X26" s="501"/>
      <c r="Y26" s="502"/>
      <c r="Z26" s="441" t="s">
        <v>175</v>
      </c>
      <c r="AA26" s="523"/>
      <c r="AB26" s="523"/>
      <c r="AC26" s="523"/>
      <c r="AD26" s="523"/>
      <c r="AE26" s="523"/>
      <c r="AF26" s="523"/>
      <c r="AG26" s="524"/>
      <c r="AH26" s="444">
        <v>9</v>
      </c>
      <c r="AI26" s="445"/>
      <c r="AJ26" s="445"/>
      <c r="AK26" s="445"/>
      <c r="AL26" s="446"/>
      <c r="AM26" s="444">
        <v>26118</v>
      </c>
      <c r="AN26" s="445"/>
      <c r="AO26" s="445"/>
      <c r="AP26" s="445"/>
      <c r="AQ26" s="445"/>
      <c r="AR26" s="446"/>
      <c r="AS26" s="444">
        <v>2902</v>
      </c>
      <c r="AT26" s="445"/>
      <c r="AU26" s="445"/>
      <c r="AV26" s="445"/>
      <c r="AW26" s="445"/>
      <c r="AX26" s="447"/>
      <c r="AY26" s="477" t="s">
        <v>176</v>
      </c>
      <c r="AZ26" s="478"/>
      <c r="BA26" s="478"/>
      <c r="BB26" s="478"/>
      <c r="BC26" s="478"/>
      <c r="BD26" s="478"/>
      <c r="BE26" s="478"/>
      <c r="BF26" s="478"/>
      <c r="BG26" s="478"/>
      <c r="BH26" s="478"/>
      <c r="BI26" s="478"/>
      <c r="BJ26" s="478"/>
      <c r="BK26" s="478"/>
      <c r="BL26" s="478"/>
      <c r="BM26" s="479"/>
      <c r="BN26" s="468" t="s">
        <v>177</v>
      </c>
      <c r="BO26" s="469"/>
      <c r="BP26" s="469"/>
      <c r="BQ26" s="469"/>
      <c r="BR26" s="469"/>
      <c r="BS26" s="469"/>
      <c r="BT26" s="469"/>
      <c r="BU26" s="470"/>
      <c r="BV26" s="468" t="s">
        <v>129</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
      <c r="A27" s="187"/>
      <c r="B27" s="500"/>
      <c r="C27" s="501"/>
      <c r="D27" s="502"/>
      <c r="E27" s="441" t="s">
        <v>178</v>
      </c>
      <c r="F27" s="442"/>
      <c r="G27" s="442"/>
      <c r="H27" s="442"/>
      <c r="I27" s="442"/>
      <c r="J27" s="442"/>
      <c r="K27" s="443"/>
      <c r="L27" s="444">
        <v>1</v>
      </c>
      <c r="M27" s="445"/>
      <c r="N27" s="445"/>
      <c r="O27" s="445"/>
      <c r="P27" s="446"/>
      <c r="Q27" s="444">
        <v>4200</v>
      </c>
      <c r="R27" s="445"/>
      <c r="S27" s="445"/>
      <c r="T27" s="445"/>
      <c r="U27" s="445"/>
      <c r="V27" s="446"/>
      <c r="W27" s="510"/>
      <c r="X27" s="501"/>
      <c r="Y27" s="502"/>
      <c r="Z27" s="441" t="s">
        <v>179</v>
      </c>
      <c r="AA27" s="442"/>
      <c r="AB27" s="442"/>
      <c r="AC27" s="442"/>
      <c r="AD27" s="442"/>
      <c r="AE27" s="442"/>
      <c r="AF27" s="442"/>
      <c r="AG27" s="443"/>
      <c r="AH27" s="444">
        <v>2</v>
      </c>
      <c r="AI27" s="445"/>
      <c r="AJ27" s="445"/>
      <c r="AK27" s="445"/>
      <c r="AL27" s="446"/>
      <c r="AM27" s="444" t="s">
        <v>180</v>
      </c>
      <c r="AN27" s="445"/>
      <c r="AO27" s="445"/>
      <c r="AP27" s="445"/>
      <c r="AQ27" s="445"/>
      <c r="AR27" s="446"/>
      <c r="AS27" s="444" t="s">
        <v>181</v>
      </c>
      <c r="AT27" s="445"/>
      <c r="AU27" s="445"/>
      <c r="AV27" s="445"/>
      <c r="AW27" s="445"/>
      <c r="AX27" s="447"/>
      <c r="AY27" s="474" t="s">
        <v>182</v>
      </c>
      <c r="AZ27" s="475"/>
      <c r="BA27" s="475"/>
      <c r="BB27" s="475"/>
      <c r="BC27" s="475"/>
      <c r="BD27" s="475"/>
      <c r="BE27" s="475"/>
      <c r="BF27" s="475"/>
      <c r="BG27" s="475"/>
      <c r="BH27" s="475"/>
      <c r="BI27" s="475"/>
      <c r="BJ27" s="475"/>
      <c r="BK27" s="475"/>
      <c r="BL27" s="475"/>
      <c r="BM27" s="476"/>
      <c r="BN27" s="471">
        <v>111140</v>
      </c>
      <c r="BO27" s="472"/>
      <c r="BP27" s="472"/>
      <c r="BQ27" s="472"/>
      <c r="BR27" s="472"/>
      <c r="BS27" s="472"/>
      <c r="BT27" s="472"/>
      <c r="BU27" s="473"/>
      <c r="BV27" s="471">
        <v>111140</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15">
      <c r="A28" s="187"/>
      <c r="B28" s="500"/>
      <c r="C28" s="501"/>
      <c r="D28" s="502"/>
      <c r="E28" s="441" t="s">
        <v>183</v>
      </c>
      <c r="F28" s="442"/>
      <c r="G28" s="442"/>
      <c r="H28" s="442"/>
      <c r="I28" s="442"/>
      <c r="J28" s="442"/>
      <c r="K28" s="443"/>
      <c r="L28" s="444">
        <v>1</v>
      </c>
      <c r="M28" s="445"/>
      <c r="N28" s="445"/>
      <c r="O28" s="445"/>
      <c r="P28" s="446"/>
      <c r="Q28" s="444">
        <v>3750</v>
      </c>
      <c r="R28" s="445"/>
      <c r="S28" s="445"/>
      <c r="T28" s="445"/>
      <c r="U28" s="445"/>
      <c r="V28" s="446"/>
      <c r="W28" s="510"/>
      <c r="X28" s="501"/>
      <c r="Y28" s="502"/>
      <c r="Z28" s="441" t="s">
        <v>184</v>
      </c>
      <c r="AA28" s="442"/>
      <c r="AB28" s="442"/>
      <c r="AC28" s="442"/>
      <c r="AD28" s="442"/>
      <c r="AE28" s="442"/>
      <c r="AF28" s="442"/>
      <c r="AG28" s="443"/>
      <c r="AH28" s="444" t="s">
        <v>129</v>
      </c>
      <c r="AI28" s="445"/>
      <c r="AJ28" s="445"/>
      <c r="AK28" s="445"/>
      <c r="AL28" s="446"/>
      <c r="AM28" s="444" t="s">
        <v>129</v>
      </c>
      <c r="AN28" s="445"/>
      <c r="AO28" s="445"/>
      <c r="AP28" s="445"/>
      <c r="AQ28" s="445"/>
      <c r="AR28" s="446"/>
      <c r="AS28" s="444" t="s">
        <v>177</v>
      </c>
      <c r="AT28" s="445"/>
      <c r="AU28" s="445"/>
      <c r="AV28" s="445"/>
      <c r="AW28" s="445"/>
      <c r="AX28" s="447"/>
      <c r="AY28" s="451" t="s">
        <v>185</v>
      </c>
      <c r="AZ28" s="452"/>
      <c r="BA28" s="452"/>
      <c r="BB28" s="453"/>
      <c r="BC28" s="460" t="s">
        <v>48</v>
      </c>
      <c r="BD28" s="461"/>
      <c r="BE28" s="461"/>
      <c r="BF28" s="461"/>
      <c r="BG28" s="461"/>
      <c r="BH28" s="461"/>
      <c r="BI28" s="461"/>
      <c r="BJ28" s="461"/>
      <c r="BK28" s="461"/>
      <c r="BL28" s="461"/>
      <c r="BM28" s="462"/>
      <c r="BN28" s="463">
        <v>606148</v>
      </c>
      <c r="BO28" s="464"/>
      <c r="BP28" s="464"/>
      <c r="BQ28" s="464"/>
      <c r="BR28" s="464"/>
      <c r="BS28" s="464"/>
      <c r="BT28" s="464"/>
      <c r="BU28" s="465"/>
      <c r="BV28" s="463">
        <v>871030</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15">
      <c r="A29" s="187"/>
      <c r="B29" s="500"/>
      <c r="C29" s="501"/>
      <c r="D29" s="502"/>
      <c r="E29" s="441" t="s">
        <v>186</v>
      </c>
      <c r="F29" s="442"/>
      <c r="G29" s="442"/>
      <c r="H29" s="442"/>
      <c r="I29" s="442"/>
      <c r="J29" s="442"/>
      <c r="K29" s="443"/>
      <c r="L29" s="444">
        <v>12</v>
      </c>
      <c r="M29" s="445"/>
      <c r="N29" s="445"/>
      <c r="O29" s="445"/>
      <c r="P29" s="446"/>
      <c r="Q29" s="444">
        <v>3500</v>
      </c>
      <c r="R29" s="445"/>
      <c r="S29" s="445"/>
      <c r="T29" s="445"/>
      <c r="U29" s="445"/>
      <c r="V29" s="446"/>
      <c r="W29" s="511"/>
      <c r="X29" s="512"/>
      <c r="Y29" s="513"/>
      <c r="Z29" s="441" t="s">
        <v>187</v>
      </c>
      <c r="AA29" s="442"/>
      <c r="AB29" s="442"/>
      <c r="AC29" s="442"/>
      <c r="AD29" s="442"/>
      <c r="AE29" s="442"/>
      <c r="AF29" s="442"/>
      <c r="AG29" s="443"/>
      <c r="AH29" s="444">
        <v>228</v>
      </c>
      <c r="AI29" s="445"/>
      <c r="AJ29" s="445"/>
      <c r="AK29" s="445"/>
      <c r="AL29" s="446"/>
      <c r="AM29" s="444">
        <v>671606</v>
      </c>
      <c r="AN29" s="445"/>
      <c r="AO29" s="445"/>
      <c r="AP29" s="445"/>
      <c r="AQ29" s="445"/>
      <c r="AR29" s="446"/>
      <c r="AS29" s="444">
        <v>2946</v>
      </c>
      <c r="AT29" s="445"/>
      <c r="AU29" s="445"/>
      <c r="AV29" s="445"/>
      <c r="AW29" s="445"/>
      <c r="AX29" s="447"/>
      <c r="AY29" s="454"/>
      <c r="AZ29" s="455"/>
      <c r="BA29" s="455"/>
      <c r="BB29" s="456"/>
      <c r="BC29" s="448" t="s">
        <v>188</v>
      </c>
      <c r="BD29" s="449"/>
      <c r="BE29" s="449"/>
      <c r="BF29" s="449"/>
      <c r="BG29" s="449"/>
      <c r="BH29" s="449"/>
      <c r="BI29" s="449"/>
      <c r="BJ29" s="449"/>
      <c r="BK29" s="449"/>
      <c r="BL29" s="449"/>
      <c r="BM29" s="450"/>
      <c r="BN29" s="468">
        <v>165799</v>
      </c>
      <c r="BO29" s="469"/>
      <c r="BP29" s="469"/>
      <c r="BQ29" s="469"/>
      <c r="BR29" s="469"/>
      <c r="BS29" s="469"/>
      <c r="BT29" s="469"/>
      <c r="BU29" s="470"/>
      <c r="BV29" s="468">
        <v>165786</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189</v>
      </c>
      <c r="X30" s="521"/>
      <c r="Y30" s="521"/>
      <c r="Z30" s="521"/>
      <c r="AA30" s="521"/>
      <c r="AB30" s="521"/>
      <c r="AC30" s="521"/>
      <c r="AD30" s="521"/>
      <c r="AE30" s="521"/>
      <c r="AF30" s="521"/>
      <c r="AG30" s="522"/>
      <c r="AH30" s="432">
        <v>97.7</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50</v>
      </c>
      <c r="BD30" s="436"/>
      <c r="BE30" s="436"/>
      <c r="BF30" s="436"/>
      <c r="BG30" s="436"/>
      <c r="BH30" s="436"/>
      <c r="BI30" s="436"/>
      <c r="BJ30" s="436"/>
      <c r="BK30" s="436"/>
      <c r="BL30" s="436"/>
      <c r="BM30" s="437"/>
      <c r="BN30" s="471">
        <v>1590677</v>
      </c>
      <c r="BO30" s="472"/>
      <c r="BP30" s="472"/>
      <c r="BQ30" s="472"/>
      <c r="BR30" s="472"/>
      <c r="BS30" s="472"/>
      <c r="BT30" s="472"/>
      <c r="BU30" s="473"/>
      <c r="BV30" s="471">
        <v>1296263</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190</v>
      </c>
      <c r="D32" s="214"/>
      <c r="E32" s="214"/>
      <c r="F32" s="211"/>
      <c r="G32" s="211"/>
      <c r="H32" s="211"/>
      <c r="I32" s="211"/>
      <c r="J32" s="211"/>
      <c r="K32" s="211"/>
      <c r="L32" s="211"/>
      <c r="M32" s="211"/>
      <c r="N32" s="211"/>
      <c r="O32" s="211"/>
      <c r="P32" s="211"/>
      <c r="Q32" s="211"/>
      <c r="R32" s="211"/>
      <c r="S32" s="211"/>
      <c r="T32" s="211"/>
      <c r="U32" s="211" t="s">
        <v>191</v>
      </c>
      <c r="V32" s="211"/>
      <c r="W32" s="211"/>
      <c r="X32" s="211"/>
      <c r="Y32" s="211"/>
      <c r="Z32" s="211"/>
      <c r="AA32" s="211"/>
      <c r="AB32" s="211"/>
      <c r="AC32" s="211"/>
      <c r="AD32" s="211"/>
      <c r="AE32" s="211"/>
      <c r="AF32" s="211"/>
      <c r="AG32" s="211"/>
      <c r="AH32" s="211"/>
      <c r="AI32" s="211"/>
      <c r="AJ32" s="211"/>
      <c r="AK32" s="211"/>
      <c r="AL32" s="211"/>
      <c r="AM32" s="215" t="s">
        <v>192</v>
      </c>
      <c r="AN32" s="211"/>
      <c r="AO32" s="211"/>
      <c r="AP32" s="211"/>
      <c r="AQ32" s="211"/>
      <c r="AR32" s="211"/>
      <c r="AS32" s="215"/>
      <c r="AT32" s="215"/>
      <c r="AU32" s="215"/>
      <c r="AV32" s="215"/>
      <c r="AW32" s="215"/>
      <c r="AX32" s="215"/>
      <c r="AY32" s="215"/>
      <c r="AZ32" s="215"/>
      <c r="BA32" s="215"/>
      <c r="BB32" s="211"/>
      <c r="BC32" s="215"/>
      <c r="BD32" s="211"/>
      <c r="BE32" s="215" t="s">
        <v>193</v>
      </c>
      <c r="BF32" s="211"/>
      <c r="BG32" s="211"/>
      <c r="BH32" s="211"/>
      <c r="BI32" s="211"/>
      <c r="BJ32" s="215"/>
      <c r="BK32" s="215"/>
      <c r="BL32" s="215"/>
      <c r="BM32" s="215"/>
      <c r="BN32" s="215"/>
      <c r="BO32" s="215"/>
      <c r="BP32" s="215"/>
      <c r="BQ32" s="215"/>
      <c r="BR32" s="211"/>
      <c r="BS32" s="211"/>
      <c r="BT32" s="211"/>
      <c r="BU32" s="211"/>
      <c r="BV32" s="211"/>
      <c r="BW32" s="211" t="s">
        <v>194</v>
      </c>
      <c r="BX32" s="211"/>
      <c r="BY32" s="211"/>
      <c r="BZ32" s="211"/>
      <c r="CA32" s="211"/>
      <c r="CB32" s="215"/>
      <c r="CC32" s="215"/>
      <c r="CD32" s="215"/>
      <c r="CE32" s="215"/>
      <c r="CF32" s="215"/>
      <c r="CG32" s="215"/>
      <c r="CH32" s="215"/>
      <c r="CI32" s="215"/>
      <c r="CJ32" s="215"/>
      <c r="CK32" s="215"/>
      <c r="CL32" s="215"/>
      <c r="CM32" s="215"/>
      <c r="CN32" s="215"/>
      <c r="CO32" s="215" t="s">
        <v>195</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31" t="s">
        <v>196</v>
      </c>
      <c r="D33" s="431"/>
      <c r="E33" s="430" t="s">
        <v>197</v>
      </c>
      <c r="F33" s="430"/>
      <c r="G33" s="430"/>
      <c r="H33" s="430"/>
      <c r="I33" s="430"/>
      <c r="J33" s="430"/>
      <c r="K33" s="430"/>
      <c r="L33" s="430"/>
      <c r="M33" s="430"/>
      <c r="N33" s="430"/>
      <c r="O33" s="430"/>
      <c r="P33" s="430"/>
      <c r="Q33" s="430"/>
      <c r="R33" s="430"/>
      <c r="S33" s="430"/>
      <c r="T33" s="216"/>
      <c r="U33" s="431" t="s">
        <v>198</v>
      </c>
      <c r="V33" s="431"/>
      <c r="W33" s="430" t="s">
        <v>197</v>
      </c>
      <c r="X33" s="430"/>
      <c r="Y33" s="430"/>
      <c r="Z33" s="430"/>
      <c r="AA33" s="430"/>
      <c r="AB33" s="430"/>
      <c r="AC33" s="430"/>
      <c r="AD33" s="430"/>
      <c r="AE33" s="430"/>
      <c r="AF33" s="430"/>
      <c r="AG33" s="430"/>
      <c r="AH33" s="430"/>
      <c r="AI33" s="430"/>
      <c r="AJ33" s="430"/>
      <c r="AK33" s="430"/>
      <c r="AL33" s="216"/>
      <c r="AM33" s="431" t="s">
        <v>198</v>
      </c>
      <c r="AN33" s="431"/>
      <c r="AO33" s="430" t="s">
        <v>199</v>
      </c>
      <c r="AP33" s="430"/>
      <c r="AQ33" s="430"/>
      <c r="AR33" s="430"/>
      <c r="AS33" s="430"/>
      <c r="AT33" s="430"/>
      <c r="AU33" s="430"/>
      <c r="AV33" s="430"/>
      <c r="AW33" s="430"/>
      <c r="AX33" s="430"/>
      <c r="AY33" s="430"/>
      <c r="AZ33" s="430"/>
      <c r="BA33" s="430"/>
      <c r="BB33" s="430"/>
      <c r="BC33" s="430"/>
      <c r="BD33" s="217"/>
      <c r="BE33" s="430" t="s">
        <v>200</v>
      </c>
      <c r="BF33" s="430"/>
      <c r="BG33" s="430" t="s">
        <v>201</v>
      </c>
      <c r="BH33" s="430"/>
      <c r="BI33" s="430"/>
      <c r="BJ33" s="430"/>
      <c r="BK33" s="430"/>
      <c r="BL33" s="430"/>
      <c r="BM33" s="430"/>
      <c r="BN33" s="430"/>
      <c r="BO33" s="430"/>
      <c r="BP33" s="430"/>
      <c r="BQ33" s="430"/>
      <c r="BR33" s="430"/>
      <c r="BS33" s="430"/>
      <c r="BT33" s="430"/>
      <c r="BU33" s="430"/>
      <c r="BV33" s="217"/>
      <c r="BW33" s="431" t="s">
        <v>200</v>
      </c>
      <c r="BX33" s="431"/>
      <c r="BY33" s="430" t="s">
        <v>202</v>
      </c>
      <c r="BZ33" s="430"/>
      <c r="CA33" s="430"/>
      <c r="CB33" s="430"/>
      <c r="CC33" s="430"/>
      <c r="CD33" s="430"/>
      <c r="CE33" s="430"/>
      <c r="CF33" s="430"/>
      <c r="CG33" s="430"/>
      <c r="CH33" s="430"/>
      <c r="CI33" s="430"/>
      <c r="CJ33" s="430"/>
      <c r="CK33" s="430"/>
      <c r="CL33" s="430"/>
      <c r="CM33" s="430"/>
      <c r="CN33" s="216"/>
      <c r="CO33" s="431" t="s">
        <v>198</v>
      </c>
      <c r="CP33" s="431"/>
      <c r="CQ33" s="430" t="s">
        <v>203</v>
      </c>
      <c r="CR33" s="430"/>
      <c r="CS33" s="430"/>
      <c r="CT33" s="430"/>
      <c r="CU33" s="430"/>
      <c r="CV33" s="430"/>
      <c r="CW33" s="430"/>
      <c r="CX33" s="430"/>
      <c r="CY33" s="430"/>
      <c r="CZ33" s="430"/>
      <c r="DA33" s="430"/>
      <c r="DB33" s="430"/>
      <c r="DC33" s="430"/>
      <c r="DD33" s="430"/>
      <c r="DE33" s="430"/>
      <c r="DF33" s="216"/>
      <c r="DG33" s="429" t="s">
        <v>204</v>
      </c>
      <c r="DH33" s="429"/>
      <c r="DI33" s="218"/>
      <c r="DJ33" s="186"/>
      <c r="DK33" s="186"/>
      <c r="DL33" s="186"/>
      <c r="DM33" s="186"/>
      <c r="DN33" s="186"/>
      <c r="DO33" s="186"/>
    </row>
    <row r="34" spans="1:119" ht="32.25" customHeight="1" x14ac:dyDescent="0.15">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3</v>
      </c>
      <c r="V34" s="427"/>
      <c r="W34" s="426" t="str">
        <f>IF('各会計、関係団体の財政状況及び健全化判断比率'!B28="","",'各会計、関係団体の財政状況及び健全化判断比率'!B28)</f>
        <v>国民健康保険特別会計</v>
      </c>
      <c r="X34" s="426"/>
      <c r="Y34" s="426"/>
      <c r="Z34" s="426"/>
      <c r="AA34" s="426"/>
      <c r="AB34" s="426"/>
      <c r="AC34" s="426"/>
      <c r="AD34" s="426"/>
      <c r="AE34" s="426"/>
      <c r="AF34" s="426"/>
      <c r="AG34" s="426"/>
      <c r="AH34" s="426"/>
      <c r="AI34" s="426"/>
      <c r="AJ34" s="426"/>
      <c r="AK34" s="426"/>
      <c r="AL34" s="214"/>
      <c r="AM34" s="427" t="str">
        <f>IF(AO34="","",MAX(C34:D43,U34:V43)+1)</f>
        <v/>
      </c>
      <c r="AN34" s="427"/>
      <c r="AO34" s="426"/>
      <c r="AP34" s="426"/>
      <c r="AQ34" s="426"/>
      <c r="AR34" s="426"/>
      <c r="AS34" s="426"/>
      <c r="AT34" s="426"/>
      <c r="AU34" s="426"/>
      <c r="AV34" s="426"/>
      <c r="AW34" s="426"/>
      <c r="AX34" s="426"/>
      <c r="AY34" s="426"/>
      <c r="AZ34" s="426"/>
      <c r="BA34" s="426"/>
      <c r="BB34" s="426"/>
      <c r="BC34" s="426"/>
      <c r="BD34" s="214"/>
      <c r="BE34" s="427">
        <f>IF(BG34="","",MAX(C34:D43,U34:V43,AM34:AN43)+1)</f>
        <v>6</v>
      </c>
      <c r="BF34" s="427"/>
      <c r="BG34" s="426" t="str">
        <f>IF('各会計、関係団体の財政状況及び健全化判断比率'!B31="","",'各会計、関係団体の財政状況及び健全化判断比率'!B31)</f>
        <v>農業集落排水事業特別会計</v>
      </c>
      <c r="BH34" s="426"/>
      <c r="BI34" s="426"/>
      <c r="BJ34" s="426"/>
      <c r="BK34" s="426"/>
      <c r="BL34" s="426"/>
      <c r="BM34" s="426"/>
      <c r="BN34" s="426"/>
      <c r="BO34" s="426"/>
      <c r="BP34" s="426"/>
      <c r="BQ34" s="426"/>
      <c r="BR34" s="426"/>
      <c r="BS34" s="426"/>
      <c r="BT34" s="426"/>
      <c r="BU34" s="426"/>
      <c r="BV34" s="214"/>
      <c r="BW34" s="427">
        <f>IF(BY34="","",MAX(C34:D43,U34:V43,AM34:AN43,BE34:BF43)+1)</f>
        <v>8</v>
      </c>
      <c r="BX34" s="427"/>
      <c r="BY34" s="426" t="str">
        <f>IF('各会計、関係団体の財政状況及び健全化判断比率'!B68="","",'各会計、関係団体の財政状況及び健全化判断比率'!B68)</f>
        <v>尾花沢市大石田町環境衛生事業組合（普通会計分）</v>
      </c>
      <c r="BZ34" s="426"/>
      <c r="CA34" s="426"/>
      <c r="CB34" s="426"/>
      <c r="CC34" s="426"/>
      <c r="CD34" s="426"/>
      <c r="CE34" s="426"/>
      <c r="CF34" s="426"/>
      <c r="CG34" s="426"/>
      <c r="CH34" s="426"/>
      <c r="CI34" s="426"/>
      <c r="CJ34" s="426"/>
      <c r="CK34" s="426"/>
      <c r="CL34" s="426"/>
      <c r="CM34" s="426"/>
      <c r="CN34" s="214"/>
      <c r="CO34" s="427">
        <f>IF(CQ34="","",MAX(C34:D43,U34:V43,AM34:AN43,BE34:BF43,BW34:BX43)+1)</f>
        <v>18</v>
      </c>
      <c r="CP34" s="427"/>
      <c r="CQ34" s="426" t="str">
        <f>IF('各会計、関係団体の財政状況及び健全化判断比率'!BS7="","",'各会計、関係団体の財政状況及び健全化判断比率'!BS7)</f>
        <v>尾花沢農産加工</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x14ac:dyDescent="0.15">
      <c r="A35" s="187"/>
      <c r="B35" s="213"/>
      <c r="C35" s="427">
        <f>IF(E35="","",C34+1)</f>
        <v>2</v>
      </c>
      <c r="D35" s="427"/>
      <c r="E35" s="426" t="str">
        <f>IF('各会計、関係団体の財政状況及び健全化判断比率'!B8="","",'各会計、関係団体の財政状況及び健全化判断比率'!B8)</f>
        <v>国営村山北部土地改良事業特別会計</v>
      </c>
      <c r="F35" s="426"/>
      <c r="G35" s="426"/>
      <c r="H35" s="426"/>
      <c r="I35" s="426"/>
      <c r="J35" s="426"/>
      <c r="K35" s="426"/>
      <c r="L35" s="426"/>
      <c r="M35" s="426"/>
      <c r="N35" s="426"/>
      <c r="O35" s="426"/>
      <c r="P35" s="426"/>
      <c r="Q35" s="426"/>
      <c r="R35" s="426"/>
      <c r="S35" s="426"/>
      <c r="T35" s="214"/>
      <c r="U35" s="427">
        <f>IF(W35="","",U34+1)</f>
        <v>4</v>
      </c>
      <c r="V35" s="427"/>
      <c r="W35" s="426" t="str">
        <f>IF('各会計、関係団体の財政状況及び健全化判断比率'!B29="","",'各会計、関係団体の財政状況及び健全化判断比率'!B29)</f>
        <v>介護保険特別会計</v>
      </c>
      <c r="X35" s="426"/>
      <c r="Y35" s="426"/>
      <c r="Z35" s="426"/>
      <c r="AA35" s="426"/>
      <c r="AB35" s="426"/>
      <c r="AC35" s="426"/>
      <c r="AD35" s="426"/>
      <c r="AE35" s="426"/>
      <c r="AF35" s="426"/>
      <c r="AG35" s="426"/>
      <c r="AH35" s="426"/>
      <c r="AI35" s="426"/>
      <c r="AJ35" s="426"/>
      <c r="AK35" s="426"/>
      <c r="AL35" s="214"/>
      <c r="AM35" s="427" t="str">
        <f t="shared" ref="AM35:AM43" si="0">IF(AO35="","",AM34+1)</f>
        <v/>
      </c>
      <c r="AN35" s="427"/>
      <c r="AO35" s="426"/>
      <c r="AP35" s="426"/>
      <c r="AQ35" s="426"/>
      <c r="AR35" s="426"/>
      <c r="AS35" s="426"/>
      <c r="AT35" s="426"/>
      <c r="AU35" s="426"/>
      <c r="AV35" s="426"/>
      <c r="AW35" s="426"/>
      <c r="AX35" s="426"/>
      <c r="AY35" s="426"/>
      <c r="AZ35" s="426"/>
      <c r="BA35" s="426"/>
      <c r="BB35" s="426"/>
      <c r="BC35" s="426"/>
      <c r="BD35" s="214"/>
      <c r="BE35" s="427">
        <f t="shared" ref="BE35:BE43" si="1">IF(BG35="","",BE34+1)</f>
        <v>7</v>
      </c>
      <c r="BF35" s="427"/>
      <c r="BG35" s="426" t="str">
        <f>IF('各会計、関係団体の財政状況及び健全化判断比率'!B32="","",'各会計、関係団体の財政状況及び健全化判断比率'!B32)</f>
        <v>簡易水道特別会計</v>
      </c>
      <c r="BH35" s="426"/>
      <c r="BI35" s="426"/>
      <c r="BJ35" s="426"/>
      <c r="BK35" s="426"/>
      <c r="BL35" s="426"/>
      <c r="BM35" s="426"/>
      <c r="BN35" s="426"/>
      <c r="BO35" s="426"/>
      <c r="BP35" s="426"/>
      <c r="BQ35" s="426"/>
      <c r="BR35" s="426"/>
      <c r="BS35" s="426"/>
      <c r="BT35" s="426"/>
      <c r="BU35" s="426"/>
      <c r="BV35" s="214"/>
      <c r="BW35" s="427">
        <f t="shared" ref="BW35:BW43" si="2">IF(BY35="","",BW34+1)</f>
        <v>9</v>
      </c>
      <c r="BX35" s="427"/>
      <c r="BY35" s="426" t="str">
        <f>IF('各会計、関係団体の財政状況及び健全化判断比率'!B69="","",'各会計、関係団体の財政状況及び健全化判断比率'!B69)</f>
        <v>尾花沢市大石田町環境衛生事業組合（水道事業会計）</v>
      </c>
      <c r="BZ35" s="426"/>
      <c r="CA35" s="426"/>
      <c r="CB35" s="426"/>
      <c r="CC35" s="426"/>
      <c r="CD35" s="426"/>
      <c r="CE35" s="426"/>
      <c r="CF35" s="426"/>
      <c r="CG35" s="426"/>
      <c r="CH35" s="426"/>
      <c r="CI35" s="426"/>
      <c r="CJ35" s="426"/>
      <c r="CK35" s="426"/>
      <c r="CL35" s="426"/>
      <c r="CM35" s="426"/>
      <c r="CN35" s="214"/>
      <c r="CO35" s="427">
        <f t="shared" ref="CO35:CO43" si="3">IF(CQ35="","",CO34+1)</f>
        <v>19</v>
      </c>
      <c r="CP35" s="427"/>
      <c r="CQ35" s="426" t="str">
        <f>IF('各会計、関係団体の財政状況及び健全化判断比率'!BS8="","",'各会計、関係団体の財政状況及び健全化判断比率'!BS8)</f>
        <v>尾花沢市ふるさと振興公社</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15">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5</v>
      </c>
      <c r="V36" s="427"/>
      <c r="W36" s="426" t="str">
        <f>IF('各会計、関係団体の財政状況及び健全化判断比率'!B30="","",'各会計、関係団体の財政状況及び健全化判断比率'!B30)</f>
        <v>後期高齢者医療保険特別会計</v>
      </c>
      <c r="X36" s="426"/>
      <c r="Y36" s="426"/>
      <c r="Z36" s="426"/>
      <c r="AA36" s="426"/>
      <c r="AB36" s="426"/>
      <c r="AC36" s="426"/>
      <c r="AD36" s="426"/>
      <c r="AE36" s="426"/>
      <c r="AF36" s="426"/>
      <c r="AG36" s="426"/>
      <c r="AH36" s="426"/>
      <c r="AI36" s="426"/>
      <c r="AJ36" s="426"/>
      <c r="AK36" s="426"/>
      <c r="AL36" s="214"/>
      <c r="AM36" s="427" t="str">
        <f t="shared" si="0"/>
        <v/>
      </c>
      <c r="AN36" s="427"/>
      <c r="AO36" s="426"/>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10</v>
      </c>
      <c r="BX36" s="427"/>
      <c r="BY36" s="426" t="str">
        <f>IF('各会計、関係団体の財政状況及び健全化判断比率'!B70="","",'各会計、関係団体の財政状況及び健全化判断比率'!B70)</f>
        <v>尾花沢市大石田町環境衛生事業組合（公共下水道事業特別会計）</v>
      </c>
      <c r="BZ36" s="426"/>
      <c r="CA36" s="426"/>
      <c r="CB36" s="426"/>
      <c r="CC36" s="426"/>
      <c r="CD36" s="426"/>
      <c r="CE36" s="426"/>
      <c r="CF36" s="426"/>
      <c r="CG36" s="426"/>
      <c r="CH36" s="426"/>
      <c r="CI36" s="426"/>
      <c r="CJ36" s="426"/>
      <c r="CK36" s="426"/>
      <c r="CL36" s="426"/>
      <c r="CM36" s="426"/>
      <c r="CN36" s="214"/>
      <c r="CO36" s="427">
        <f t="shared" si="3"/>
        <v>20</v>
      </c>
      <c r="CP36" s="427"/>
      <c r="CQ36" s="426" t="str">
        <f>IF('各会計、関係団体の財政状況及び健全化判断比率'!BS9="","",'各会計、関係団体の財政状況及び健全化判断比率'!BS9)</f>
        <v>尾花沢市土地開発公社</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15">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t="str">
        <f t="shared" si="4"/>
        <v/>
      </c>
      <c r="V37" s="427"/>
      <c r="W37" s="426"/>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11</v>
      </c>
      <c r="BX37" s="427"/>
      <c r="BY37" s="426" t="str">
        <f>IF('各会計、関係団体の財政状況及び健全化判断比率'!B71="","",'各会計、関係団体の財政状況及び健全化判断比率'!B71)</f>
        <v>尾花沢市大石田町環境衛生事業組合（特定環境保全公共下水道事業特別会計）</v>
      </c>
      <c r="BZ37" s="426"/>
      <c r="CA37" s="426"/>
      <c r="CB37" s="426"/>
      <c r="CC37" s="426"/>
      <c r="CD37" s="426"/>
      <c r="CE37" s="426"/>
      <c r="CF37" s="426"/>
      <c r="CG37" s="426"/>
      <c r="CH37" s="426"/>
      <c r="CI37" s="426"/>
      <c r="CJ37" s="426"/>
      <c r="CK37" s="426"/>
      <c r="CL37" s="426"/>
      <c r="CM37" s="426"/>
      <c r="CN37" s="214"/>
      <c r="CO37" s="427" t="str">
        <f t="shared" si="3"/>
        <v/>
      </c>
      <c r="CP37" s="427"/>
      <c r="CQ37" s="426" t="str">
        <f>IF('各会計、関係団体の財政状況及び健全化判断比率'!BS10="","",'各会計、関係団体の財政状況及び健全化判断比率'!BS10)</f>
        <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15">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12</v>
      </c>
      <c r="BX38" s="427"/>
      <c r="BY38" s="426" t="str">
        <f>IF('各会計、関係団体の財政状況及び健全化判断比率'!B72="","",'各会計、関係団体の財政状況及び健全化判断比率'!B72)</f>
        <v>北村山広域行政事務組合</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15">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13</v>
      </c>
      <c r="BX39" s="427"/>
      <c r="BY39" s="426" t="str">
        <f>IF('各会計、関係団体の財政状況及び健全化判断比率'!B73="","",'各会計、関係団体の財政状況及び健全化判断比率'!B73)</f>
        <v>山形県市町村職員退職手当組合</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15">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f t="shared" si="2"/>
        <v>14</v>
      </c>
      <c r="BX40" s="427"/>
      <c r="BY40" s="426" t="str">
        <f>IF('各会計、関係団体の財政状況及び健全化判断比率'!B74="","",'各会計、関係団体の財政状況及び健全化判断比率'!B74)</f>
        <v>山形県消防補償等組合</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15">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f t="shared" si="2"/>
        <v>15</v>
      </c>
      <c r="BX41" s="427"/>
      <c r="BY41" s="426" t="str">
        <f>IF('各会計、関係団体の財政状況及び健全化判断比率'!B75="","",'各会計、関係団体の財政状況及び健全化判断比率'!B75)</f>
        <v>山形県自治会館管理組合</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15">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f t="shared" si="2"/>
        <v>16</v>
      </c>
      <c r="BX42" s="427"/>
      <c r="BY42" s="426" t="str">
        <f>IF('各会計、関係団体の財政状況及び健全化判断比率'!B76="","",'各会計、関係団体の財政状況及び健全化判断比率'!B76)</f>
        <v>山形県後期高齢者医療広域連合（普通会計分）</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15">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f t="shared" si="2"/>
        <v>17</v>
      </c>
      <c r="BX43" s="427"/>
      <c r="BY43" s="426" t="str">
        <f>IF('各会計、関係団体の財政状況及び健全化判断比率'!B77="","",'各会計、関係団体の財政状況及び健全化判断比率'!B77)</f>
        <v>山形県後期高齢者医療広域連合（事業会計分）</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205</v>
      </c>
      <c r="C46" s="186"/>
      <c r="D46" s="186"/>
      <c r="E46" s="186" t="s">
        <v>206</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207</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208</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209</v>
      </c>
    </row>
    <row r="50" spans="5:5" x14ac:dyDescent="0.15">
      <c r="E50" s="188" t="s">
        <v>210</v>
      </c>
    </row>
    <row r="51" spans="5:5" x14ac:dyDescent="0.15">
      <c r="E51" s="188" t="s">
        <v>211</v>
      </c>
    </row>
    <row r="52" spans="5:5" x14ac:dyDescent="0.15">
      <c r="E52" s="188" t="s">
        <v>212</v>
      </c>
    </row>
    <row r="53" spans="5:5" x14ac:dyDescent="0.15"/>
    <row r="54" spans="5:5" x14ac:dyDescent="0.15"/>
    <row r="55" spans="5:5" x14ac:dyDescent="0.15"/>
    <row r="56" spans="5:5" x14ac:dyDescent="0.15"/>
  </sheetData>
  <sheetProtection algorithmName="SHA-512" hashValue="oYyzBzXuBPtBG8rcnz6w6NOT/bvehRSpeIs8sLgwhrwriVV1wjOOyGT+JzAiZay/ZvPHvwdJToRohXHn6ygf8w==" saltValue="66UqKR7wqoXuphvlPOSQq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213</v>
      </c>
      <c r="DI1" s="800"/>
      <c r="DJ1" s="800"/>
      <c r="DK1" s="800"/>
      <c r="DL1" s="800"/>
      <c r="DM1" s="800"/>
      <c r="DN1" s="801"/>
      <c r="DO1" s="226"/>
      <c r="DP1" s="799" t="s">
        <v>214</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15">
      <c r="B2" s="227" t="s">
        <v>215</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41" t="s">
        <v>216</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217</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218</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15">
      <c r="B4" s="741" t="s">
        <v>1</v>
      </c>
      <c r="C4" s="742"/>
      <c r="D4" s="742"/>
      <c r="E4" s="742"/>
      <c r="F4" s="742"/>
      <c r="G4" s="742"/>
      <c r="H4" s="742"/>
      <c r="I4" s="742"/>
      <c r="J4" s="742"/>
      <c r="K4" s="742"/>
      <c r="L4" s="742"/>
      <c r="M4" s="742"/>
      <c r="N4" s="742"/>
      <c r="O4" s="742"/>
      <c r="P4" s="742"/>
      <c r="Q4" s="743"/>
      <c r="R4" s="741" t="s">
        <v>219</v>
      </c>
      <c r="S4" s="742"/>
      <c r="T4" s="742"/>
      <c r="U4" s="742"/>
      <c r="V4" s="742"/>
      <c r="W4" s="742"/>
      <c r="X4" s="742"/>
      <c r="Y4" s="743"/>
      <c r="Z4" s="741" t="s">
        <v>220</v>
      </c>
      <c r="AA4" s="742"/>
      <c r="AB4" s="742"/>
      <c r="AC4" s="743"/>
      <c r="AD4" s="741" t="s">
        <v>221</v>
      </c>
      <c r="AE4" s="742"/>
      <c r="AF4" s="742"/>
      <c r="AG4" s="742"/>
      <c r="AH4" s="742"/>
      <c r="AI4" s="742"/>
      <c r="AJ4" s="742"/>
      <c r="AK4" s="743"/>
      <c r="AL4" s="741" t="s">
        <v>220</v>
      </c>
      <c r="AM4" s="742"/>
      <c r="AN4" s="742"/>
      <c r="AO4" s="743"/>
      <c r="AP4" s="802" t="s">
        <v>222</v>
      </c>
      <c r="AQ4" s="802"/>
      <c r="AR4" s="802"/>
      <c r="AS4" s="802"/>
      <c r="AT4" s="802"/>
      <c r="AU4" s="802"/>
      <c r="AV4" s="802"/>
      <c r="AW4" s="802"/>
      <c r="AX4" s="802"/>
      <c r="AY4" s="802"/>
      <c r="AZ4" s="802"/>
      <c r="BA4" s="802"/>
      <c r="BB4" s="802"/>
      <c r="BC4" s="802"/>
      <c r="BD4" s="802"/>
      <c r="BE4" s="802"/>
      <c r="BF4" s="802"/>
      <c r="BG4" s="802" t="s">
        <v>223</v>
      </c>
      <c r="BH4" s="802"/>
      <c r="BI4" s="802"/>
      <c r="BJ4" s="802"/>
      <c r="BK4" s="802"/>
      <c r="BL4" s="802"/>
      <c r="BM4" s="802"/>
      <c r="BN4" s="802"/>
      <c r="BO4" s="802" t="s">
        <v>220</v>
      </c>
      <c r="BP4" s="802"/>
      <c r="BQ4" s="802"/>
      <c r="BR4" s="802"/>
      <c r="BS4" s="802" t="s">
        <v>224</v>
      </c>
      <c r="BT4" s="802"/>
      <c r="BU4" s="802"/>
      <c r="BV4" s="802"/>
      <c r="BW4" s="802"/>
      <c r="BX4" s="802"/>
      <c r="BY4" s="802"/>
      <c r="BZ4" s="802"/>
      <c r="CA4" s="802"/>
      <c r="CB4" s="802"/>
      <c r="CD4" s="784" t="s">
        <v>225</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15">
      <c r="B5" s="746" t="s">
        <v>226</v>
      </c>
      <c r="C5" s="747"/>
      <c r="D5" s="747"/>
      <c r="E5" s="747"/>
      <c r="F5" s="747"/>
      <c r="G5" s="747"/>
      <c r="H5" s="747"/>
      <c r="I5" s="747"/>
      <c r="J5" s="747"/>
      <c r="K5" s="747"/>
      <c r="L5" s="747"/>
      <c r="M5" s="747"/>
      <c r="N5" s="747"/>
      <c r="O5" s="747"/>
      <c r="P5" s="747"/>
      <c r="Q5" s="748"/>
      <c r="R5" s="735">
        <v>1734832</v>
      </c>
      <c r="S5" s="736"/>
      <c r="T5" s="736"/>
      <c r="U5" s="736"/>
      <c r="V5" s="736"/>
      <c r="W5" s="736"/>
      <c r="X5" s="736"/>
      <c r="Y5" s="779"/>
      <c r="Z5" s="797">
        <v>10.9</v>
      </c>
      <c r="AA5" s="797"/>
      <c r="AB5" s="797"/>
      <c r="AC5" s="797"/>
      <c r="AD5" s="798">
        <v>1667711</v>
      </c>
      <c r="AE5" s="798"/>
      <c r="AF5" s="798"/>
      <c r="AG5" s="798"/>
      <c r="AH5" s="798"/>
      <c r="AI5" s="798"/>
      <c r="AJ5" s="798"/>
      <c r="AK5" s="798"/>
      <c r="AL5" s="780">
        <v>26.5</v>
      </c>
      <c r="AM5" s="751"/>
      <c r="AN5" s="751"/>
      <c r="AO5" s="781"/>
      <c r="AP5" s="746" t="s">
        <v>227</v>
      </c>
      <c r="AQ5" s="747"/>
      <c r="AR5" s="747"/>
      <c r="AS5" s="747"/>
      <c r="AT5" s="747"/>
      <c r="AU5" s="747"/>
      <c r="AV5" s="747"/>
      <c r="AW5" s="747"/>
      <c r="AX5" s="747"/>
      <c r="AY5" s="747"/>
      <c r="AZ5" s="747"/>
      <c r="BA5" s="747"/>
      <c r="BB5" s="747"/>
      <c r="BC5" s="747"/>
      <c r="BD5" s="747"/>
      <c r="BE5" s="747"/>
      <c r="BF5" s="748"/>
      <c r="BG5" s="680">
        <v>1651244</v>
      </c>
      <c r="BH5" s="681"/>
      <c r="BI5" s="681"/>
      <c r="BJ5" s="681"/>
      <c r="BK5" s="681"/>
      <c r="BL5" s="681"/>
      <c r="BM5" s="681"/>
      <c r="BN5" s="682"/>
      <c r="BO5" s="713">
        <v>95.2</v>
      </c>
      <c r="BP5" s="713"/>
      <c r="BQ5" s="713"/>
      <c r="BR5" s="713"/>
      <c r="BS5" s="714">
        <v>9506</v>
      </c>
      <c r="BT5" s="714"/>
      <c r="BU5" s="714"/>
      <c r="BV5" s="714"/>
      <c r="BW5" s="714"/>
      <c r="BX5" s="714"/>
      <c r="BY5" s="714"/>
      <c r="BZ5" s="714"/>
      <c r="CA5" s="714"/>
      <c r="CB5" s="768"/>
      <c r="CD5" s="784" t="s">
        <v>222</v>
      </c>
      <c r="CE5" s="785"/>
      <c r="CF5" s="785"/>
      <c r="CG5" s="785"/>
      <c r="CH5" s="785"/>
      <c r="CI5" s="785"/>
      <c r="CJ5" s="785"/>
      <c r="CK5" s="785"/>
      <c r="CL5" s="785"/>
      <c r="CM5" s="785"/>
      <c r="CN5" s="785"/>
      <c r="CO5" s="785"/>
      <c r="CP5" s="785"/>
      <c r="CQ5" s="786"/>
      <c r="CR5" s="784" t="s">
        <v>228</v>
      </c>
      <c r="CS5" s="785"/>
      <c r="CT5" s="785"/>
      <c r="CU5" s="785"/>
      <c r="CV5" s="785"/>
      <c r="CW5" s="785"/>
      <c r="CX5" s="785"/>
      <c r="CY5" s="786"/>
      <c r="CZ5" s="784" t="s">
        <v>220</v>
      </c>
      <c r="DA5" s="785"/>
      <c r="DB5" s="785"/>
      <c r="DC5" s="786"/>
      <c r="DD5" s="784" t="s">
        <v>229</v>
      </c>
      <c r="DE5" s="785"/>
      <c r="DF5" s="785"/>
      <c r="DG5" s="785"/>
      <c r="DH5" s="785"/>
      <c r="DI5" s="785"/>
      <c r="DJ5" s="785"/>
      <c r="DK5" s="785"/>
      <c r="DL5" s="785"/>
      <c r="DM5" s="785"/>
      <c r="DN5" s="785"/>
      <c r="DO5" s="785"/>
      <c r="DP5" s="786"/>
      <c r="DQ5" s="784" t="s">
        <v>230</v>
      </c>
      <c r="DR5" s="785"/>
      <c r="DS5" s="785"/>
      <c r="DT5" s="785"/>
      <c r="DU5" s="785"/>
      <c r="DV5" s="785"/>
      <c r="DW5" s="785"/>
      <c r="DX5" s="785"/>
      <c r="DY5" s="785"/>
      <c r="DZ5" s="785"/>
      <c r="EA5" s="785"/>
      <c r="EB5" s="785"/>
      <c r="EC5" s="786"/>
    </row>
    <row r="6" spans="2:143" ht="11.25" customHeight="1" x14ac:dyDescent="0.15">
      <c r="B6" s="677" t="s">
        <v>231</v>
      </c>
      <c r="C6" s="678"/>
      <c r="D6" s="678"/>
      <c r="E6" s="678"/>
      <c r="F6" s="678"/>
      <c r="G6" s="678"/>
      <c r="H6" s="678"/>
      <c r="I6" s="678"/>
      <c r="J6" s="678"/>
      <c r="K6" s="678"/>
      <c r="L6" s="678"/>
      <c r="M6" s="678"/>
      <c r="N6" s="678"/>
      <c r="O6" s="678"/>
      <c r="P6" s="678"/>
      <c r="Q6" s="679"/>
      <c r="R6" s="680">
        <v>134651</v>
      </c>
      <c r="S6" s="681"/>
      <c r="T6" s="681"/>
      <c r="U6" s="681"/>
      <c r="V6" s="681"/>
      <c r="W6" s="681"/>
      <c r="X6" s="681"/>
      <c r="Y6" s="682"/>
      <c r="Z6" s="713">
        <v>0.8</v>
      </c>
      <c r="AA6" s="713"/>
      <c r="AB6" s="713"/>
      <c r="AC6" s="713"/>
      <c r="AD6" s="714">
        <v>134651</v>
      </c>
      <c r="AE6" s="714"/>
      <c r="AF6" s="714"/>
      <c r="AG6" s="714"/>
      <c r="AH6" s="714"/>
      <c r="AI6" s="714"/>
      <c r="AJ6" s="714"/>
      <c r="AK6" s="714"/>
      <c r="AL6" s="683">
        <v>2.1</v>
      </c>
      <c r="AM6" s="684"/>
      <c r="AN6" s="684"/>
      <c r="AO6" s="715"/>
      <c r="AP6" s="677" t="s">
        <v>232</v>
      </c>
      <c r="AQ6" s="678"/>
      <c r="AR6" s="678"/>
      <c r="AS6" s="678"/>
      <c r="AT6" s="678"/>
      <c r="AU6" s="678"/>
      <c r="AV6" s="678"/>
      <c r="AW6" s="678"/>
      <c r="AX6" s="678"/>
      <c r="AY6" s="678"/>
      <c r="AZ6" s="678"/>
      <c r="BA6" s="678"/>
      <c r="BB6" s="678"/>
      <c r="BC6" s="678"/>
      <c r="BD6" s="678"/>
      <c r="BE6" s="678"/>
      <c r="BF6" s="679"/>
      <c r="BG6" s="680">
        <v>1651244</v>
      </c>
      <c r="BH6" s="681"/>
      <c r="BI6" s="681"/>
      <c r="BJ6" s="681"/>
      <c r="BK6" s="681"/>
      <c r="BL6" s="681"/>
      <c r="BM6" s="681"/>
      <c r="BN6" s="682"/>
      <c r="BO6" s="713">
        <v>95.2</v>
      </c>
      <c r="BP6" s="713"/>
      <c r="BQ6" s="713"/>
      <c r="BR6" s="713"/>
      <c r="BS6" s="714">
        <v>9506</v>
      </c>
      <c r="BT6" s="714"/>
      <c r="BU6" s="714"/>
      <c r="BV6" s="714"/>
      <c r="BW6" s="714"/>
      <c r="BX6" s="714"/>
      <c r="BY6" s="714"/>
      <c r="BZ6" s="714"/>
      <c r="CA6" s="714"/>
      <c r="CB6" s="768"/>
      <c r="CD6" s="738" t="s">
        <v>233</v>
      </c>
      <c r="CE6" s="739"/>
      <c r="CF6" s="739"/>
      <c r="CG6" s="739"/>
      <c r="CH6" s="739"/>
      <c r="CI6" s="739"/>
      <c r="CJ6" s="739"/>
      <c r="CK6" s="739"/>
      <c r="CL6" s="739"/>
      <c r="CM6" s="739"/>
      <c r="CN6" s="739"/>
      <c r="CO6" s="739"/>
      <c r="CP6" s="739"/>
      <c r="CQ6" s="740"/>
      <c r="CR6" s="680">
        <v>134775</v>
      </c>
      <c r="CS6" s="681"/>
      <c r="CT6" s="681"/>
      <c r="CU6" s="681"/>
      <c r="CV6" s="681"/>
      <c r="CW6" s="681"/>
      <c r="CX6" s="681"/>
      <c r="CY6" s="682"/>
      <c r="CZ6" s="780">
        <v>0.9</v>
      </c>
      <c r="DA6" s="751"/>
      <c r="DB6" s="751"/>
      <c r="DC6" s="783"/>
      <c r="DD6" s="686" t="s">
        <v>234</v>
      </c>
      <c r="DE6" s="681"/>
      <c r="DF6" s="681"/>
      <c r="DG6" s="681"/>
      <c r="DH6" s="681"/>
      <c r="DI6" s="681"/>
      <c r="DJ6" s="681"/>
      <c r="DK6" s="681"/>
      <c r="DL6" s="681"/>
      <c r="DM6" s="681"/>
      <c r="DN6" s="681"/>
      <c r="DO6" s="681"/>
      <c r="DP6" s="682"/>
      <c r="DQ6" s="686">
        <v>134775</v>
      </c>
      <c r="DR6" s="681"/>
      <c r="DS6" s="681"/>
      <c r="DT6" s="681"/>
      <c r="DU6" s="681"/>
      <c r="DV6" s="681"/>
      <c r="DW6" s="681"/>
      <c r="DX6" s="681"/>
      <c r="DY6" s="681"/>
      <c r="DZ6" s="681"/>
      <c r="EA6" s="681"/>
      <c r="EB6" s="681"/>
      <c r="EC6" s="726"/>
    </row>
    <row r="7" spans="2:143" ht="11.25" customHeight="1" x14ac:dyDescent="0.15">
      <c r="B7" s="677" t="s">
        <v>235</v>
      </c>
      <c r="C7" s="678"/>
      <c r="D7" s="678"/>
      <c r="E7" s="678"/>
      <c r="F7" s="678"/>
      <c r="G7" s="678"/>
      <c r="H7" s="678"/>
      <c r="I7" s="678"/>
      <c r="J7" s="678"/>
      <c r="K7" s="678"/>
      <c r="L7" s="678"/>
      <c r="M7" s="678"/>
      <c r="N7" s="678"/>
      <c r="O7" s="678"/>
      <c r="P7" s="678"/>
      <c r="Q7" s="679"/>
      <c r="R7" s="680">
        <v>1319</v>
      </c>
      <c r="S7" s="681"/>
      <c r="T7" s="681"/>
      <c r="U7" s="681"/>
      <c r="V7" s="681"/>
      <c r="W7" s="681"/>
      <c r="X7" s="681"/>
      <c r="Y7" s="682"/>
      <c r="Z7" s="713">
        <v>0</v>
      </c>
      <c r="AA7" s="713"/>
      <c r="AB7" s="713"/>
      <c r="AC7" s="713"/>
      <c r="AD7" s="714">
        <v>1319</v>
      </c>
      <c r="AE7" s="714"/>
      <c r="AF7" s="714"/>
      <c r="AG7" s="714"/>
      <c r="AH7" s="714"/>
      <c r="AI7" s="714"/>
      <c r="AJ7" s="714"/>
      <c r="AK7" s="714"/>
      <c r="AL7" s="683">
        <v>0</v>
      </c>
      <c r="AM7" s="684"/>
      <c r="AN7" s="684"/>
      <c r="AO7" s="715"/>
      <c r="AP7" s="677" t="s">
        <v>236</v>
      </c>
      <c r="AQ7" s="678"/>
      <c r="AR7" s="678"/>
      <c r="AS7" s="678"/>
      <c r="AT7" s="678"/>
      <c r="AU7" s="678"/>
      <c r="AV7" s="678"/>
      <c r="AW7" s="678"/>
      <c r="AX7" s="678"/>
      <c r="AY7" s="678"/>
      <c r="AZ7" s="678"/>
      <c r="BA7" s="678"/>
      <c r="BB7" s="678"/>
      <c r="BC7" s="678"/>
      <c r="BD7" s="678"/>
      <c r="BE7" s="678"/>
      <c r="BF7" s="679"/>
      <c r="BG7" s="680">
        <v>619249</v>
      </c>
      <c r="BH7" s="681"/>
      <c r="BI7" s="681"/>
      <c r="BJ7" s="681"/>
      <c r="BK7" s="681"/>
      <c r="BL7" s="681"/>
      <c r="BM7" s="681"/>
      <c r="BN7" s="682"/>
      <c r="BO7" s="713">
        <v>35.700000000000003</v>
      </c>
      <c r="BP7" s="713"/>
      <c r="BQ7" s="713"/>
      <c r="BR7" s="713"/>
      <c r="BS7" s="714">
        <v>9506</v>
      </c>
      <c r="BT7" s="714"/>
      <c r="BU7" s="714"/>
      <c r="BV7" s="714"/>
      <c r="BW7" s="714"/>
      <c r="BX7" s="714"/>
      <c r="BY7" s="714"/>
      <c r="BZ7" s="714"/>
      <c r="CA7" s="714"/>
      <c r="CB7" s="768"/>
      <c r="CD7" s="727" t="s">
        <v>237</v>
      </c>
      <c r="CE7" s="724"/>
      <c r="CF7" s="724"/>
      <c r="CG7" s="724"/>
      <c r="CH7" s="724"/>
      <c r="CI7" s="724"/>
      <c r="CJ7" s="724"/>
      <c r="CK7" s="724"/>
      <c r="CL7" s="724"/>
      <c r="CM7" s="724"/>
      <c r="CN7" s="724"/>
      <c r="CO7" s="724"/>
      <c r="CP7" s="724"/>
      <c r="CQ7" s="725"/>
      <c r="CR7" s="680">
        <v>4730145</v>
      </c>
      <c r="CS7" s="681"/>
      <c r="CT7" s="681"/>
      <c r="CU7" s="681"/>
      <c r="CV7" s="681"/>
      <c r="CW7" s="681"/>
      <c r="CX7" s="681"/>
      <c r="CY7" s="682"/>
      <c r="CZ7" s="713">
        <v>31.6</v>
      </c>
      <c r="DA7" s="713"/>
      <c r="DB7" s="713"/>
      <c r="DC7" s="713"/>
      <c r="DD7" s="686">
        <v>147492</v>
      </c>
      <c r="DE7" s="681"/>
      <c r="DF7" s="681"/>
      <c r="DG7" s="681"/>
      <c r="DH7" s="681"/>
      <c r="DI7" s="681"/>
      <c r="DJ7" s="681"/>
      <c r="DK7" s="681"/>
      <c r="DL7" s="681"/>
      <c r="DM7" s="681"/>
      <c r="DN7" s="681"/>
      <c r="DO7" s="681"/>
      <c r="DP7" s="682"/>
      <c r="DQ7" s="686">
        <v>1881814</v>
      </c>
      <c r="DR7" s="681"/>
      <c r="DS7" s="681"/>
      <c r="DT7" s="681"/>
      <c r="DU7" s="681"/>
      <c r="DV7" s="681"/>
      <c r="DW7" s="681"/>
      <c r="DX7" s="681"/>
      <c r="DY7" s="681"/>
      <c r="DZ7" s="681"/>
      <c r="EA7" s="681"/>
      <c r="EB7" s="681"/>
      <c r="EC7" s="726"/>
    </row>
    <row r="8" spans="2:143" ht="11.25" customHeight="1" x14ac:dyDescent="0.15">
      <c r="B8" s="677" t="s">
        <v>238</v>
      </c>
      <c r="C8" s="678"/>
      <c r="D8" s="678"/>
      <c r="E8" s="678"/>
      <c r="F8" s="678"/>
      <c r="G8" s="678"/>
      <c r="H8" s="678"/>
      <c r="I8" s="678"/>
      <c r="J8" s="678"/>
      <c r="K8" s="678"/>
      <c r="L8" s="678"/>
      <c r="M8" s="678"/>
      <c r="N8" s="678"/>
      <c r="O8" s="678"/>
      <c r="P8" s="678"/>
      <c r="Q8" s="679"/>
      <c r="R8" s="680">
        <v>3065</v>
      </c>
      <c r="S8" s="681"/>
      <c r="T8" s="681"/>
      <c r="U8" s="681"/>
      <c r="V8" s="681"/>
      <c r="W8" s="681"/>
      <c r="X8" s="681"/>
      <c r="Y8" s="682"/>
      <c r="Z8" s="713">
        <v>0</v>
      </c>
      <c r="AA8" s="713"/>
      <c r="AB8" s="713"/>
      <c r="AC8" s="713"/>
      <c r="AD8" s="714">
        <v>3065</v>
      </c>
      <c r="AE8" s="714"/>
      <c r="AF8" s="714"/>
      <c r="AG8" s="714"/>
      <c r="AH8" s="714"/>
      <c r="AI8" s="714"/>
      <c r="AJ8" s="714"/>
      <c r="AK8" s="714"/>
      <c r="AL8" s="683">
        <v>0</v>
      </c>
      <c r="AM8" s="684"/>
      <c r="AN8" s="684"/>
      <c r="AO8" s="715"/>
      <c r="AP8" s="677" t="s">
        <v>239</v>
      </c>
      <c r="AQ8" s="678"/>
      <c r="AR8" s="678"/>
      <c r="AS8" s="678"/>
      <c r="AT8" s="678"/>
      <c r="AU8" s="678"/>
      <c r="AV8" s="678"/>
      <c r="AW8" s="678"/>
      <c r="AX8" s="678"/>
      <c r="AY8" s="678"/>
      <c r="AZ8" s="678"/>
      <c r="BA8" s="678"/>
      <c r="BB8" s="678"/>
      <c r="BC8" s="678"/>
      <c r="BD8" s="678"/>
      <c r="BE8" s="678"/>
      <c r="BF8" s="679"/>
      <c r="BG8" s="680">
        <v>26096</v>
      </c>
      <c r="BH8" s="681"/>
      <c r="BI8" s="681"/>
      <c r="BJ8" s="681"/>
      <c r="BK8" s="681"/>
      <c r="BL8" s="681"/>
      <c r="BM8" s="681"/>
      <c r="BN8" s="682"/>
      <c r="BO8" s="713">
        <v>1.5</v>
      </c>
      <c r="BP8" s="713"/>
      <c r="BQ8" s="713"/>
      <c r="BR8" s="713"/>
      <c r="BS8" s="686" t="s">
        <v>240</v>
      </c>
      <c r="BT8" s="681"/>
      <c r="BU8" s="681"/>
      <c r="BV8" s="681"/>
      <c r="BW8" s="681"/>
      <c r="BX8" s="681"/>
      <c r="BY8" s="681"/>
      <c r="BZ8" s="681"/>
      <c r="CA8" s="681"/>
      <c r="CB8" s="726"/>
      <c r="CD8" s="727" t="s">
        <v>241</v>
      </c>
      <c r="CE8" s="724"/>
      <c r="CF8" s="724"/>
      <c r="CG8" s="724"/>
      <c r="CH8" s="724"/>
      <c r="CI8" s="724"/>
      <c r="CJ8" s="724"/>
      <c r="CK8" s="724"/>
      <c r="CL8" s="724"/>
      <c r="CM8" s="724"/>
      <c r="CN8" s="724"/>
      <c r="CO8" s="724"/>
      <c r="CP8" s="724"/>
      <c r="CQ8" s="725"/>
      <c r="CR8" s="680">
        <v>2777490</v>
      </c>
      <c r="CS8" s="681"/>
      <c r="CT8" s="681"/>
      <c r="CU8" s="681"/>
      <c r="CV8" s="681"/>
      <c r="CW8" s="681"/>
      <c r="CX8" s="681"/>
      <c r="CY8" s="682"/>
      <c r="CZ8" s="713">
        <v>18.5</v>
      </c>
      <c r="DA8" s="713"/>
      <c r="DB8" s="713"/>
      <c r="DC8" s="713"/>
      <c r="DD8" s="686">
        <v>16483</v>
      </c>
      <c r="DE8" s="681"/>
      <c r="DF8" s="681"/>
      <c r="DG8" s="681"/>
      <c r="DH8" s="681"/>
      <c r="DI8" s="681"/>
      <c r="DJ8" s="681"/>
      <c r="DK8" s="681"/>
      <c r="DL8" s="681"/>
      <c r="DM8" s="681"/>
      <c r="DN8" s="681"/>
      <c r="DO8" s="681"/>
      <c r="DP8" s="682"/>
      <c r="DQ8" s="686">
        <v>1626587</v>
      </c>
      <c r="DR8" s="681"/>
      <c r="DS8" s="681"/>
      <c r="DT8" s="681"/>
      <c r="DU8" s="681"/>
      <c r="DV8" s="681"/>
      <c r="DW8" s="681"/>
      <c r="DX8" s="681"/>
      <c r="DY8" s="681"/>
      <c r="DZ8" s="681"/>
      <c r="EA8" s="681"/>
      <c r="EB8" s="681"/>
      <c r="EC8" s="726"/>
    </row>
    <row r="9" spans="2:143" ht="11.25" customHeight="1" x14ac:dyDescent="0.15">
      <c r="B9" s="677" t="s">
        <v>242</v>
      </c>
      <c r="C9" s="678"/>
      <c r="D9" s="678"/>
      <c r="E9" s="678"/>
      <c r="F9" s="678"/>
      <c r="G9" s="678"/>
      <c r="H9" s="678"/>
      <c r="I9" s="678"/>
      <c r="J9" s="678"/>
      <c r="K9" s="678"/>
      <c r="L9" s="678"/>
      <c r="M9" s="678"/>
      <c r="N9" s="678"/>
      <c r="O9" s="678"/>
      <c r="P9" s="678"/>
      <c r="Q9" s="679"/>
      <c r="R9" s="680">
        <v>4542</v>
      </c>
      <c r="S9" s="681"/>
      <c r="T9" s="681"/>
      <c r="U9" s="681"/>
      <c r="V9" s="681"/>
      <c r="W9" s="681"/>
      <c r="X9" s="681"/>
      <c r="Y9" s="682"/>
      <c r="Z9" s="713">
        <v>0</v>
      </c>
      <c r="AA9" s="713"/>
      <c r="AB9" s="713"/>
      <c r="AC9" s="713"/>
      <c r="AD9" s="714">
        <v>4542</v>
      </c>
      <c r="AE9" s="714"/>
      <c r="AF9" s="714"/>
      <c r="AG9" s="714"/>
      <c r="AH9" s="714"/>
      <c r="AI9" s="714"/>
      <c r="AJ9" s="714"/>
      <c r="AK9" s="714"/>
      <c r="AL9" s="683">
        <v>0.1</v>
      </c>
      <c r="AM9" s="684"/>
      <c r="AN9" s="684"/>
      <c r="AO9" s="715"/>
      <c r="AP9" s="677" t="s">
        <v>243</v>
      </c>
      <c r="AQ9" s="678"/>
      <c r="AR9" s="678"/>
      <c r="AS9" s="678"/>
      <c r="AT9" s="678"/>
      <c r="AU9" s="678"/>
      <c r="AV9" s="678"/>
      <c r="AW9" s="678"/>
      <c r="AX9" s="678"/>
      <c r="AY9" s="678"/>
      <c r="AZ9" s="678"/>
      <c r="BA9" s="678"/>
      <c r="BB9" s="678"/>
      <c r="BC9" s="678"/>
      <c r="BD9" s="678"/>
      <c r="BE9" s="678"/>
      <c r="BF9" s="679"/>
      <c r="BG9" s="680">
        <v>522793</v>
      </c>
      <c r="BH9" s="681"/>
      <c r="BI9" s="681"/>
      <c r="BJ9" s="681"/>
      <c r="BK9" s="681"/>
      <c r="BL9" s="681"/>
      <c r="BM9" s="681"/>
      <c r="BN9" s="682"/>
      <c r="BO9" s="713">
        <v>30.1</v>
      </c>
      <c r="BP9" s="713"/>
      <c r="BQ9" s="713"/>
      <c r="BR9" s="713"/>
      <c r="BS9" s="686" t="s">
        <v>240</v>
      </c>
      <c r="BT9" s="681"/>
      <c r="BU9" s="681"/>
      <c r="BV9" s="681"/>
      <c r="BW9" s="681"/>
      <c r="BX9" s="681"/>
      <c r="BY9" s="681"/>
      <c r="BZ9" s="681"/>
      <c r="CA9" s="681"/>
      <c r="CB9" s="726"/>
      <c r="CD9" s="727" t="s">
        <v>244</v>
      </c>
      <c r="CE9" s="724"/>
      <c r="CF9" s="724"/>
      <c r="CG9" s="724"/>
      <c r="CH9" s="724"/>
      <c r="CI9" s="724"/>
      <c r="CJ9" s="724"/>
      <c r="CK9" s="724"/>
      <c r="CL9" s="724"/>
      <c r="CM9" s="724"/>
      <c r="CN9" s="724"/>
      <c r="CO9" s="724"/>
      <c r="CP9" s="724"/>
      <c r="CQ9" s="725"/>
      <c r="CR9" s="680">
        <v>852967</v>
      </c>
      <c r="CS9" s="681"/>
      <c r="CT9" s="681"/>
      <c r="CU9" s="681"/>
      <c r="CV9" s="681"/>
      <c r="CW9" s="681"/>
      <c r="CX9" s="681"/>
      <c r="CY9" s="682"/>
      <c r="CZ9" s="713">
        <v>5.7</v>
      </c>
      <c r="DA9" s="713"/>
      <c r="DB9" s="713"/>
      <c r="DC9" s="713"/>
      <c r="DD9" s="686">
        <v>15598</v>
      </c>
      <c r="DE9" s="681"/>
      <c r="DF9" s="681"/>
      <c r="DG9" s="681"/>
      <c r="DH9" s="681"/>
      <c r="DI9" s="681"/>
      <c r="DJ9" s="681"/>
      <c r="DK9" s="681"/>
      <c r="DL9" s="681"/>
      <c r="DM9" s="681"/>
      <c r="DN9" s="681"/>
      <c r="DO9" s="681"/>
      <c r="DP9" s="682"/>
      <c r="DQ9" s="686">
        <v>827604</v>
      </c>
      <c r="DR9" s="681"/>
      <c r="DS9" s="681"/>
      <c r="DT9" s="681"/>
      <c r="DU9" s="681"/>
      <c r="DV9" s="681"/>
      <c r="DW9" s="681"/>
      <c r="DX9" s="681"/>
      <c r="DY9" s="681"/>
      <c r="DZ9" s="681"/>
      <c r="EA9" s="681"/>
      <c r="EB9" s="681"/>
      <c r="EC9" s="726"/>
    </row>
    <row r="10" spans="2:143" ht="11.25" customHeight="1" x14ac:dyDescent="0.15">
      <c r="B10" s="677" t="s">
        <v>245</v>
      </c>
      <c r="C10" s="678"/>
      <c r="D10" s="678"/>
      <c r="E10" s="678"/>
      <c r="F10" s="678"/>
      <c r="G10" s="678"/>
      <c r="H10" s="678"/>
      <c r="I10" s="678"/>
      <c r="J10" s="678"/>
      <c r="K10" s="678"/>
      <c r="L10" s="678"/>
      <c r="M10" s="678"/>
      <c r="N10" s="678"/>
      <c r="O10" s="678"/>
      <c r="P10" s="678"/>
      <c r="Q10" s="679"/>
      <c r="R10" s="680" t="s">
        <v>234</v>
      </c>
      <c r="S10" s="681"/>
      <c r="T10" s="681"/>
      <c r="U10" s="681"/>
      <c r="V10" s="681"/>
      <c r="W10" s="681"/>
      <c r="X10" s="681"/>
      <c r="Y10" s="682"/>
      <c r="Z10" s="713" t="s">
        <v>240</v>
      </c>
      <c r="AA10" s="713"/>
      <c r="AB10" s="713"/>
      <c r="AC10" s="713"/>
      <c r="AD10" s="714" t="s">
        <v>240</v>
      </c>
      <c r="AE10" s="714"/>
      <c r="AF10" s="714"/>
      <c r="AG10" s="714"/>
      <c r="AH10" s="714"/>
      <c r="AI10" s="714"/>
      <c r="AJ10" s="714"/>
      <c r="AK10" s="714"/>
      <c r="AL10" s="683" t="s">
        <v>240</v>
      </c>
      <c r="AM10" s="684"/>
      <c r="AN10" s="684"/>
      <c r="AO10" s="715"/>
      <c r="AP10" s="677" t="s">
        <v>246</v>
      </c>
      <c r="AQ10" s="678"/>
      <c r="AR10" s="678"/>
      <c r="AS10" s="678"/>
      <c r="AT10" s="678"/>
      <c r="AU10" s="678"/>
      <c r="AV10" s="678"/>
      <c r="AW10" s="678"/>
      <c r="AX10" s="678"/>
      <c r="AY10" s="678"/>
      <c r="AZ10" s="678"/>
      <c r="BA10" s="678"/>
      <c r="BB10" s="678"/>
      <c r="BC10" s="678"/>
      <c r="BD10" s="678"/>
      <c r="BE10" s="678"/>
      <c r="BF10" s="679"/>
      <c r="BG10" s="680">
        <v>37127</v>
      </c>
      <c r="BH10" s="681"/>
      <c r="BI10" s="681"/>
      <c r="BJ10" s="681"/>
      <c r="BK10" s="681"/>
      <c r="BL10" s="681"/>
      <c r="BM10" s="681"/>
      <c r="BN10" s="682"/>
      <c r="BO10" s="713">
        <v>2.1</v>
      </c>
      <c r="BP10" s="713"/>
      <c r="BQ10" s="713"/>
      <c r="BR10" s="713"/>
      <c r="BS10" s="686" t="s">
        <v>240</v>
      </c>
      <c r="BT10" s="681"/>
      <c r="BU10" s="681"/>
      <c r="BV10" s="681"/>
      <c r="BW10" s="681"/>
      <c r="BX10" s="681"/>
      <c r="BY10" s="681"/>
      <c r="BZ10" s="681"/>
      <c r="CA10" s="681"/>
      <c r="CB10" s="726"/>
      <c r="CD10" s="727" t="s">
        <v>247</v>
      </c>
      <c r="CE10" s="724"/>
      <c r="CF10" s="724"/>
      <c r="CG10" s="724"/>
      <c r="CH10" s="724"/>
      <c r="CI10" s="724"/>
      <c r="CJ10" s="724"/>
      <c r="CK10" s="724"/>
      <c r="CL10" s="724"/>
      <c r="CM10" s="724"/>
      <c r="CN10" s="724"/>
      <c r="CO10" s="724"/>
      <c r="CP10" s="724"/>
      <c r="CQ10" s="725"/>
      <c r="CR10" s="680">
        <v>38116</v>
      </c>
      <c r="CS10" s="681"/>
      <c r="CT10" s="681"/>
      <c r="CU10" s="681"/>
      <c r="CV10" s="681"/>
      <c r="CW10" s="681"/>
      <c r="CX10" s="681"/>
      <c r="CY10" s="682"/>
      <c r="CZ10" s="713">
        <v>0.3</v>
      </c>
      <c r="DA10" s="713"/>
      <c r="DB10" s="713"/>
      <c r="DC10" s="713"/>
      <c r="DD10" s="686" t="s">
        <v>234</v>
      </c>
      <c r="DE10" s="681"/>
      <c r="DF10" s="681"/>
      <c r="DG10" s="681"/>
      <c r="DH10" s="681"/>
      <c r="DI10" s="681"/>
      <c r="DJ10" s="681"/>
      <c r="DK10" s="681"/>
      <c r="DL10" s="681"/>
      <c r="DM10" s="681"/>
      <c r="DN10" s="681"/>
      <c r="DO10" s="681"/>
      <c r="DP10" s="682"/>
      <c r="DQ10" s="686">
        <v>17846</v>
      </c>
      <c r="DR10" s="681"/>
      <c r="DS10" s="681"/>
      <c r="DT10" s="681"/>
      <c r="DU10" s="681"/>
      <c r="DV10" s="681"/>
      <c r="DW10" s="681"/>
      <c r="DX10" s="681"/>
      <c r="DY10" s="681"/>
      <c r="DZ10" s="681"/>
      <c r="EA10" s="681"/>
      <c r="EB10" s="681"/>
      <c r="EC10" s="726"/>
    </row>
    <row r="11" spans="2:143" ht="11.25" customHeight="1" x14ac:dyDescent="0.15">
      <c r="B11" s="677" t="s">
        <v>248</v>
      </c>
      <c r="C11" s="678"/>
      <c r="D11" s="678"/>
      <c r="E11" s="678"/>
      <c r="F11" s="678"/>
      <c r="G11" s="678"/>
      <c r="H11" s="678"/>
      <c r="I11" s="678"/>
      <c r="J11" s="678"/>
      <c r="K11" s="678"/>
      <c r="L11" s="678"/>
      <c r="M11" s="678"/>
      <c r="N11" s="678"/>
      <c r="O11" s="678"/>
      <c r="P11" s="678"/>
      <c r="Q11" s="679"/>
      <c r="R11" s="680">
        <v>367269</v>
      </c>
      <c r="S11" s="681"/>
      <c r="T11" s="681"/>
      <c r="U11" s="681"/>
      <c r="V11" s="681"/>
      <c r="W11" s="681"/>
      <c r="X11" s="681"/>
      <c r="Y11" s="682"/>
      <c r="Z11" s="683">
        <v>2.2999999999999998</v>
      </c>
      <c r="AA11" s="684"/>
      <c r="AB11" s="684"/>
      <c r="AC11" s="685"/>
      <c r="AD11" s="686">
        <v>367269</v>
      </c>
      <c r="AE11" s="681"/>
      <c r="AF11" s="681"/>
      <c r="AG11" s="681"/>
      <c r="AH11" s="681"/>
      <c r="AI11" s="681"/>
      <c r="AJ11" s="681"/>
      <c r="AK11" s="682"/>
      <c r="AL11" s="683">
        <v>5.8</v>
      </c>
      <c r="AM11" s="684"/>
      <c r="AN11" s="684"/>
      <c r="AO11" s="715"/>
      <c r="AP11" s="677" t="s">
        <v>249</v>
      </c>
      <c r="AQ11" s="678"/>
      <c r="AR11" s="678"/>
      <c r="AS11" s="678"/>
      <c r="AT11" s="678"/>
      <c r="AU11" s="678"/>
      <c r="AV11" s="678"/>
      <c r="AW11" s="678"/>
      <c r="AX11" s="678"/>
      <c r="AY11" s="678"/>
      <c r="AZ11" s="678"/>
      <c r="BA11" s="678"/>
      <c r="BB11" s="678"/>
      <c r="BC11" s="678"/>
      <c r="BD11" s="678"/>
      <c r="BE11" s="678"/>
      <c r="BF11" s="679"/>
      <c r="BG11" s="680">
        <v>33233</v>
      </c>
      <c r="BH11" s="681"/>
      <c r="BI11" s="681"/>
      <c r="BJ11" s="681"/>
      <c r="BK11" s="681"/>
      <c r="BL11" s="681"/>
      <c r="BM11" s="681"/>
      <c r="BN11" s="682"/>
      <c r="BO11" s="713">
        <v>1.9</v>
      </c>
      <c r="BP11" s="713"/>
      <c r="BQ11" s="713"/>
      <c r="BR11" s="713"/>
      <c r="BS11" s="686">
        <v>9506</v>
      </c>
      <c r="BT11" s="681"/>
      <c r="BU11" s="681"/>
      <c r="BV11" s="681"/>
      <c r="BW11" s="681"/>
      <c r="BX11" s="681"/>
      <c r="BY11" s="681"/>
      <c r="BZ11" s="681"/>
      <c r="CA11" s="681"/>
      <c r="CB11" s="726"/>
      <c r="CD11" s="727" t="s">
        <v>250</v>
      </c>
      <c r="CE11" s="724"/>
      <c r="CF11" s="724"/>
      <c r="CG11" s="724"/>
      <c r="CH11" s="724"/>
      <c r="CI11" s="724"/>
      <c r="CJ11" s="724"/>
      <c r="CK11" s="724"/>
      <c r="CL11" s="724"/>
      <c r="CM11" s="724"/>
      <c r="CN11" s="724"/>
      <c r="CO11" s="724"/>
      <c r="CP11" s="724"/>
      <c r="CQ11" s="725"/>
      <c r="CR11" s="680">
        <v>890126</v>
      </c>
      <c r="CS11" s="681"/>
      <c r="CT11" s="681"/>
      <c r="CU11" s="681"/>
      <c r="CV11" s="681"/>
      <c r="CW11" s="681"/>
      <c r="CX11" s="681"/>
      <c r="CY11" s="682"/>
      <c r="CZ11" s="713">
        <v>5.9</v>
      </c>
      <c r="DA11" s="713"/>
      <c r="DB11" s="713"/>
      <c r="DC11" s="713"/>
      <c r="DD11" s="686">
        <v>112400</v>
      </c>
      <c r="DE11" s="681"/>
      <c r="DF11" s="681"/>
      <c r="DG11" s="681"/>
      <c r="DH11" s="681"/>
      <c r="DI11" s="681"/>
      <c r="DJ11" s="681"/>
      <c r="DK11" s="681"/>
      <c r="DL11" s="681"/>
      <c r="DM11" s="681"/>
      <c r="DN11" s="681"/>
      <c r="DO11" s="681"/>
      <c r="DP11" s="682"/>
      <c r="DQ11" s="686">
        <v>383001</v>
      </c>
      <c r="DR11" s="681"/>
      <c r="DS11" s="681"/>
      <c r="DT11" s="681"/>
      <c r="DU11" s="681"/>
      <c r="DV11" s="681"/>
      <c r="DW11" s="681"/>
      <c r="DX11" s="681"/>
      <c r="DY11" s="681"/>
      <c r="DZ11" s="681"/>
      <c r="EA11" s="681"/>
      <c r="EB11" s="681"/>
      <c r="EC11" s="726"/>
    </row>
    <row r="12" spans="2:143" ht="11.25" customHeight="1" x14ac:dyDescent="0.15">
      <c r="B12" s="677" t="s">
        <v>251</v>
      </c>
      <c r="C12" s="678"/>
      <c r="D12" s="678"/>
      <c r="E12" s="678"/>
      <c r="F12" s="678"/>
      <c r="G12" s="678"/>
      <c r="H12" s="678"/>
      <c r="I12" s="678"/>
      <c r="J12" s="678"/>
      <c r="K12" s="678"/>
      <c r="L12" s="678"/>
      <c r="M12" s="678"/>
      <c r="N12" s="678"/>
      <c r="O12" s="678"/>
      <c r="P12" s="678"/>
      <c r="Q12" s="679"/>
      <c r="R12" s="680" t="s">
        <v>234</v>
      </c>
      <c r="S12" s="681"/>
      <c r="T12" s="681"/>
      <c r="U12" s="681"/>
      <c r="V12" s="681"/>
      <c r="W12" s="681"/>
      <c r="X12" s="681"/>
      <c r="Y12" s="682"/>
      <c r="Z12" s="713" t="s">
        <v>234</v>
      </c>
      <c r="AA12" s="713"/>
      <c r="AB12" s="713"/>
      <c r="AC12" s="713"/>
      <c r="AD12" s="714" t="s">
        <v>234</v>
      </c>
      <c r="AE12" s="714"/>
      <c r="AF12" s="714"/>
      <c r="AG12" s="714"/>
      <c r="AH12" s="714"/>
      <c r="AI12" s="714"/>
      <c r="AJ12" s="714"/>
      <c r="AK12" s="714"/>
      <c r="AL12" s="683" t="s">
        <v>234</v>
      </c>
      <c r="AM12" s="684"/>
      <c r="AN12" s="684"/>
      <c r="AO12" s="715"/>
      <c r="AP12" s="677" t="s">
        <v>252</v>
      </c>
      <c r="AQ12" s="678"/>
      <c r="AR12" s="678"/>
      <c r="AS12" s="678"/>
      <c r="AT12" s="678"/>
      <c r="AU12" s="678"/>
      <c r="AV12" s="678"/>
      <c r="AW12" s="678"/>
      <c r="AX12" s="678"/>
      <c r="AY12" s="678"/>
      <c r="AZ12" s="678"/>
      <c r="BA12" s="678"/>
      <c r="BB12" s="678"/>
      <c r="BC12" s="678"/>
      <c r="BD12" s="678"/>
      <c r="BE12" s="678"/>
      <c r="BF12" s="679"/>
      <c r="BG12" s="680">
        <v>830587</v>
      </c>
      <c r="BH12" s="681"/>
      <c r="BI12" s="681"/>
      <c r="BJ12" s="681"/>
      <c r="BK12" s="681"/>
      <c r="BL12" s="681"/>
      <c r="BM12" s="681"/>
      <c r="BN12" s="682"/>
      <c r="BO12" s="713">
        <v>47.9</v>
      </c>
      <c r="BP12" s="713"/>
      <c r="BQ12" s="713"/>
      <c r="BR12" s="713"/>
      <c r="BS12" s="686" t="s">
        <v>234</v>
      </c>
      <c r="BT12" s="681"/>
      <c r="BU12" s="681"/>
      <c r="BV12" s="681"/>
      <c r="BW12" s="681"/>
      <c r="BX12" s="681"/>
      <c r="BY12" s="681"/>
      <c r="BZ12" s="681"/>
      <c r="CA12" s="681"/>
      <c r="CB12" s="726"/>
      <c r="CD12" s="727" t="s">
        <v>253</v>
      </c>
      <c r="CE12" s="724"/>
      <c r="CF12" s="724"/>
      <c r="CG12" s="724"/>
      <c r="CH12" s="724"/>
      <c r="CI12" s="724"/>
      <c r="CJ12" s="724"/>
      <c r="CK12" s="724"/>
      <c r="CL12" s="724"/>
      <c r="CM12" s="724"/>
      <c r="CN12" s="724"/>
      <c r="CO12" s="724"/>
      <c r="CP12" s="724"/>
      <c r="CQ12" s="725"/>
      <c r="CR12" s="680">
        <v>608345</v>
      </c>
      <c r="CS12" s="681"/>
      <c r="CT12" s="681"/>
      <c r="CU12" s="681"/>
      <c r="CV12" s="681"/>
      <c r="CW12" s="681"/>
      <c r="CX12" s="681"/>
      <c r="CY12" s="682"/>
      <c r="CZ12" s="713">
        <v>4.0999999999999996</v>
      </c>
      <c r="DA12" s="713"/>
      <c r="DB12" s="713"/>
      <c r="DC12" s="713"/>
      <c r="DD12" s="686">
        <v>47658</v>
      </c>
      <c r="DE12" s="681"/>
      <c r="DF12" s="681"/>
      <c r="DG12" s="681"/>
      <c r="DH12" s="681"/>
      <c r="DI12" s="681"/>
      <c r="DJ12" s="681"/>
      <c r="DK12" s="681"/>
      <c r="DL12" s="681"/>
      <c r="DM12" s="681"/>
      <c r="DN12" s="681"/>
      <c r="DO12" s="681"/>
      <c r="DP12" s="682"/>
      <c r="DQ12" s="686">
        <v>489512</v>
      </c>
      <c r="DR12" s="681"/>
      <c r="DS12" s="681"/>
      <c r="DT12" s="681"/>
      <c r="DU12" s="681"/>
      <c r="DV12" s="681"/>
      <c r="DW12" s="681"/>
      <c r="DX12" s="681"/>
      <c r="DY12" s="681"/>
      <c r="DZ12" s="681"/>
      <c r="EA12" s="681"/>
      <c r="EB12" s="681"/>
      <c r="EC12" s="726"/>
    </row>
    <row r="13" spans="2:143" ht="11.25" customHeight="1" x14ac:dyDescent="0.15">
      <c r="B13" s="677" t="s">
        <v>254</v>
      </c>
      <c r="C13" s="678"/>
      <c r="D13" s="678"/>
      <c r="E13" s="678"/>
      <c r="F13" s="678"/>
      <c r="G13" s="678"/>
      <c r="H13" s="678"/>
      <c r="I13" s="678"/>
      <c r="J13" s="678"/>
      <c r="K13" s="678"/>
      <c r="L13" s="678"/>
      <c r="M13" s="678"/>
      <c r="N13" s="678"/>
      <c r="O13" s="678"/>
      <c r="P13" s="678"/>
      <c r="Q13" s="679"/>
      <c r="R13" s="680" t="s">
        <v>240</v>
      </c>
      <c r="S13" s="681"/>
      <c r="T13" s="681"/>
      <c r="U13" s="681"/>
      <c r="V13" s="681"/>
      <c r="W13" s="681"/>
      <c r="X13" s="681"/>
      <c r="Y13" s="682"/>
      <c r="Z13" s="713" t="s">
        <v>234</v>
      </c>
      <c r="AA13" s="713"/>
      <c r="AB13" s="713"/>
      <c r="AC13" s="713"/>
      <c r="AD13" s="714" t="s">
        <v>240</v>
      </c>
      <c r="AE13" s="714"/>
      <c r="AF13" s="714"/>
      <c r="AG13" s="714"/>
      <c r="AH13" s="714"/>
      <c r="AI13" s="714"/>
      <c r="AJ13" s="714"/>
      <c r="AK13" s="714"/>
      <c r="AL13" s="683" t="s">
        <v>234</v>
      </c>
      <c r="AM13" s="684"/>
      <c r="AN13" s="684"/>
      <c r="AO13" s="715"/>
      <c r="AP13" s="677" t="s">
        <v>255</v>
      </c>
      <c r="AQ13" s="678"/>
      <c r="AR13" s="678"/>
      <c r="AS13" s="678"/>
      <c r="AT13" s="678"/>
      <c r="AU13" s="678"/>
      <c r="AV13" s="678"/>
      <c r="AW13" s="678"/>
      <c r="AX13" s="678"/>
      <c r="AY13" s="678"/>
      <c r="AZ13" s="678"/>
      <c r="BA13" s="678"/>
      <c r="BB13" s="678"/>
      <c r="BC13" s="678"/>
      <c r="BD13" s="678"/>
      <c r="BE13" s="678"/>
      <c r="BF13" s="679"/>
      <c r="BG13" s="680">
        <v>815295</v>
      </c>
      <c r="BH13" s="681"/>
      <c r="BI13" s="681"/>
      <c r="BJ13" s="681"/>
      <c r="BK13" s="681"/>
      <c r="BL13" s="681"/>
      <c r="BM13" s="681"/>
      <c r="BN13" s="682"/>
      <c r="BO13" s="713">
        <v>47</v>
      </c>
      <c r="BP13" s="713"/>
      <c r="BQ13" s="713"/>
      <c r="BR13" s="713"/>
      <c r="BS13" s="686" t="s">
        <v>234</v>
      </c>
      <c r="BT13" s="681"/>
      <c r="BU13" s="681"/>
      <c r="BV13" s="681"/>
      <c r="BW13" s="681"/>
      <c r="BX13" s="681"/>
      <c r="BY13" s="681"/>
      <c r="BZ13" s="681"/>
      <c r="CA13" s="681"/>
      <c r="CB13" s="726"/>
      <c r="CD13" s="727" t="s">
        <v>256</v>
      </c>
      <c r="CE13" s="724"/>
      <c r="CF13" s="724"/>
      <c r="CG13" s="724"/>
      <c r="CH13" s="724"/>
      <c r="CI13" s="724"/>
      <c r="CJ13" s="724"/>
      <c r="CK13" s="724"/>
      <c r="CL13" s="724"/>
      <c r="CM13" s="724"/>
      <c r="CN13" s="724"/>
      <c r="CO13" s="724"/>
      <c r="CP13" s="724"/>
      <c r="CQ13" s="725"/>
      <c r="CR13" s="680">
        <v>1901772</v>
      </c>
      <c r="CS13" s="681"/>
      <c r="CT13" s="681"/>
      <c r="CU13" s="681"/>
      <c r="CV13" s="681"/>
      <c r="CW13" s="681"/>
      <c r="CX13" s="681"/>
      <c r="CY13" s="682"/>
      <c r="CZ13" s="713">
        <v>12.7</v>
      </c>
      <c r="DA13" s="713"/>
      <c r="DB13" s="713"/>
      <c r="DC13" s="713"/>
      <c r="DD13" s="686">
        <v>519418</v>
      </c>
      <c r="DE13" s="681"/>
      <c r="DF13" s="681"/>
      <c r="DG13" s="681"/>
      <c r="DH13" s="681"/>
      <c r="DI13" s="681"/>
      <c r="DJ13" s="681"/>
      <c r="DK13" s="681"/>
      <c r="DL13" s="681"/>
      <c r="DM13" s="681"/>
      <c r="DN13" s="681"/>
      <c r="DO13" s="681"/>
      <c r="DP13" s="682"/>
      <c r="DQ13" s="686">
        <v>1300039</v>
      </c>
      <c r="DR13" s="681"/>
      <c r="DS13" s="681"/>
      <c r="DT13" s="681"/>
      <c r="DU13" s="681"/>
      <c r="DV13" s="681"/>
      <c r="DW13" s="681"/>
      <c r="DX13" s="681"/>
      <c r="DY13" s="681"/>
      <c r="DZ13" s="681"/>
      <c r="EA13" s="681"/>
      <c r="EB13" s="681"/>
      <c r="EC13" s="726"/>
    </row>
    <row r="14" spans="2:143" ht="11.25" customHeight="1" x14ac:dyDescent="0.15">
      <c r="B14" s="677" t="s">
        <v>257</v>
      </c>
      <c r="C14" s="678"/>
      <c r="D14" s="678"/>
      <c r="E14" s="678"/>
      <c r="F14" s="678"/>
      <c r="G14" s="678"/>
      <c r="H14" s="678"/>
      <c r="I14" s="678"/>
      <c r="J14" s="678"/>
      <c r="K14" s="678"/>
      <c r="L14" s="678"/>
      <c r="M14" s="678"/>
      <c r="N14" s="678"/>
      <c r="O14" s="678"/>
      <c r="P14" s="678"/>
      <c r="Q14" s="679"/>
      <c r="R14" s="680" t="s">
        <v>240</v>
      </c>
      <c r="S14" s="681"/>
      <c r="T14" s="681"/>
      <c r="U14" s="681"/>
      <c r="V14" s="681"/>
      <c r="W14" s="681"/>
      <c r="X14" s="681"/>
      <c r="Y14" s="682"/>
      <c r="Z14" s="713" t="s">
        <v>234</v>
      </c>
      <c r="AA14" s="713"/>
      <c r="AB14" s="713"/>
      <c r="AC14" s="713"/>
      <c r="AD14" s="714" t="s">
        <v>234</v>
      </c>
      <c r="AE14" s="714"/>
      <c r="AF14" s="714"/>
      <c r="AG14" s="714"/>
      <c r="AH14" s="714"/>
      <c r="AI14" s="714"/>
      <c r="AJ14" s="714"/>
      <c r="AK14" s="714"/>
      <c r="AL14" s="683" t="s">
        <v>240</v>
      </c>
      <c r="AM14" s="684"/>
      <c r="AN14" s="684"/>
      <c r="AO14" s="715"/>
      <c r="AP14" s="677" t="s">
        <v>258</v>
      </c>
      <c r="AQ14" s="678"/>
      <c r="AR14" s="678"/>
      <c r="AS14" s="678"/>
      <c r="AT14" s="678"/>
      <c r="AU14" s="678"/>
      <c r="AV14" s="678"/>
      <c r="AW14" s="678"/>
      <c r="AX14" s="678"/>
      <c r="AY14" s="678"/>
      <c r="AZ14" s="678"/>
      <c r="BA14" s="678"/>
      <c r="BB14" s="678"/>
      <c r="BC14" s="678"/>
      <c r="BD14" s="678"/>
      <c r="BE14" s="678"/>
      <c r="BF14" s="679"/>
      <c r="BG14" s="680">
        <v>66102</v>
      </c>
      <c r="BH14" s="681"/>
      <c r="BI14" s="681"/>
      <c r="BJ14" s="681"/>
      <c r="BK14" s="681"/>
      <c r="BL14" s="681"/>
      <c r="BM14" s="681"/>
      <c r="BN14" s="682"/>
      <c r="BO14" s="713">
        <v>3.8</v>
      </c>
      <c r="BP14" s="713"/>
      <c r="BQ14" s="713"/>
      <c r="BR14" s="713"/>
      <c r="BS14" s="686" t="s">
        <v>234</v>
      </c>
      <c r="BT14" s="681"/>
      <c r="BU14" s="681"/>
      <c r="BV14" s="681"/>
      <c r="BW14" s="681"/>
      <c r="BX14" s="681"/>
      <c r="BY14" s="681"/>
      <c r="BZ14" s="681"/>
      <c r="CA14" s="681"/>
      <c r="CB14" s="726"/>
      <c r="CD14" s="727" t="s">
        <v>259</v>
      </c>
      <c r="CE14" s="724"/>
      <c r="CF14" s="724"/>
      <c r="CG14" s="724"/>
      <c r="CH14" s="724"/>
      <c r="CI14" s="724"/>
      <c r="CJ14" s="724"/>
      <c r="CK14" s="724"/>
      <c r="CL14" s="724"/>
      <c r="CM14" s="724"/>
      <c r="CN14" s="724"/>
      <c r="CO14" s="724"/>
      <c r="CP14" s="724"/>
      <c r="CQ14" s="725"/>
      <c r="CR14" s="680">
        <v>619759</v>
      </c>
      <c r="CS14" s="681"/>
      <c r="CT14" s="681"/>
      <c r="CU14" s="681"/>
      <c r="CV14" s="681"/>
      <c r="CW14" s="681"/>
      <c r="CX14" s="681"/>
      <c r="CY14" s="682"/>
      <c r="CZ14" s="713">
        <v>4.0999999999999996</v>
      </c>
      <c r="DA14" s="713"/>
      <c r="DB14" s="713"/>
      <c r="DC14" s="713"/>
      <c r="DD14" s="686">
        <v>161679</v>
      </c>
      <c r="DE14" s="681"/>
      <c r="DF14" s="681"/>
      <c r="DG14" s="681"/>
      <c r="DH14" s="681"/>
      <c r="DI14" s="681"/>
      <c r="DJ14" s="681"/>
      <c r="DK14" s="681"/>
      <c r="DL14" s="681"/>
      <c r="DM14" s="681"/>
      <c r="DN14" s="681"/>
      <c r="DO14" s="681"/>
      <c r="DP14" s="682"/>
      <c r="DQ14" s="686">
        <v>365172</v>
      </c>
      <c r="DR14" s="681"/>
      <c r="DS14" s="681"/>
      <c r="DT14" s="681"/>
      <c r="DU14" s="681"/>
      <c r="DV14" s="681"/>
      <c r="DW14" s="681"/>
      <c r="DX14" s="681"/>
      <c r="DY14" s="681"/>
      <c r="DZ14" s="681"/>
      <c r="EA14" s="681"/>
      <c r="EB14" s="681"/>
      <c r="EC14" s="726"/>
    </row>
    <row r="15" spans="2:143" ht="11.25" customHeight="1" x14ac:dyDescent="0.15">
      <c r="B15" s="677" t="s">
        <v>260</v>
      </c>
      <c r="C15" s="678"/>
      <c r="D15" s="678"/>
      <c r="E15" s="678"/>
      <c r="F15" s="678"/>
      <c r="G15" s="678"/>
      <c r="H15" s="678"/>
      <c r="I15" s="678"/>
      <c r="J15" s="678"/>
      <c r="K15" s="678"/>
      <c r="L15" s="678"/>
      <c r="M15" s="678"/>
      <c r="N15" s="678"/>
      <c r="O15" s="678"/>
      <c r="P15" s="678"/>
      <c r="Q15" s="679"/>
      <c r="R15" s="680" t="s">
        <v>240</v>
      </c>
      <c r="S15" s="681"/>
      <c r="T15" s="681"/>
      <c r="U15" s="681"/>
      <c r="V15" s="681"/>
      <c r="W15" s="681"/>
      <c r="X15" s="681"/>
      <c r="Y15" s="682"/>
      <c r="Z15" s="713" t="s">
        <v>240</v>
      </c>
      <c r="AA15" s="713"/>
      <c r="AB15" s="713"/>
      <c r="AC15" s="713"/>
      <c r="AD15" s="714" t="s">
        <v>240</v>
      </c>
      <c r="AE15" s="714"/>
      <c r="AF15" s="714"/>
      <c r="AG15" s="714"/>
      <c r="AH15" s="714"/>
      <c r="AI15" s="714"/>
      <c r="AJ15" s="714"/>
      <c r="AK15" s="714"/>
      <c r="AL15" s="683" t="s">
        <v>240</v>
      </c>
      <c r="AM15" s="684"/>
      <c r="AN15" s="684"/>
      <c r="AO15" s="715"/>
      <c r="AP15" s="677" t="s">
        <v>261</v>
      </c>
      <c r="AQ15" s="678"/>
      <c r="AR15" s="678"/>
      <c r="AS15" s="678"/>
      <c r="AT15" s="678"/>
      <c r="AU15" s="678"/>
      <c r="AV15" s="678"/>
      <c r="AW15" s="678"/>
      <c r="AX15" s="678"/>
      <c r="AY15" s="678"/>
      <c r="AZ15" s="678"/>
      <c r="BA15" s="678"/>
      <c r="BB15" s="678"/>
      <c r="BC15" s="678"/>
      <c r="BD15" s="678"/>
      <c r="BE15" s="678"/>
      <c r="BF15" s="679"/>
      <c r="BG15" s="680">
        <v>135306</v>
      </c>
      <c r="BH15" s="681"/>
      <c r="BI15" s="681"/>
      <c r="BJ15" s="681"/>
      <c r="BK15" s="681"/>
      <c r="BL15" s="681"/>
      <c r="BM15" s="681"/>
      <c r="BN15" s="682"/>
      <c r="BO15" s="713">
        <v>7.8</v>
      </c>
      <c r="BP15" s="713"/>
      <c r="BQ15" s="713"/>
      <c r="BR15" s="713"/>
      <c r="BS15" s="686" t="s">
        <v>240</v>
      </c>
      <c r="BT15" s="681"/>
      <c r="BU15" s="681"/>
      <c r="BV15" s="681"/>
      <c r="BW15" s="681"/>
      <c r="BX15" s="681"/>
      <c r="BY15" s="681"/>
      <c r="BZ15" s="681"/>
      <c r="CA15" s="681"/>
      <c r="CB15" s="726"/>
      <c r="CD15" s="727" t="s">
        <v>262</v>
      </c>
      <c r="CE15" s="724"/>
      <c r="CF15" s="724"/>
      <c r="CG15" s="724"/>
      <c r="CH15" s="724"/>
      <c r="CI15" s="724"/>
      <c r="CJ15" s="724"/>
      <c r="CK15" s="724"/>
      <c r="CL15" s="724"/>
      <c r="CM15" s="724"/>
      <c r="CN15" s="724"/>
      <c r="CO15" s="724"/>
      <c r="CP15" s="724"/>
      <c r="CQ15" s="725"/>
      <c r="CR15" s="680">
        <v>1074830</v>
      </c>
      <c r="CS15" s="681"/>
      <c r="CT15" s="681"/>
      <c r="CU15" s="681"/>
      <c r="CV15" s="681"/>
      <c r="CW15" s="681"/>
      <c r="CX15" s="681"/>
      <c r="CY15" s="682"/>
      <c r="CZ15" s="713">
        <v>7.2</v>
      </c>
      <c r="DA15" s="713"/>
      <c r="DB15" s="713"/>
      <c r="DC15" s="713"/>
      <c r="DD15" s="686">
        <v>147553</v>
      </c>
      <c r="DE15" s="681"/>
      <c r="DF15" s="681"/>
      <c r="DG15" s="681"/>
      <c r="DH15" s="681"/>
      <c r="DI15" s="681"/>
      <c r="DJ15" s="681"/>
      <c r="DK15" s="681"/>
      <c r="DL15" s="681"/>
      <c r="DM15" s="681"/>
      <c r="DN15" s="681"/>
      <c r="DO15" s="681"/>
      <c r="DP15" s="682"/>
      <c r="DQ15" s="686">
        <v>901977</v>
      </c>
      <c r="DR15" s="681"/>
      <c r="DS15" s="681"/>
      <c r="DT15" s="681"/>
      <c r="DU15" s="681"/>
      <c r="DV15" s="681"/>
      <c r="DW15" s="681"/>
      <c r="DX15" s="681"/>
      <c r="DY15" s="681"/>
      <c r="DZ15" s="681"/>
      <c r="EA15" s="681"/>
      <c r="EB15" s="681"/>
      <c r="EC15" s="726"/>
    </row>
    <row r="16" spans="2:143" ht="11.25" customHeight="1" x14ac:dyDescent="0.15">
      <c r="B16" s="677" t="s">
        <v>263</v>
      </c>
      <c r="C16" s="678"/>
      <c r="D16" s="678"/>
      <c r="E16" s="678"/>
      <c r="F16" s="678"/>
      <c r="G16" s="678"/>
      <c r="H16" s="678"/>
      <c r="I16" s="678"/>
      <c r="J16" s="678"/>
      <c r="K16" s="678"/>
      <c r="L16" s="678"/>
      <c r="M16" s="678"/>
      <c r="N16" s="678"/>
      <c r="O16" s="678"/>
      <c r="P16" s="678"/>
      <c r="Q16" s="679"/>
      <c r="R16" s="680">
        <v>9027</v>
      </c>
      <c r="S16" s="681"/>
      <c r="T16" s="681"/>
      <c r="U16" s="681"/>
      <c r="V16" s="681"/>
      <c r="W16" s="681"/>
      <c r="X16" s="681"/>
      <c r="Y16" s="682"/>
      <c r="Z16" s="713">
        <v>0.1</v>
      </c>
      <c r="AA16" s="713"/>
      <c r="AB16" s="713"/>
      <c r="AC16" s="713"/>
      <c r="AD16" s="714">
        <v>9027</v>
      </c>
      <c r="AE16" s="714"/>
      <c r="AF16" s="714"/>
      <c r="AG16" s="714"/>
      <c r="AH16" s="714"/>
      <c r="AI16" s="714"/>
      <c r="AJ16" s="714"/>
      <c r="AK16" s="714"/>
      <c r="AL16" s="683">
        <v>0.1</v>
      </c>
      <c r="AM16" s="684"/>
      <c r="AN16" s="684"/>
      <c r="AO16" s="715"/>
      <c r="AP16" s="677" t="s">
        <v>264</v>
      </c>
      <c r="AQ16" s="678"/>
      <c r="AR16" s="678"/>
      <c r="AS16" s="678"/>
      <c r="AT16" s="678"/>
      <c r="AU16" s="678"/>
      <c r="AV16" s="678"/>
      <c r="AW16" s="678"/>
      <c r="AX16" s="678"/>
      <c r="AY16" s="678"/>
      <c r="AZ16" s="678"/>
      <c r="BA16" s="678"/>
      <c r="BB16" s="678"/>
      <c r="BC16" s="678"/>
      <c r="BD16" s="678"/>
      <c r="BE16" s="678"/>
      <c r="BF16" s="679"/>
      <c r="BG16" s="680" t="s">
        <v>234</v>
      </c>
      <c r="BH16" s="681"/>
      <c r="BI16" s="681"/>
      <c r="BJ16" s="681"/>
      <c r="BK16" s="681"/>
      <c r="BL16" s="681"/>
      <c r="BM16" s="681"/>
      <c r="BN16" s="682"/>
      <c r="BO16" s="713" t="s">
        <v>234</v>
      </c>
      <c r="BP16" s="713"/>
      <c r="BQ16" s="713"/>
      <c r="BR16" s="713"/>
      <c r="BS16" s="686" t="s">
        <v>234</v>
      </c>
      <c r="BT16" s="681"/>
      <c r="BU16" s="681"/>
      <c r="BV16" s="681"/>
      <c r="BW16" s="681"/>
      <c r="BX16" s="681"/>
      <c r="BY16" s="681"/>
      <c r="BZ16" s="681"/>
      <c r="CA16" s="681"/>
      <c r="CB16" s="726"/>
      <c r="CD16" s="727" t="s">
        <v>265</v>
      </c>
      <c r="CE16" s="724"/>
      <c r="CF16" s="724"/>
      <c r="CG16" s="724"/>
      <c r="CH16" s="724"/>
      <c r="CI16" s="724"/>
      <c r="CJ16" s="724"/>
      <c r="CK16" s="724"/>
      <c r="CL16" s="724"/>
      <c r="CM16" s="724"/>
      <c r="CN16" s="724"/>
      <c r="CO16" s="724"/>
      <c r="CP16" s="724"/>
      <c r="CQ16" s="725"/>
      <c r="CR16" s="680">
        <v>198195</v>
      </c>
      <c r="CS16" s="681"/>
      <c r="CT16" s="681"/>
      <c r="CU16" s="681"/>
      <c r="CV16" s="681"/>
      <c r="CW16" s="681"/>
      <c r="CX16" s="681"/>
      <c r="CY16" s="682"/>
      <c r="CZ16" s="713">
        <v>1.3</v>
      </c>
      <c r="DA16" s="713"/>
      <c r="DB16" s="713"/>
      <c r="DC16" s="713"/>
      <c r="DD16" s="686" t="s">
        <v>234</v>
      </c>
      <c r="DE16" s="681"/>
      <c r="DF16" s="681"/>
      <c r="DG16" s="681"/>
      <c r="DH16" s="681"/>
      <c r="DI16" s="681"/>
      <c r="DJ16" s="681"/>
      <c r="DK16" s="681"/>
      <c r="DL16" s="681"/>
      <c r="DM16" s="681"/>
      <c r="DN16" s="681"/>
      <c r="DO16" s="681"/>
      <c r="DP16" s="682"/>
      <c r="DQ16" s="686">
        <v>153552</v>
      </c>
      <c r="DR16" s="681"/>
      <c r="DS16" s="681"/>
      <c r="DT16" s="681"/>
      <c r="DU16" s="681"/>
      <c r="DV16" s="681"/>
      <c r="DW16" s="681"/>
      <c r="DX16" s="681"/>
      <c r="DY16" s="681"/>
      <c r="DZ16" s="681"/>
      <c r="EA16" s="681"/>
      <c r="EB16" s="681"/>
      <c r="EC16" s="726"/>
    </row>
    <row r="17" spans="2:133" ht="11.25" customHeight="1" x14ac:dyDescent="0.15">
      <c r="B17" s="677" t="s">
        <v>266</v>
      </c>
      <c r="C17" s="678"/>
      <c r="D17" s="678"/>
      <c r="E17" s="678"/>
      <c r="F17" s="678"/>
      <c r="G17" s="678"/>
      <c r="H17" s="678"/>
      <c r="I17" s="678"/>
      <c r="J17" s="678"/>
      <c r="K17" s="678"/>
      <c r="L17" s="678"/>
      <c r="M17" s="678"/>
      <c r="N17" s="678"/>
      <c r="O17" s="678"/>
      <c r="P17" s="678"/>
      <c r="Q17" s="679"/>
      <c r="R17" s="680">
        <v>6684</v>
      </c>
      <c r="S17" s="681"/>
      <c r="T17" s="681"/>
      <c r="U17" s="681"/>
      <c r="V17" s="681"/>
      <c r="W17" s="681"/>
      <c r="X17" s="681"/>
      <c r="Y17" s="682"/>
      <c r="Z17" s="713">
        <v>0</v>
      </c>
      <c r="AA17" s="713"/>
      <c r="AB17" s="713"/>
      <c r="AC17" s="713"/>
      <c r="AD17" s="714">
        <v>6684</v>
      </c>
      <c r="AE17" s="714"/>
      <c r="AF17" s="714"/>
      <c r="AG17" s="714"/>
      <c r="AH17" s="714"/>
      <c r="AI17" s="714"/>
      <c r="AJ17" s="714"/>
      <c r="AK17" s="714"/>
      <c r="AL17" s="683">
        <v>0.1</v>
      </c>
      <c r="AM17" s="684"/>
      <c r="AN17" s="684"/>
      <c r="AO17" s="715"/>
      <c r="AP17" s="677" t="s">
        <v>267</v>
      </c>
      <c r="AQ17" s="678"/>
      <c r="AR17" s="678"/>
      <c r="AS17" s="678"/>
      <c r="AT17" s="678"/>
      <c r="AU17" s="678"/>
      <c r="AV17" s="678"/>
      <c r="AW17" s="678"/>
      <c r="AX17" s="678"/>
      <c r="AY17" s="678"/>
      <c r="AZ17" s="678"/>
      <c r="BA17" s="678"/>
      <c r="BB17" s="678"/>
      <c r="BC17" s="678"/>
      <c r="BD17" s="678"/>
      <c r="BE17" s="678"/>
      <c r="BF17" s="679"/>
      <c r="BG17" s="680" t="s">
        <v>240</v>
      </c>
      <c r="BH17" s="681"/>
      <c r="BI17" s="681"/>
      <c r="BJ17" s="681"/>
      <c r="BK17" s="681"/>
      <c r="BL17" s="681"/>
      <c r="BM17" s="681"/>
      <c r="BN17" s="682"/>
      <c r="BO17" s="713" t="s">
        <v>234</v>
      </c>
      <c r="BP17" s="713"/>
      <c r="BQ17" s="713"/>
      <c r="BR17" s="713"/>
      <c r="BS17" s="686" t="s">
        <v>234</v>
      </c>
      <c r="BT17" s="681"/>
      <c r="BU17" s="681"/>
      <c r="BV17" s="681"/>
      <c r="BW17" s="681"/>
      <c r="BX17" s="681"/>
      <c r="BY17" s="681"/>
      <c r="BZ17" s="681"/>
      <c r="CA17" s="681"/>
      <c r="CB17" s="726"/>
      <c r="CD17" s="727" t="s">
        <v>268</v>
      </c>
      <c r="CE17" s="724"/>
      <c r="CF17" s="724"/>
      <c r="CG17" s="724"/>
      <c r="CH17" s="724"/>
      <c r="CI17" s="724"/>
      <c r="CJ17" s="724"/>
      <c r="CK17" s="724"/>
      <c r="CL17" s="724"/>
      <c r="CM17" s="724"/>
      <c r="CN17" s="724"/>
      <c r="CO17" s="724"/>
      <c r="CP17" s="724"/>
      <c r="CQ17" s="725"/>
      <c r="CR17" s="680">
        <v>1152580</v>
      </c>
      <c r="CS17" s="681"/>
      <c r="CT17" s="681"/>
      <c r="CU17" s="681"/>
      <c r="CV17" s="681"/>
      <c r="CW17" s="681"/>
      <c r="CX17" s="681"/>
      <c r="CY17" s="682"/>
      <c r="CZ17" s="713">
        <v>7.7</v>
      </c>
      <c r="DA17" s="713"/>
      <c r="DB17" s="713"/>
      <c r="DC17" s="713"/>
      <c r="DD17" s="686" t="s">
        <v>240</v>
      </c>
      <c r="DE17" s="681"/>
      <c r="DF17" s="681"/>
      <c r="DG17" s="681"/>
      <c r="DH17" s="681"/>
      <c r="DI17" s="681"/>
      <c r="DJ17" s="681"/>
      <c r="DK17" s="681"/>
      <c r="DL17" s="681"/>
      <c r="DM17" s="681"/>
      <c r="DN17" s="681"/>
      <c r="DO17" s="681"/>
      <c r="DP17" s="682"/>
      <c r="DQ17" s="686">
        <v>1110963</v>
      </c>
      <c r="DR17" s="681"/>
      <c r="DS17" s="681"/>
      <c r="DT17" s="681"/>
      <c r="DU17" s="681"/>
      <c r="DV17" s="681"/>
      <c r="DW17" s="681"/>
      <c r="DX17" s="681"/>
      <c r="DY17" s="681"/>
      <c r="DZ17" s="681"/>
      <c r="EA17" s="681"/>
      <c r="EB17" s="681"/>
      <c r="EC17" s="726"/>
    </row>
    <row r="18" spans="2:133" ht="11.25" customHeight="1" x14ac:dyDescent="0.15">
      <c r="B18" s="677" t="s">
        <v>269</v>
      </c>
      <c r="C18" s="678"/>
      <c r="D18" s="678"/>
      <c r="E18" s="678"/>
      <c r="F18" s="678"/>
      <c r="G18" s="678"/>
      <c r="H18" s="678"/>
      <c r="I18" s="678"/>
      <c r="J18" s="678"/>
      <c r="K18" s="678"/>
      <c r="L18" s="678"/>
      <c r="M18" s="678"/>
      <c r="N18" s="678"/>
      <c r="O18" s="678"/>
      <c r="P18" s="678"/>
      <c r="Q18" s="679"/>
      <c r="R18" s="680">
        <v>11067</v>
      </c>
      <c r="S18" s="681"/>
      <c r="T18" s="681"/>
      <c r="U18" s="681"/>
      <c r="V18" s="681"/>
      <c r="W18" s="681"/>
      <c r="X18" s="681"/>
      <c r="Y18" s="682"/>
      <c r="Z18" s="713">
        <v>0.1</v>
      </c>
      <c r="AA18" s="713"/>
      <c r="AB18" s="713"/>
      <c r="AC18" s="713"/>
      <c r="AD18" s="714">
        <v>11067</v>
      </c>
      <c r="AE18" s="714"/>
      <c r="AF18" s="714"/>
      <c r="AG18" s="714"/>
      <c r="AH18" s="714"/>
      <c r="AI18" s="714"/>
      <c r="AJ18" s="714"/>
      <c r="AK18" s="714"/>
      <c r="AL18" s="683">
        <v>0.2</v>
      </c>
      <c r="AM18" s="684"/>
      <c r="AN18" s="684"/>
      <c r="AO18" s="715"/>
      <c r="AP18" s="677" t="s">
        <v>270</v>
      </c>
      <c r="AQ18" s="678"/>
      <c r="AR18" s="678"/>
      <c r="AS18" s="678"/>
      <c r="AT18" s="678"/>
      <c r="AU18" s="678"/>
      <c r="AV18" s="678"/>
      <c r="AW18" s="678"/>
      <c r="AX18" s="678"/>
      <c r="AY18" s="678"/>
      <c r="AZ18" s="678"/>
      <c r="BA18" s="678"/>
      <c r="BB18" s="678"/>
      <c r="BC18" s="678"/>
      <c r="BD18" s="678"/>
      <c r="BE18" s="678"/>
      <c r="BF18" s="679"/>
      <c r="BG18" s="680" t="s">
        <v>234</v>
      </c>
      <c r="BH18" s="681"/>
      <c r="BI18" s="681"/>
      <c r="BJ18" s="681"/>
      <c r="BK18" s="681"/>
      <c r="BL18" s="681"/>
      <c r="BM18" s="681"/>
      <c r="BN18" s="682"/>
      <c r="BO18" s="713" t="s">
        <v>234</v>
      </c>
      <c r="BP18" s="713"/>
      <c r="BQ18" s="713"/>
      <c r="BR18" s="713"/>
      <c r="BS18" s="686" t="s">
        <v>240</v>
      </c>
      <c r="BT18" s="681"/>
      <c r="BU18" s="681"/>
      <c r="BV18" s="681"/>
      <c r="BW18" s="681"/>
      <c r="BX18" s="681"/>
      <c r="BY18" s="681"/>
      <c r="BZ18" s="681"/>
      <c r="CA18" s="681"/>
      <c r="CB18" s="726"/>
      <c r="CD18" s="727" t="s">
        <v>271</v>
      </c>
      <c r="CE18" s="724"/>
      <c r="CF18" s="724"/>
      <c r="CG18" s="724"/>
      <c r="CH18" s="724"/>
      <c r="CI18" s="724"/>
      <c r="CJ18" s="724"/>
      <c r="CK18" s="724"/>
      <c r="CL18" s="724"/>
      <c r="CM18" s="724"/>
      <c r="CN18" s="724"/>
      <c r="CO18" s="724"/>
      <c r="CP18" s="724"/>
      <c r="CQ18" s="725"/>
      <c r="CR18" s="680" t="s">
        <v>234</v>
      </c>
      <c r="CS18" s="681"/>
      <c r="CT18" s="681"/>
      <c r="CU18" s="681"/>
      <c r="CV18" s="681"/>
      <c r="CW18" s="681"/>
      <c r="CX18" s="681"/>
      <c r="CY18" s="682"/>
      <c r="CZ18" s="713" t="s">
        <v>234</v>
      </c>
      <c r="DA18" s="713"/>
      <c r="DB18" s="713"/>
      <c r="DC18" s="713"/>
      <c r="DD18" s="686" t="s">
        <v>240</v>
      </c>
      <c r="DE18" s="681"/>
      <c r="DF18" s="681"/>
      <c r="DG18" s="681"/>
      <c r="DH18" s="681"/>
      <c r="DI18" s="681"/>
      <c r="DJ18" s="681"/>
      <c r="DK18" s="681"/>
      <c r="DL18" s="681"/>
      <c r="DM18" s="681"/>
      <c r="DN18" s="681"/>
      <c r="DO18" s="681"/>
      <c r="DP18" s="682"/>
      <c r="DQ18" s="686" t="s">
        <v>234</v>
      </c>
      <c r="DR18" s="681"/>
      <c r="DS18" s="681"/>
      <c r="DT18" s="681"/>
      <c r="DU18" s="681"/>
      <c r="DV18" s="681"/>
      <c r="DW18" s="681"/>
      <c r="DX18" s="681"/>
      <c r="DY18" s="681"/>
      <c r="DZ18" s="681"/>
      <c r="EA18" s="681"/>
      <c r="EB18" s="681"/>
      <c r="EC18" s="726"/>
    </row>
    <row r="19" spans="2:133" ht="11.25" customHeight="1" x14ac:dyDescent="0.15">
      <c r="B19" s="677" t="s">
        <v>272</v>
      </c>
      <c r="C19" s="678"/>
      <c r="D19" s="678"/>
      <c r="E19" s="678"/>
      <c r="F19" s="678"/>
      <c r="G19" s="678"/>
      <c r="H19" s="678"/>
      <c r="I19" s="678"/>
      <c r="J19" s="678"/>
      <c r="K19" s="678"/>
      <c r="L19" s="678"/>
      <c r="M19" s="678"/>
      <c r="N19" s="678"/>
      <c r="O19" s="678"/>
      <c r="P19" s="678"/>
      <c r="Q19" s="679"/>
      <c r="R19" s="680">
        <v>5762</v>
      </c>
      <c r="S19" s="681"/>
      <c r="T19" s="681"/>
      <c r="U19" s="681"/>
      <c r="V19" s="681"/>
      <c r="W19" s="681"/>
      <c r="X19" s="681"/>
      <c r="Y19" s="682"/>
      <c r="Z19" s="713">
        <v>0</v>
      </c>
      <c r="AA19" s="713"/>
      <c r="AB19" s="713"/>
      <c r="AC19" s="713"/>
      <c r="AD19" s="714">
        <v>5762</v>
      </c>
      <c r="AE19" s="714"/>
      <c r="AF19" s="714"/>
      <c r="AG19" s="714"/>
      <c r="AH19" s="714"/>
      <c r="AI19" s="714"/>
      <c r="AJ19" s="714"/>
      <c r="AK19" s="714"/>
      <c r="AL19" s="683">
        <v>0.1</v>
      </c>
      <c r="AM19" s="684"/>
      <c r="AN19" s="684"/>
      <c r="AO19" s="715"/>
      <c r="AP19" s="677" t="s">
        <v>273</v>
      </c>
      <c r="AQ19" s="678"/>
      <c r="AR19" s="678"/>
      <c r="AS19" s="678"/>
      <c r="AT19" s="678"/>
      <c r="AU19" s="678"/>
      <c r="AV19" s="678"/>
      <c r="AW19" s="678"/>
      <c r="AX19" s="678"/>
      <c r="AY19" s="678"/>
      <c r="AZ19" s="678"/>
      <c r="BA19" s="678"/>
      <c r="BB19" s="678"/>
      <c r="BC19" s="678"/>
      <c r="BD19" s="678"/>
      <c r="BE19" s="678"/>
      <c r="BF19" s="679"/>
      <c r="BG19" s="680">
        <v>83588</v>
      </c>
      <c r="BH19" s="681"/>
      <c r="BI19" s="681"/>
      <c r="BJ19" s="681"/>
      <c r="BK19" s="681"/>
      <c r="BL19" s="681"/>
      <c r="BM19" s="681"/>
      <c r="BN19" s="682"/>
      <c r="BO19" s="713">
        <v>4.8</v>
      </c>
      <c r="BP19" s="713"/>
      <c r="BQ19" s="713"/>
      <c r="BR19" s="713"/>
      <c r="BS19" s="686" t="s">
        <v>240</v>
      </c>
      <c r="BT19" s="681"/>
      <c r="BU19" s="681"/>
      <c r="BV19" s="681"/>
      <c r="BW19" s="681"/>
      <c r="BX19" s="681"/>
      <c r="BY19" s="681"/>
      <c r="BZ19" s="681"/>
      <c r="CA19" s="681"/>
      <c r="CB19" s="726"/>
      <c r="CD19" s="727" t="s">
        <v>274</v>
      </c>
      <c r="CE19" s="724"/>
      <c r="CF19" s="724"/>
      <c r="CG19" s="724"/>
      <c r="CH19" s="724"/>
      <c r="CI19" s="724"/>
      <c r="CJ19" s="724"/>
      <c r="CK19" s="724"/>
      <c r="CL19" s="724"/>
      <c r="CM19" s="724"/>
      <c r="CN19" s="724"/>
      <c r="CO19" s="724"/>
      <c r="CP19" s="724"/>
      <c r="CQ19" s="725"/>
      <c r="CR19" s="680" t="s">
        <v>234</v>
      </c>
      <c r="CS19" s="681"/>
      <c r="CT19" s="681"/>
      <c r="CU19" s="681"/>
      <c r="CV19" s="681"/>
      <c r="CW19" s="681"/>
      <c r="CX19" s="681"/>
      <c r="CY19" s="682"/>
      <c r="CZ19" s="713" t="s">
        <v>240</v>
      </c>
      <c r="DA19" s="713"/>
      <c r="DB19" s="713"/>
      <c r="DC19" s="713"/>
      <c r="DD19" s="686" t="s">
        <v>234</v>
      </c>
      <c r="DE19" s="681"/>
      <c r="DF19" s="681"/>
      <c r="DG19" s="681"/>
      <c r="DH19" s="681"/>
      <c r="DI19" s="681"/>
      <c r="DJ19" s="681"/>
      <c r="DK19" s="681"/>
      <c r="DL19" s="681"/>
      <c r="DM19" s="681"/>
      <c r="DN19" s="681"/>
      <c r="DO19" s="681"/>
      <c r="DP19" s="682"/>
      <c r="DQ19" s="686" t="s">
        <v>234</v>
      </c>
      <c r="DR19" s="681"/>
      <c r="DS19" s="681"/>
      <c r="DT19" s="681"/>
      <c r="DU19" s="681"/>
      <c r="DV19" s="681"/>
      <c r="DW19" s="681"/>
      <c r="DX19" s="681"/>
      <c r="DY19" s="681"/>
      <c r="DZ19" s="681"/>
      <c r="EA19" s="681"/>
      <c r="EB19" s="681"/>
      <c r="EC19" s="726"/>
    </row>
    <row r="20" spans="2:133" ht="11.25" customHeight="1" x14ac:dyDescent="0.15">
      <c r="B20" s="677" t="s">
        <v>275</v>
      </c>
      <c r="C20" s="678"/>
      <c r="D20" s="678"/>
      <c r="E20" s="678"/>
      <c r="F20" s="678"/>
      <c r="G20" s="678"/>
      <c r="H20" s="678"/>
      <c r="I20" s="678"/>
      <c r="J20" s="678"/>
      <c r="K20" s="678"/>
      <c r="L20" s="678"/>
      <c r="M20" s="678"/>
      <c r="N20" s="678"/>
      <c r="O20" s="678"/>
      <c r="P20" s="678"/>
      <c r="Q20" s="679"/>
      <c r="R20" s="680">
        <v>4192</v>
      </c>
      <c r="S20" s="681"/>
      <c r="T20" s="681"/>
      <c r="U20" s="681"/>
      <c r="V20" s="681"/>
      <c r="W20" s="681"/>
      <c r="X20" s="681"/>
      <c r="Y20" s="682"/>
      <c r="Z20" s="713">
        <v>0</v>
      </c>
      <c r="AA20" s="713"/>
      <c r="AB20" s="713"/>
      <c r="AC20" s="713"/>
      <c r="AD20" s="714">
        <v>4192</v>
      </c>
      <c r="AE20" s="714"/>
      <c r="AF20" s="714"/>
      <c r="AG20" s="714"/>
      <c r="AH20" s="714"/>
      <c r="AI20" s="714"/>
      <c r="AJ20" s="714"/>
      <c r="AK20" s="714"/>
      <c r="AL20" s="683">
        <v>0.1</v>
      </c>
      <c r="AM20" s="684"/>
      <c r="AN20" s="684"/>
      <c r="AO20" s="715"/>
      <c r="AP20" s="677" t="s">
        <v>276</v>
      </c>
      <c r="AQ20" s="678"/>
      <c r="AR20" s="678"/>
      <c r="AS20" s="678"/>
      <c r="AT20" s="678"/>
      <c r="AU20" s="678"/>
      <c r="AV20" s="678"/>
      <c r="AW20" s="678"/>
      <c r="AX20" s="678"/>
      <c r="AY20" s="678"/>
      <c r="AZ20" s="678"/>
      <c r="BA20" s="678"/>
      <c r="BB20" s="678"/>
      <c r="BC20" s="678"/>
      <c r="BD20" s="678"/>
      <c r="BE20" s="678"/>
      <c r="BF20" s="679"/>
      <c r="BG20" s="680">
        <v>83588</v>
      </c>
      <c r="BH20" s="681"/>
      <c r="BI20" s="681"/>
      <c r="BJ20" s="681"/>
      <c r="BK20" s="681"/>
      <c r="BL20" s="681"/>
      <c r="BM20" s="681"/>
      <c r="BN20" s="682"/>
      <c r="BO20" s="713">
        <v>4.8</v>
      </c>
      <c r="BP20" s="713"/>
      <c r="BQ20" s="713"/>
      <c r="BR20" s="713"/>
      <c r="BS20" s="686" t="s">
        <v>234</v>
      </c>
      <c r="BT20" s="681"/>
      <c r="BU20" s="681"/>
      <c r="BV20" s="681"/>
      <c r="BW20" s="681"/>
      <c r="BX20" s="681"/>
      <c r="BY20" s="681"/>
      <c r="BZ20" s="681"/>
      <c r="CA20" s="681"/>
      <c r="CB20" s="726"/>
      <c r="CD20" s="727" t="s">
        <v>277</v>
      </c>
      <c r="CE20" s="724"/>
      <c r="CF20" s="724"/>
      <c r="CG20" s="724"/>
      <c r="CH20" s="724"/>
      <c r="CI20" s="724"/>
      <c r="CJ20" s="724"/>
      <c r="CK20" s="724"/>
      <c r="CL20" s="724"/>
      <c r="CM20" s="724"/>
      <c r="CN20" s="724"/>
      <c r="CO20" s="724"/>
      <c r="CP20" s="724"/>
      <c r="CQ20" s="725"/>
      <c r="CR20" s="680">
        <v>14979100</v>
      </c>
      <c r="CS20" s="681"/>
      <c r="CT20" s="681"/>
      <c r="CU20" s="681"/>
      <c r="CV20" s="681"/>
      <c r="CW20" s="681"/>
      <c r="CX20" s="681"/>
      <c r="CY20" s="682"/>
      <c r="CZ20" s="713">
        <v>100</v>
      </c>
      <c r="DA20" s="713"/>
      <c r="DB20" s="713"/>
      <c r="DC20" s="713"/>
      <c r="DD20" s="686">
        <v>1168281</v>
      </c>
      <c r="DE20" s="681"/>
      <c r="DF20" s="681"/>
      <c r="DG20" s="681"/>
      <c r="DH20" s="681"/>
      <c r="DI20" s="681"/>
      <c r="DJ20" s="681"/>
      <c r="DK20" s="681"/>
      <c r="DL20" s="681"/>
      <c r="DM20" s="681"/>
      <c r="DN20" s="681"/>
      <c r="DO20" s="681"/>
      <c r="DP20" s="682"/>
      <c r="DQ20" s="686">
        <v>9192842</v>
      </c>
      <c r="DR20" s="681"/>
      <c r="DS20" s="681"/>
      <c r="DT20" s="681"/>
      <c r="DU20" s="681"/>
      <c r="DV20" s="681"/>
      <c r="DW20" s="681"/>
      <c r="DX20" s="681"/>
      <c r="DY20" s="681"/>
      <c r="DZ20" s="681"/>
      <c r="EA20" s="681"/>
      <c r="EB20" s="681"/>
      <c r="EC20" s="726"/>
    </row>
    <row r="21" spans="2:133" ht="11.25" customHeight="1" x14ac:dyDescent="0.15">
      <c r="B21" s="677" t="s">
        <v>278</v>
      </c>
      <c r="C21" s="678"/>
      <c r="D21" s="678"/>
      <c r="E21" s="678"/>
      <c r="F21" s="678"/>
      <c r="G21" s="678"/>
      <c r="H21" s="678"/>
      <c r="I21" s="678"/>
      <c r="J21" s="678"/>
      <c r="K21" s="678"/>
      <c r="L21" s="678"/>
      <c r="M21" s="678"/>
      <c r="N21" s="678"/>
      <c r="O21" s="678"/>
      <c r="P21" s="678"/>
      <c r="Q21" s="679"/>
      <c r="R21" s="680">
        <v>1113</v>
      </c>
      <c r="S21" s="681"/>
      <c r="T21" s="681"/>
      <c r="U21" s="681"/>
      <c r="V21" s="681"/>
      <c r="W21" s="681"/>
      <c r="X21" s="681"/>
      <c r="Y21" s="682"/>
      <c r="Z21" s="713">
        <v>0</v>
      </c>
      <c r="AA21" s="713"/>
      <c r="AB21" s="713"/>
      <c r="AC21" s="713"/>
      <c r="AD21" s="714">
        <v>1113</v>
      </c>
      <c r="AE21" s="714"/>
      <c r="AF21" s="714"/>
      <c r="AG21" s="714"/>
      <c r="AH21" s="714"/>
      <c r="AI21" s="714"/>
      <c r="AJ21" s="714"/>
      <c r="AK21" s="714"/>
      <c r="AL21" s="683">
        <v>0</v>
      </c>
      <c r="AM21" s="684"/>
      <c r="AN21" s="684"/>
      <c r="AO21" s="715"/>
      <c r="AP21" s="775" t="s">
        <v>279</v>
      </c>
      <c r="AQ21" s="782"/>
      <c r="AR21" s="782"/>
      <c r="AS21" s="782"/>
      <c r="AT21" s="782"/>
      <c r="AU21" s="782"/>
      <c r="AV21" s="782"/>
      <c r="AW21" s="782"/>
      <c r="AX21" s="782"/>
      <c r="AY21" s="782"/>
      <c r="AZ21" s="782"/>
      <c r="BA21" s="782"/>
      <c r="BB21" s="782"/>
      <c r="BC21" s="782"/>
      <c r="BD21" s="782"/>
      <c r="BE21" s="782"/>
      <c r="BF21" s="777"/>
      <c r="BG21" s="680">
        <v>16467</v>
      </c>
      <c r="BH21" s="681"/>
      <c r="BI21" s="681"/>
      <c r="BJ21" s="681"/>
      <c r="BK21" s="681"/>
      <c r="BL21" s="681"/>
      <c r="BM21" s="681"/>
      <c r="BN21" s="682"/>
      <c r="BO21" s="713">
        <v>0.9</v>
      </c>
      <c r="BP21" s="713"/>
      <c r="BQ21" s="713"/>
      <c r="BR21" s="713"/>
      <c r="BS21" s="686" t="s">
        <v>240</v>
      </c>
      <c r="BT21" s="681"/>
      <c r="BU21" s="681"/>
      <c r="BV21" s="681"/>
      <c r="BW21" s="681"/>
      <c r="BX21" s="681"/>
      <c r="BY21" s="681"/>
      <c r="BZ21" s="681"/>
      <c r="CA21" s="681"/>
      <c r="CB21" s="726"/>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15">
      <c r="B22" s="677" t="s">
        <v>280</v>
      </c>
      <c r="C22" s="678"/>
      <c r="D22" s="678"/>
      <c r="E22" s="678"/>
      <c r="F22" s="678"/>
      <c r="G22" s="678"/>
      <c r="H22" s="678"/>
      <c r="I22" s="678"/>
      <c r="J22" s="678"/>
      <c r="K22" s="678"/>
      <c r="L22" s="678"/>
      <c r="M22" s="678"/>
      <c r="N22" s="678"/>
      <c r="O22" s="678"/>
      <c r="P22" s="678"/>
      <c r="Q22" s="679"/>
      <c r="R22" s="680">
        <v>5011487</v>
      </c>
      <c r="S22" s="681"/>
      <c r="T22" s="681"/>
      <c r="U22" s="681"/>
      <c r="V22" s="681"/>
      <c r="W22" s="681"/>
      <c r="X22" s="681"/>
      <c r="Y22" s="682"/>
      <c r="Z22" s="713">
        <v>31.6</v>
      </c>
      <c r="AA22" s="713"/>
      <c r="AB22" s="713"/>
      <c r="AC22" s="713"/>
      <c r="AD22" s="714">
        <v>4079731</v>
      </c>
      <c r="AE22" s="714"/>
      <c r="AF22" s="714"/>
      <c r="AG22" s="714"/>
      <c r="AH22" s="714"/>
      <c r="AI22" s="714"/>
      <c r="AJ22" s="714"/>
      <c r="AK22" s="714"/>
      <c r="AL22" s="683">
        <v>64.8</v>
      </c>
      <c r="AM22" s="684"/>
      <c r="AN22" s="684"/>
      <c r="AO22" s="715"/>
      <c r="AP22" s="775" t="s">
        <v>281</v>
      </c>
      <c r="AQ22" s="782"/>
      <c r="AR22" s="782"/>
      <c r="AS22" s="782"/>
      <c r="AT22" s="782"/>
      <c r="AU22" s="782"/>
      <c r="AV22" s="782"/>
      <c r="AW22" s="782"/>
      <c r="AX22" s="782"/>
      <c r="AY22" s="782"/>
      <c r="AZ22" s="782"/>
      <c r="BA22" s="782"/>
      <c r="BB22" s="782"/>
      <c r="BC22" s="782"/>
      <c r="BD22" s="782"/>
      <c r="BE22" s="782"/>
      <c r="BF22" s="777"/>
      <c r="BG22" s="680" t="s">
        <v>240</v>
      </c>
      <c r="BH22" s="681"/>
      <c r="BI22" s="681"/>
      <c r="BJ22" s="681"/>
      <c r="BK22" s="681"/>
      <c r="BL22" s="681"/>
      <c r="BM22" s="681"/>
      <c r="BN22" s="682"/>
      <c r="BO22" s="713" t="s">
        <v>240</v>
      </c>
      <c r="BP22" s="713"/>
      <c r="BQ22" s="713"/>
      <c r="BR22" s="713"/>
      <c r="BS22" s="686" t="s">
        <v>234</v>
      </c>
      <c r="BT22" s="681"/>
      <c r="BU22" s="681"/>
      <c r="BV22" s="681"/>
      <c r="BW22" s="681"/>
      <c r="BX22" s="681"/>
      <c r="BY22" s="681"/>
      <c r="BZ22" s="681"/>
      <c r="CA22" s="681"/>
      <c r="CB22" s="726"/>
      <c r="CD22" s="784" t="s">
        <v>282</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15">
      <c r="B23" s="677" t="s">
        <v>283</v>
      </c>
      <c r="C23" s="678"/>
      <c r="D23" s="678"/>
      <c r="E23" s="678"/>
      <c r="F23" s="678"/>
      <c r="G23" s="678"/>
      <c r="H23" s="678"/>
      <c r="I23" s="678"/>
      <c r="J23" s="678"/>
      <c r="K23" s="678"/>
      <c r="L23" s="678"/>
      <c r="M23" s="678"/>
      <c r="N23" s="678"/>
      <c r="O23" s="678"/>
      <c r="P23" s="678"/>
      <c r="Q23" s="679"/>
      <c r="R23" s="680">
        <v>4079731</v>
      </c>
      <c r="S23" s="681"/>
      <c r="T23" s="681"/>
      <c r="U23" s="681"/>
      <c r="V23" s="681"/>
      <c r="W23" s="681"/>
      <c r="X23" s="681"/>
      <c r="Y23" s="682"/>
      <c r="Z23" s="713">
        <v>25.7</v>
      </c>
      <c r="AA23" s="713"/>
      <c r="AB23" s="713"/>
      <c r="AC23" s="713"/>
      <c r="AD23" s="714">
        <v>4079731</v>
      </c>
      <c r="AE23" s="714"/>
      <c r="AF23" s="714"/>
      <c r="AG23" s="714"/>
      <c r="AH23" s="714"/>
      <c r="AI23" s="714"/>
      <c r="AJ23" s="714"/>
      <c r="AK23" s="714"/>
      <c r="AL23" s="683">
        <v>64.8</v>
      </c>
      <c r="AM23" s="684"/>
      <c r="AN23" s="684"/>
      <c r="AO23" s="715"/>
      <c r="AP23" s="775" t="s">
        <v>284</v>
      </c>
      <c r="AQ23" s="782"/>
      <c r="AR23" s="782"/>
      <c r="AS23" s="782"/>
      <c r="AT23" s="782"/>
      <c r="AU23" s="782"/>
      <c r="AV23" s="782"/>
      <c r="AW23" s="782"/>
      <c r="AX23" s="782"/>
      <c r="AY23" s="782"/>
      <c r="AZ23" s="782"/>
      <c r="BA23" s="782"/>
      <c r="BB23" s="782"/>
      <c r="BC23" s="782"/>
      <c r="BD23" s="782"/>
      <c r="BE23" s="782"/>
      <c r="BF23" s="777"/>
      <c r="BG23" s="680">
        <v>67121</v>
      </c>
      <c r="BH23" s="681"/>
      <c r="BI23" s="681"/>
      <c r="BJ23" s="681"/>
      <c r="BK23" s="681"/>
      <c r="BL23" s="681"/>
      <c r="BM23" s="681"/>
      <c r="BN23" s="682"/>
      <c r="BO23" s="713">
        <v>3.9</v>
      </c>
      <c r="BP23" s="713"/>
      <c r="BQ23" s="713"/>
      <c r="BR23" s="713"/>
      <c r="BS23" s="686" t="s">
        <v>240</v>
      </c>
      <c r="BT23" s="681"/>
      <c r="BU23" s="681"/>
      <c r="BV23" s="681"/>
      <c r="BW23" s="681"/>
      <c r="BX23" s="681"/>
      <c r="BY23" s="681"/>
      <c r="BZ23" s="681"/>
      <c r="CA23" s="681"/>
      <c r="CB23" s="726"/>
      <c r="CD23" s="784" t="s">
        <v>222</v>
      </c>
      <c r="CE23" s="785"/>
      <c r="CF23" s="785"/>
      <c r="CG23" s="785"/>
      <c r="CH23" s="785"/>
      <c r="CI23" s="785"/>
      <c r="CJ23" s="785"/>
      <c r="CK23" s="785"/>
      <c r="CL23" s="785"/>
      <c r="CM23" s="785"/>
      <c r="CN23" s="785"/>
      <c r="CO23" s="785"/>
      <c r="CP23" s="785"/>
      <c r="CQ23" s="786"/>
      <c r="CR23" s="784" t="s">
        <v>285</v>
      </c>
      <c r="CS23" s="785"/>
      <c r="CT23" s="785"/>
      <c r="CU23" s="785"/>
      <c r="CV23" s="785"/>
      <c r="CW23" s="785"/>
      <c r="CX23" s="785"/>
      <c r="CY23" s="786"/>
      <c r="CZ23" s="784" t="s">
        <v>286</v>
      </c>
      <c r="DA23" s="785"/>
      <c r="DB23" s="785"/>
      <c r="DC23" s="786"/>
      <c r="DD23" s="784" t="s">
        <v>287</v>
      </c>
      <c r="DE23" s="785"/>
      <c r="DF23" s="785"/>
      <c r="DG23" s="785"/>
      <c r="DH23" s="785"/>
      <c r="DI23" s="785"/>
      <c r="DJ23" s="785"/>
      <c r="DK23" s="786"/>
      <c r="DL23" s="793" t="s">
        <v>288</v>
      </c>
      <c r="DM23" s="794"/>
      <c r="DN23" s="794"/>
      <c r="DO23" s="794"/>
      <c r="DP23" s="794"/>
      <c r="DQ23" s="794"/>
      <c r="DR23" s="794"/>
      <c r="DS23" s="794"/>
      <c r="DT23" s="794"/>
      <c r="DU23" s="794"/>
      <c r="DV23" s="795"/>
      <c r="DW23" s="784" t="s">
        <v>289</v>
      </c>
      <c r="DX23" s="785"/>
      <c r="DY23" s="785"/>
      <c r="DZ23" s="785"/>
      <c r="EA23" s="785"/>
      <c r="EB23" s="785"/>
      <c r="EC23" s="786"/>
    </row>
    <row r="24" spans="2:133" ht="11.25" customHeight="1" x14ac:dyDescent="0.15">
      <c r="B24" s="677" t="s">
        <v>290</v>
      </c>
      <c r="C24" s="678"/>
      <c r="D24" s="678"/>
      <c r="E24" s="678"/>
      <c r="F24" s="678"/>
      <c r="G24" s="678"/>
      <c r="H24" s="678"/>
      <c r="I24" s="678"/>
      <c r="J24" s="678"/>
      <c r="K24" s="678"/>
      <c r="L24" s="678"/>
      <c r="M24" s="678"/>
      <c r="N24" s="678"/>
      <c r="O24" s="678"/>
      <c r="P24" s="678"/>
      <c r="Q24" s="679"/>
      <c r="R24" s="680">
        <v>931756</v>
      </c>
      <c r="S24" s="681"/>
      <c r="T24" s="681"/>
      <c r="U24" s="681"/>
      <c r="V24" s="681"/>
      <c r="W24" s="681"/>
      <c r="X24" s="681"/>
      <c r="Y24" s="682"/>
      <c r="Z24" s="713">
        <v>5.9</v>
      </c>
      <c r="AA24" s="713"/>
      <c r="AB24" s="713"/>
      <c r="AC24" s="713"/>
      <c r="AD24" s="714" t="s">
        <v>240</v>
      </c>
      <c r="AE24" s="714"/>
      <c r="AF24" s="714"/>
      <c r="AG24" s="714"/>
      <c r="AH24" s="714"/>
      <c r="AI24" s="714"/>
      <c r="AJ24" s="714"/>
      <c r="AK24" s="714"/>
      <c r="AL24" s="683" t="s">
        <v>240</v>
      </c>
      <c r="AM24" s="684"/>
      <c r="AN24" s="684"/>
      <c r="AO24" s="715"/>
      <c r="AP24" s="775" t="s">
        <v>291</v>
      </c>
      <c r="AQ24" s="782"/>
      <c r="AR24" s="782"/>
      <c r="AS24" s="782"/>
      <c r="AT24" s="782"/>
      <c r="AU24" s="782"/>
      <c r="AV24" s="782"/>
      <c r="AW24" s="782"/>
      <c r="AX24" s="782"/>
      <c r="AY24" s="782"/>
      <c r="AZ24" s="782"/>
      <c r="BA24" s="782"/>
      <c r="BB24" s="782"/>
      <c r="BC24" s="782"/>
      <c r="BD24" s="782"/>
      <c r="BE24" s="782"/>
      <c r="BF24" s="777"/>
      <c r="BG24" s="680" t="s">
        <v>240</v>
      </c>
      <c r="BH24" s="681"/>
      <c r="BI24" s="681"/>
      <c r="BJ24" s="681"/>
      <c r="BK24" s="681"/>
      <c r="BL24" s="681"/>
      <c r="BM24" s="681"/>
      <c r="BN24" s="682"/>
      <c r="BO24" s="713" t="s">
        <v>240</v>
      </c>
      <c r="BP24" s="713"/>
      <c r="BQ24" s="713"/>
      <c r="BR24" s="713"/>
      <c r="BS24" s="686" t="s">
        <v>240</v>
      </c>
      <c r="BT24" s="681"/>
      <c r="BU24" s="681"/>
      <c r="BV24" s="681"/>
      <c r="BW24" s="681"/>
      <c r="BX24" s="681"/>
      <c r="BY24" s="681"/>
      <c r="BZ24" s="681"/>
      <c r="CA24" s="681"/>
      <c r="CB24" s="726"/>
      <c r="CD24" s="738" t="s">
        <v>292</v>
      </c>
      <c r="CE24" s="739"/>
      <c r="CF24" s="739"/>
      <c r="CG24" s="739"/>
      <c r="CH24" s="739"/>
      <c r="CI24" s="739"/>
      <c r="CJ24" s="739"/>
      <c r="CK24" s="739"/>
      <c r="CL24" s="739"/>
      <c r="CM24" s="739"/>
      <c r="CN24" s="739"/>
      <c r="CO24" s="739"/>
      <c r="CP24" s="739"/>
      <c r="CQ24" s="740"/>
      <c r="CR24" s="735">
        <v>4782580</v>
      </c>
      <c r="CS24" s="736"/>
      <c r="CT24" s="736"/>
      <c r="CU24" s="736"/>
      <c r="CV24" s="736"/>
      <c r="CW24" s="736"/>
      <c r="CX24" s="736"/>
      <c r="CY24" s="779"/>
      <c r="CZ24" s="780">
        <v>31.9</v>
      </c>
      <c r="DA24" s="751"/>
      <c r="DB24" s="751"/>
      <c r="DC24" s="783"/>
      <c r="DD24" s="778">
        <v>3572743</v>
      </c>
      <c r="DE24" s="736"/>
      <c r="DF24" s="736"/>
      <c r="DG24" s="736"/>
      <c r="DH24" s="736"/>
      <c r="DI24" s="736"/>
      <c r="DJ24" s="736"/>
      <c r="DK24" s="779"/>
      <c r="DL24" s="778">
        <v>3455264</v>
      </c>
      <c r="DM24" s="736"/>
      <c r="DN24" s="736"/>
      <c r="DO24" s="736"/>
      <c r="DP24" s="736"/>
      <c r="DQ24" s="736"/>
      <c r="DR24" s="736"/>
      <c r="DS24" s="736"/>
      <c r="DT24" s="736"/>
      <c r="DU24" s="736"/>
      <c r="DV24" s="779"/>
      <c r="DW24" s="780">
        <v>53.2</v>
      </c>
      <c r="DX24" s="751"/>
      <c r="DY24" s="751"/>
      <c r="DZ24" s="751"/>
      <c r="EA24" s="751"/>
      <c r="EB24" s="751"/>
      <c r="EC24" s="781"/>
    </row>
    <row r="25" spans="2:133" ht="11.25" customHeight="1" x14ac:dyDescent="0.15">
      <c r="B25" s="677" t="s">
        <v>293</v>
      </c>
      <c r="C25" s="678"/>
      <c r="D25" s="678"/>
      <c r="E25" s="678"/>
      <c r="F25" s="678"/>
      <c r="G25" s="678"/>
      <c r="H25" s="678"/>
      <c r="I25" s="678"/>
      <c r="J25" s="678"/>
      <c r="K25" s="678"/>
      <c r="L25" s="678"/>
      <c r="M25" s="678"/>
      <c r="N25" s="678"/>
      <c r="O25" s="678"/>
      <c r="P25" s="678"/>
      <c r="Q25" s="679"/>
      <c r="R25" s="680" t="s">
        <v>234</v>
      </c>
      <c r="S25" s="681"/>
      <c r="T25" s="681"/>
      <c r="U25" s="681"/>
      <c r="V25" s="681"/>
      <c r="W25" s="681"/>
      <c r="X25" s="681"/>
      <c r="Y25" s="682"/>
      <c r="Z25" s="713" t="s">
        <v>234</v>
      </c>
      <c r="AA25" s="713"/>
      <c r="AB25" s="713"/>
      <c r="AC25" s="713"/>
      <c r="AD25" s="714" t="s">
        <v>240</v>
      </c>
      <c r="AE25" s="714"/>
      <c r="AF25" s="714"/>
      <c r="AG25" s="714"/>
      <c r="AH25" s="714"/>
      <c r="AI25" s="714"/>
      <c r="AJ25" s="714"/>
      <c r="AK25" s="714"/>
      <c r="AL25" s="683" t="s">
        <v>240</v>
      </c>
      <c r="AM25" s="684"/>
      <c r="AN25" s="684"/>
      <c r="AO25" s="715"/>
      <c r="AP25" s="775" t="s">
        <v>294</v>
      </c>
      <c r="AQ25" s="782"/>
      <c r="AR25" s="782"/>
      <c r="AS25" s="782"/>
      <c r="AT25" s="782"/>
      <c r="AU25" s="782"/>
      <c r="AV25" s="782"/>
      <c r="AW25" s="782"/>
      <c r="AX25" s="782"/>
      <c r="AY25" s="782"/>
      <c r="AZ25" s="782"/>
      <c r="BA25" s="782"/>
      <c r="BB25" s="782"/>
      <c r="BC25" s="782"/>
      <c r="BD25" s="782"/>
      <c r="BE25" s="782"/>
      <c r="BF25" s="777"/>
      <c r="BG25" s="680" t="s">
        <v>240</v>
      </c>
      <c r="BH25" s="681"/>
      <c r="BI25" s="681"/>
      <c r="BJ25" s="681"/>
      <c r="BK25" s="681"/>
      <c r="BL25" s="681"/>
      <c r="BM25" s="681"/>
      <c r="BN25" s="682"/>
      <c r="BO25" s="713" t="s">
        <v>234</v>
      </c>
      <c r="BP25" s="713"/>
      <c r="BQ25" s="713"/>
      <c r="BR25" s="713"/>
      <c r="BS25" s="686" t="s">
        <v>240</v>
      </c>
      <c r="BT25" s="681"/>
      <c r="BU25" s="681"/>
      <c r="BV25" s="681"/>
      <c r="BW25" s="681"/>
      <c r="BX25" s="681"/>
      <c r="BY25" s="681"/>
      <c r="BZ25" s="681"/>
      <c r="CA25" s="681"/>
      <c r="CB25" s="726"/>
      <c r="CD25" s="727" t="s">
        <v>295</v>
      </c>
      <c r="CE25" s="724"/>
      <c r="CF25" s="724"/>
      <c r="CG25" s="724"/>
      <c r="CH25" s="724"/>
      <c r="CI25" s="724"/>
      <c r="CJ25" s="724"/>
      <c r="CK25" s="724"/>
      <c r="CL25" s="724"/>
      <c r="CM25" s="724"/>
      <c r="CN25" s="724"/>
      <c r="CO25" s="724"/>
      <c r="CP25" s="724"/>
      <c r="CQ25" s="725"/>
      <c r="CR25" s="680">
        <v>2196061</v>
      </c>
      <c r="CS25" s="699"/>
      <c r="CT25" s="699"/>
      <c r="CU25" s="699"/>
      <c r="CV25" s="699"/>
      <c r="CW25" s="699"/>
      <c r="CX25" s="699"/>
      <c r="CY25" s="700"/>
      <c r="CZ25" s="683">
        <v>14.7</v>
      </c>
      <c r="DA25" s="701"/>
      <c r="DB25" s="701"/>
      <c r="DC25" s="702"/>
      <c r="DD25" s="686">
        <v>1962724</v>
      </c>
      <c r="DE25" s="699"/>
      <c r="DF25" s="699"/>
      <c r="DG25" s="699"/>
      <c r="DH25" s="699"/>
      <c r="DI25" s="699"/>
      <c r="DJ25" s="699"/>
      <c r="DK25" s="700"/>
      <c r="DL25" s="686">
        <v>1907663</v>
      </c>
      <c r="DM25" s="699"/>
      <c r="DN25" s="699"/>
      <c r="DO25" s="699"/>
      <c r="DP25" s="699"/>
      <c r="DQ25" s="699"/>
      <c r="DR25" s="699"/>
      <c r="DS25" s="699"/>
      <c r="DT25" s="699"/>
      <c r="DU25" s="699"/>
      <c r="DV25" s="700"/>
      <c r="DW25" s="683">
        <v>29.4</v>
      </c>
      <c r="DX25" s="701"/>
      <c r="DY25" s="701"/>
      <c r="DZ25" s="701"/>
      <c r="EA25" s="701"/>
      <c r="EB25" s="701"/>
      <c r="EC25" s="719"/>
    </row>
    <row r="26" spans="2:133" ht="11.25" customHeight="1" x14ac:dyDescent="0.15">
      <c r="B26" s="677" t="s">
        <v>296</v>
      </c>
      <c r="C26" s="678"/>
      <c r="D26" s="678"/>
      <c r="E26" s="678"/>
      <c r="F26" s="678"/>
      <c r="G26" s="678"/>
      <c r="H26" s="678"/>
      <c r="I26" s="678"/>
      <c r="J26" s="678"/>
      <c r="K26" s="678"/>
      <c r="L26" s="678"/>
      <c r="M26" s="678"/>
      <c r="N26" s="678"/>
      <c r="O26" s="678"/>
      <c r="P26" s="678"/>
      <c r="Q26" s="679"/>
      <c r="R26" s="680">
        <v>7283943</v>
      </c>
      <c r="S26" s="681"/>
      <c r="T26" s="681"/>
      <c r="U26" s="681"/>
      <c r="V26" s="681"/>
      <c r="W26" s="681"/>
      <c r="X26" s="681"/>
      <c r="Y26" s="682"/>
      <c r="Z26" s="713">
        <v>45.9</v>
      </c>
      <c r="AA26" s="713"/>
      <c r="AB26" s="713"/>
      <c r="AC26" s="713"/>
      <c r="AD26" s="714">
        <v>6285066</v>
      </c>
      <c r="AE26" s="714"/>
      <c r="AF26" s="714"/>
      <c r="AG26" s="714"/>
      <c r="AH26" s="714"/>
      <c r="AI26" s="714"/>
      <c r="AJ26" s="714"/>
      <c r="AK26" s="714"/>
      <c r="AL26" s="683">
        <v>99.9</v>
      </c>
      <c r="AM26" s="684"/>
      <c r="AN26" s="684"/>
      <c r="AO26" s="715"/>
      <c r="AP26" s="775" t="s">
        <v>297</v>
      </c>
      <c r="AQ26" s="776"/>
      <c r="AR26" s="776"/>
      <c r="AS26" s="776"/>
      <c r="AT26" s="776"/>
      <c r="AU26" s="776"/>
      <c r="AV26" s="776"/>
      <c r="AW26" s="776"/>
      <c r="AX26" s="776"/>
      <c r="AY26" s="776"/>
      <c r="AZ26" s="776"/>
      <c r="BA26" s="776"/>
      <c r="BB26" s="776"/>
      <c r="BC26" s="776"/>
      <c r="BD26" s="776"/>
      <c r="BE26" s="776"/>
      <c r="BF26" s="777"/>
      <c r="BG26" s="680" t="s">
        <v>240</v>
      </c>
      <c r="BH26" s="681"/>
      <c r="BI26" s="681"/>
      <c r="BJ26" s="681"/>
      <c r="BK26" s="681"/>
      <c r="BL26" s="681"/>
      <c r="BM26" s="681"/>
      <c r="BN26" s="682"/>
      <c r="BO26" s="713" t="s">
        <v>234</v>
      </c>
      <c r="BP26" s="713"/>
      <c r="BQ26" s="713"/>
      <c r="BR26" s="713"/>
      <c r="BS26" s="686" t="s">
        <v>234</v>
      </c>
      <c r="BT26" s="681"/>
      <c r="BU26" s="681"/>
      <c r="BV26" s="681"/>
      <c r="BW26" s="681"/>
      <c r="BX26" s="681"/>
      <c r="BY26" s="681"/>
      <c r="BZ26" s="681"/>
      <c r="CA26" s="681"/>
      <c r="CB26" s="726"/>
      <c r="CD26" s="727" t="s">
        <v>298</v>
      </c>
      <c r="CE26" s="724"/>
      <c r="CF26" s="724"/>
      <c r="CG26" s="724"/>
      <c r="CH26" s="724"/>
      <c r="CI26" s="724"/>
      <c r="CJ26" s="724"/>
      <c r="CK26" s="724"/>
      <c r="CL26" s="724"/>
      <c r="CM26" s="724"/>
      <c r="CN26" s="724"/>
      <c r="CO26" s="724"/>
      <c r="CP26" s="724"/>
      <c r="CQ26" s="725"/>
      <c r="CR26" s="680">
        <v>1321762</v>
      </c>
      <c r="CS26" s="681"/>
      <c r="CT26" s="681"/>
      <c r="CU26" s="681"/>
      <c r="CV26" s="681"/>
      <c r="CW26" s="681"/>
      <c r="CX26" s="681"/>
      <c r="CY26" s="682"/>
      <c r="CZ26" s="683">
        <v>8.8000000000000007</v>
      </c>
      <c r="DA26" s="701"/>
      <c r="DB26" s="701"/>
      <c r="DC26" s="702"/>
      <c r="DD26" s="686">
        <v>1168608</v>
      </c>
      <c r="DE26" s="681"/>
      <c r="DF26" s="681"/>
      <c r="DG26" s="681"/>
      <c r="DH26" s="681"/>
      <c r="DI26" s="681"/>
      <c r="DJ26" s="681"/>
      <c r="DK26" s="682"/>
      <c r="DL26" s="686" t="s">
        <v>234</v>
      </c>
      <c r="DM26" s="681"/>
      <c r="DN26" s="681"/>
      <c r="DO26" s="681"/>
      <c r="DP26" s="681"/>
      <c r="DQ26" s="681"/>
      <c r="DR26" s="681"/>
      <c r="DS26" s="681"/>
      <c r="DT26" s="681"/>
      <c r="DU26" s="681"/>
      <c r="DV26" s="682"/>
      <c r="DW26" s="683" t="s">
        <v>240</v>
      </c>
      <c r="DX26" s="701"/>
      <c r="DY26" s="701"/>
      <c r="DZ26" s="701"/>
      <c r="EA26" s="701"/>
      <c r="EB26" s="701"/>
      <c r="EC26" s="719"/>
    </row>
    <row r="27" spans="2:133" ht="11.25" customHeight="1" x14ac:dyDescent="0.15">
      <c r="B27" s="677" t="s">
        <v>299</v>
      </c>
      <c r="C27" s="678"/>
      <c r="D27" s="678"/>
      <c r="E27" s="678"/>
      <c r="F27" s="678"/>
      <c r="G27" s="678"/>
      <c r="H27" s="678"/>
      <c r="I27" s="678"/>
      <c r="J27" s="678"/>
      <c r="K27" s="678"/>
      <c r="L27" s="678"/>
      <c r="M27" s="678"/>
      <c r="N27" s="678"/>
      <c r="O27" s="678"/>
      <c r="P27" s="678"/>
      <c r="Q27" s="679"/>
      <c r="R27" s="680">
        <v>3064</v>
      </c>
      <c r="S27" s="681"/>
      <c r="T27" s="681"/>
      <c r="U27" s="681"/>
      <c r="V27" s="681"/>
      <c r="W27" s="681"/>
      <c r="X27" s="681"/>
      <c r="Y27" s="682"/>
      <c r="Z27" s="713">
        <v>0</v>
      </c>
      <c r="AA27" s="713"/>
      <c r="AB27" s="713"/>
      <c r="AC27" s="713"/>
      <c r="AD27" s="714">
        <v>3064</v>
      </c>
      <c r="AE27" s="714"/>
      <c r="AF27" s="714"/>
      <c r="AG27" s="714"/>
      <c r="AH27" s="714"/>
      <c r="AI27" s="714"/>
      <c r="AJ27" s="714"/>
      <c r="AK27" s="714"/>
      <c r="AL27" s="683">
        <v>0</v>
      </c>
      <c r="AM27" s="684"/>
      <c r="AN27" s="684"/>
      <c r="AO27" s="715"/>
      <c r="AP27" s="677" t="s">
        <v>300</v>
      </c>
      <c r="AQ27" s="678"/>
      <c r="AR27" s="678"/>
      <c r="AS27" s="678"/>
      <c r="AT27" s="678"/>
      <c r="AU27" s="678"/>
      <c r="AV27" s="678"/>
      <c r="AW27" s="678"/>
      <c r="AX27" s="678"/>
      <c r="AY27" s="678"/>
      <c r="AZ27" s="678"/>
      <c r="BA27" s="678"/>
      <c r="BB27" s="678"/>
      <c r="BC27" s="678"/>
      <c r="BD27" s="678"/>
      <c r="BE27" s="678"/>
      <c r="BF27" s="679"/>
      <c r="BG27" s="680">
        <v>1734832</v>
      </c>
      <c r="BH27" s="681"/>
      <c r="BI27" s="681"/>
      <c r="BJ27" s="681"/>
      <c r="BK27" s="681"/>
      <c r="BL27" s="681"/>
      <c r="BM27" s="681"/>
      <c r="BN27" s="682"/>
      <c r="BO27" s="713">
        <v>100</v>
      </c>
      <c r="BP27" s="713"/>
      <c r="BQ27" s="713"/>
      <c r="BR27" s="713"/>
      <c r="BS27" s="686">
        <v>9506</v>
      </c>
      <c r="BT27" s="681"/>
      <c r="BU27" s="681"/>
      <c r="BV27" s="681"/>
      <c r="BW27" s="681"/>
      <c r="BX27" s="681"/>
      <c r="BY27" s="681"/>
      <c r="BZ27" s="681"/>
      <c r="CA27" s="681"/>
      <c r="CB27" s="726"/>
      <c r="CD27" s="727" t="s">
        <v>301</v>
      </c>
      <c r="CE27" s="724"/>
      <c r="CF27" s="724"/>
      <c r="CG27" s="724"/>
      <c r="CH27" s="724"/>
      <c r="CI27" s="724"/>
      <c r="CJ27" s="724"/>
      <c r="CK27" s="724"/>
      <c r="CL27" s="724"/>
      <c r="CM27" s="724"/>
      <c r="CN27" s="724"/>
      <c r="CO27" s="724"/>
      <c r="CP27" s="724"/>
      <c r="CQ27" s="725"/>
      <c r="CR27" s="680">
        <v>1433939</v>
      </c>
      <c r="CS27" s="699"/>
      <c r="CT27" s="699"/>
      <c r="CU27" s="699"/>
      <c r="CV27" s="699"/>
      <c r="CW27" s="699"/>
      <c r="CX27" s="699"/>
      <c r="CY27" s="700"/>
      <c r="CZ27" s="683">
        <v>9.6</v>
      </c>
      <c r="DA27" s="701"/>
      <c r="DB27" s="701"/>
      <c r="DC27" s="702"/>
      <c r="DD27" s="686">
        <v>499056</v>
      </c>
      <c r="DE27" s="699"/>
      <c r="DF27" s="699"/>
      <c r="DG27" s="699"/>
      <c r="DH27" s="699"/>
      <c r="DI27" s="699"/>
      <c r="DJ27" s="699"/>
      <c r="DK27" s="700"/>
      <c r="DL27" s="686">
        <v>436638</v>
      </c>
      <c r="DM27" s="699"/>
      <c r="DN27" s="699"/>
      <c r="DO27" s="699"/>
      <c r="DP27" s="699"/>
      <c r="DQ27" s="699"/>
      <c r="DR27" s="699"/>
      <c r="DS27" s="699"/>
      <c r="DT27" s="699"/>
      <c r="DU27" s="699"/>
      <c r="DV27" s="700"/>
      <c r="DW27" s="683">
        <v>6.7</v>
      </c>
      <c r="DX27" s="701"/>
      <c r="DY27" s="701"/>
      <c r="DZ27" s="701"/>
      <c r="EA27" s="701"/>
      <c r="EB27" s="701"/>
      <c r="EC27" s="719"/>
    </row>
    <row r="28" spans="2:133" ht="11.25" customHeight="1" x14ac:dyDescent="0.15">
      <c r="B28" s="677" t="s">
        <v>302</v>
      </c>
      <c r="C28" s="678"/>
      <c r="D28" s="678"/>
      <c r="E28" s="678"/>
      <c r="F28" s="678"/>
      <c r="G28" s="678"/>
      <c r="H28" s="678"/>
      <c r="I28" s="678"/>
      <c r="J28" s="678"/>
      <c r="K28" s="678"/>
      <c r="L28" s="678"/>
      <c r="M28" s="678"/>
      <c r="N28" s="678"/>
      <c r="O28" s="678"/>
      <c r="P28" s="678"/>
      <c r="Q28" s="679"/>
      <c r="R28" s="680">
        <v>184078</v>
      </c>
      <c r="S28" s="681"/>
      <c r="T28" s="681"/>
      <c r="U28" s="681"/>
      <c r="V28" s="681"/>
      <c r="W28" s="681"/>
      <c r="X28" s="681"/>
      <c r="Y28" s="682"/>
      <c r="Z28" s="713">
        <v>1.2</v>
      </c>
      <c r="AA28" s="713"/>
      <c r="AB28" s="713"/>
      <c r="AC28" s="713"/>
      <c r="AD28" s="714" t="s">
        <v>240</v>
      </c>
      <c r="AE28" s="714"/>
      <c r="AF28" s="714"/>
      <c r="AG28" s="714"/>
      <c r="AH28" s="714"/>
      <c r="AI28" s="714"/>
      <c r="AJ28" s="714"/>
      <c r="AK28" s="714"/>
      <c r="AL28" s="683" t="s">
        <v>240</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6"/>
      <c r="CD28" s="727" t="s">
        <v>303</v>
      </c>
      <c r="CE28" s="724"/>
      <c r="CF28" s="724"/>
      <c r="CG28" s="724"/>
      <c r="CH28" s="724"/>
      <c r="CI28" s="724"/>
      <c r="CJ28" s="724"/>
      <c r="CK28" s="724"/>
      <c r="CL28" s="724"/>
      <c r="CM28" s="724"/>
      <c r="CN28" s="724"/>
      <c r="CO28" s="724"/>
      <c r="CP28" s="724"/>
      <c r="CQ28" s="725"/>
      <c r="CR28" s="680">
        <v>1152580</v>
      </c>
      <c r="CS28" s="681"/>
      <c r="CT28" s="681"/>
      <c r="CU28" s="681"/>
      <c r="CV28" s="681"/>
      <c r="CW28" s="681"/>
      <c r="CX28" s="681"/>
      <c r="CY28" s="682"/>
      <c r="CZ28" s="683">
        <v>7.7</v>
      </c>
      <c r="DA28" s="701"/>
      <c r="DB28" s="701"/>
      <c r="DC28" s="702"/>
      <c r="DD28" s="686">
        <v>1110963</v>
      </c>
      <c r="DE28" s="681"/>
      <c r="DF28" s="681"/>
      <c r="DG28" s="681"/>
      <c r="DH28" s="681"/>
      <c r="DI28" s="681"/>
      <c r="DJ28" s="681"/>
      <c r="DK28" s="682"/>
      <c r="DL28" s="686">
        <v>1110963</v>
      </c>
      <c r="DM28" s="681"/>
      <c r="DN28" s="681"/>
      <c r="DO28" s="681"/>
      <c r="DP28" s="681"/>
      <c r="DQ28" s="681"/>
      <c r="DR28" s="681"/>
      <c r="DS28" s="681"/>
      <c r="DT28" s="681"/>
      <c r="DU28" s="681"/>
      <c r="DV28" s="682"/>
      <c r="DW28" s="683">
        <v>17.100000000000001</v>
      </c>
      <c r="DX28" s="701"/>
      <c r="DY28" s="701"/>
      <c r="DZ28" s="701"/>
      <c r="EA28" s="701"/>
      <c r="EB28" s="701"/>
      <c r="EC28" s="719"/>
    </row>
    <row r="29" spans="2:133" ht="11.25" customHeight="1" x14ac:dyDescent="0.15">
      <c r="B29" s="677" t="s">
        <v>304</v>
      </c>
      <c r="C29" s="678"/>
      <c r="D29" s="678"/>
      <c r="E29" s="678"/>
      <c r="F29" s="678"/>
      <c r="G29" s="678"/>
      <c r="H29" s="678"/>
      <c r="I29" s="678"/>
      <c r="J29" s="678"/>
      <c r="K29" s="678"/>
      <c r="L29" s="678"/>
      <c r="M29" s="678"/>
      <c r="N29" s="678"/>
      <c r="O29" s="678"/>
      <c r="P29" s="678"/>
      <c r="Q29" s="679"/>
      <c r="R29" s="680">
        <v>51107</v>
      </c>
      <c r="S29" s="681"/>
      <c r="T29" s="681"/>
      <c r="U29" s="681"/>
      <c r="V29" s="681"/>
      <c r="W29" s="681"/>
      <c r="X29" s="681"/>
      <c r="Y29" s="682"/>
      <c r="Z29" s="713">
        <v>0.3</v>
      </c>
      <c r="AA29" s="713"/>
      <c r="AB29" s="713"/>
      <c r="AC29" s="713"/>
      <c r="AD29" s="714">
        <v>2577</v>
      </c>
      <c r="AE29" s="714"/>
      <c r="AF29" s="714"/>
      <c r="AG29" s="714"/>
      <c r="AH29" s="714"/>
      <c r="AI29" s="714"/>
      <c r="AJ29" s="714"/>
      <c r="AK29" s="714"/>
      <c r="AL29" s="683">
        <v>0</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68"/>
      <c r="CD29" s="769" t="s">
        <v>305</v>
      </c>
      <c r="CE29" s="770"/>
      <c r="CF29" s="727" t="s">
        <v>306</v>
      </c>
      <c r="CG29" s="724"/>
      <c r="CH29" s="724"/>
      <c r="CI29" s="724"/>
      <c r="CJ29" s="724"/>
      <c r="CK29" s="724"/>
      <c r="CL29" s="724"/>
      <c r="CM29" s="724"/>
      <c r="CN29" s="724"/>
      <c r="CO29" s="724"/>
      <c r="CP29" s="724"/>
      <c r="CQ29" s="725"/>
      <c r="CR29" s="680">
        <v>1152580</v>
      </c>
      <c r="CS29" s="699"/>
      <c r="CT29" s="699"/>
      <c r="CU29" s="699"/>
      <c r="CV29" s="699"/>
      <c r="CW29" s="699"/>
      <c r="CX29" s="699"/>
      <c r="CY29" s="700"/>
      <c r="CZ29" s="683">
        <v>7.7</v>
      </c>
      <c r="DA29" s="701"/>
      <c r="DB29" s="701"/>
      <c r="DC29" s="702"/>
      <c r="DD29" s="686">
        <v>1110963</v>
      </c>
      <c r="DE29" s="699"/>
      <c r="DF29" s="699"/>
      <c r="DG29" s="699"/>
      <c r="DH29" s="699"/>
      <c r="DI29" s="699"/>
      <c r="DJ29" s="699"/>
      <c r="DK29" s="700"/>
      <c r="DL29" s="686">
        <v>1110963</v>
      </c>
      <c r="DM29" s="699"/>
      <c r="DN29" s="699"/>
      <c r="DO29" s="699"/>
      <c r="DP29" s="699"/>
      <c r="DQ29" s="699"/>
      <c r="DR29" s="699"/>
      <c r="DS29" s="699"/>
      <c r="DT29" s="699"/>
      <c r="DU29" s="699"/>
      <c r="DV29" s="700"/>
      <c r="DW29" s="683">
        <v>17.100000000000001</v>
      </c>
      <c r="DX29" s="701"/>
      <c r="DY29" s="701"/>
      <c r="DZ29" s="701"/>
      <c r="EA29" s="701"/>
      <c r="EB29" s="701"/>
      <c r="EC29" s="719"/>
    </row>
    <row r="30" spans="2:133" ht="11.25" customHeight="1" x14ac:dyDescent="0.15">
      <c r="B30" s="677" t="s">
        <v>307</v>
      </c>
      <c r="C30" s="678"/>
      <c r="D30" s="678"/>
      <c r="E30" s="678"/>
      <c r="F30" s="678"/>
      <c r="G30" s="678"/>
      <c r="H30" s="678"/>
      <c r="I30" s="678"/>
      <c r="J30" s="678"/>
      <c r="K30" s="678"/>
      <c r="L30" s="678"/>
      <c r="M30" s="678"/>
      <c r="N30" s="678"/>
      <c r="O30" s="678"/>
      <c r="P30" s="678"/>
      <c r="Q30" s="679"/>
      <c r="R30" s="680">
        <v>11199</v>
      </c>
      <c r="S30" s="681"/>
      <c r="T30" s="681"/>
      <c r="U30" s="681"/>
      <c r="V30" s="681"/>
      <c r="W30" s="681"/>
      <c r="X30" s="681"/>
      <c r="Y30" s="682"/>
      <c r="Z30" s="713">
        <v>0.1</v>
      </c>
      <c r="AA30" s="713"/>
      <c r="AB30" s="713"/>
      <c r="AC30" s="713"/>
      <c r="AD30" s="714" t="s">
        <v>234</v>
      </c>
      <c r="AE30" s="714"/>
      <c r="AF30" s="714"/>
      <c r="AG30" s="714"/>
      <c r="AH30" s="714"/>
      <c r="AI30" s="714"/>
      <c r="AJ30" s="714"/>
      <c r="AK30" s="714"/>
      <c r="AL30" s="683" t="s">
        <v>240</v>
      </c>
      <c r="AM30" s="684"/>
      <c r="AN30" s="684"/>
      <c r="AO30" s="715"/>
      <c r="AP30" s="741" t="s">
        <v>222</v>
      </c>
      <c r="AQ30" s="742"/>
      <c r="AR30" s="742"/>
      <c r="AS30" s="742"/>
      <c r="AT30" s="742"/>
      <c r="AU30" s="742"/>
      <c r="AV30" s="742"/>
      <c r="AW30" s="742"/>
      <c r="AX30" s="742"/>
      <c r="AY30" s="742"/>
      <c r="AZ30" s="742"/>
      <c r="BA30" s="742"/>
      <c r="BB30" s="742"/>
      <c r="BC30" s="742"/>
      <c r="BD30" s="742"/>
      <c r="BE30" s="742"/>
      <c r="BF30" s="743"/>
      <c r="BG30" s="741" t="s">
        <v>308</v>
      </c>
      <c r="BH30" s="766"/>
      <c r="BI30" s="766"/>
      <c r="BJ30" s="766"/>
      <c r="BK30" s="766"/>
      <c r="BL30" s="766"/>
      <c r="BM30" s="766"/>
      <c r="BN30" s="766"/>
      <c r="BO30" s="766"/>
      <c r="BP30" s="766"/>
      <c r="BQ30" s="767"/>
      <c r="BR30" s="741" t="s">
        <v>309</v>
      </c>
      <c r="BS30" s="766"/>
      <c r="BT30" s="766"/>
      <c r="BU30" s="766"/>
      <c r="BV30" s="766"/>
      <c r="BW30" s="766"/>
      <c r="BX30" s="766"/>
      <c r="BY30" s="766"/>
      <c r="BZ30" s="766"/>
      <c r="CA30" s="766"/>
      <c r="CB30" s="767"/>
      <c r="CD30" s="771"/>
      <c r="CE30" s="772"/>
      <c r="CF30" s="727" t="s">
        <v>310</v>
      </c>
      <c r="CG30" s="724"/>
      <c r="CH30" s="724"/>
      <c r="CI30" s="724"/>
      <c r="CJ30" s="724"/>
      <c r="CK30" s="724"/>
      <c r="CL30" s="724"/>
      <c r="CM30" s="724"/>
      <c r="CN30" s="724"/>
      <c r="CO30" s="724"/>
      <c r="CP30" s="724"/>
      <c r="CQ30" s="725"/>
      <c r="CR30" s="680">
        <v>1110366</v>
      </c>
      <c r="CS30" s="681"/>
      <c r="CT30" s="681"/>
      <c r="CU30" s="681"/>
      <c r="CV30" s="681"/>
      <c r="CW30" s="681"/>
      <c r="CX30" s="681"/>
      <c r="CY30" s="682"/>
      <c r="CZ30" s="683">
        <v>7.4</v>
      </c>
      <c r="DA30" s="701"/>
      <c r="DB30" s="701"/>
      <c r="DC30" s="702"/>
      <c r="DD30" s="686">
        <v>1068749</v>
      </c>
      <c r="DE30" s="681"/>
      <c r="DF30" s="681"/>
      <c r="DG30" s="681"/>
      <c r="DH30" s="681"/>
      <c r="DI30" s="681"/>
      <c r="DJ30" s="681"/>
      <c r="DK30" s="682"/>
      <c r="DL30" s="686">
        <v>1068749</v>
      </c>
      <c r="DM30" s="681"/>
      <c r="DN30" s="681"/>
      <c r="DO30" s="681"/>
      <c r="DP30" s="681"/>
      <c r="DQ30" s="681"/>
      <c r="DR30" s="681"/>
      <c r="DS30" s="681"/>
      <c r="DT30" s="681"/>
      <c r="DU30" s="681"/>
      <c r="DV30" s="682"/>
      <c r="DW30" s="683">
        <v>16.5</v>
      </c>
      <c r="DX30" s="701"/>
      <c r="DY30" s="701"/>
      <c r="DZ30" s="701"/>
      <c r="EA30" s="701"/>
      <c r="EB30" s="701"/>
      <c r="EC30" s="719"/>
    </row>
    <row r="31" spans="2:133" ht="11.25" customHeight="1" x14ac:dyDescent="0.15">
      <c r="B31" s="677" t="s">
        <v>311</v>
      </c>
      <c r="C31" s="678"/>
      <c r="D31" s="678"/>
      <c r="E31" s="678"/>
      <c r="F31" s="678"/>
      <c r="G31" s="678"/>
      <c r="H31" s="678"/>
      <c r="I31" s="678"/>
      <c r="J31" s="678"/>
      <c r="K31" s="678"/>
      <c r="L31" s="678"/>
      <c r="M31" s="678"/>
      <c r="N31" s="678"/>
      <c r="O31" s="678"/>
      <c r="P31" s="678"/>
      <c r="Q31" s="679"/>
      <c r="R31" s="680">
        <v>3190488</v>
      </c>
      <c r="S31" s="681"/>
      <c r="T31" s="681"/>
      <c r="U31" s="681"/>
      <c r="V31" s="681"/>
      <c r="W31" s="681"/>
      <c r="X31" s="681"/>
      <c r="Y31" s="682"/>
      <c r="Z31" s="713">
        <v>20.100000000000001</v>
      </c>
      <c r="AA31" s="713"/>
      <c r="AB31" s="713"/>
      <c r="AC31" s="713"/>
      <c r="AD31" s="714" t="s">
        <v>240</v>
      </c>
      <c r="AE31" s="714"/>
      <c r="AF31" s="714"/>
      <c r="AG31" s="714"/>
      <c r="AH31" s="714"/>
      <c r="AI31" s="714"/>
      <c r="AJ31" s="714"/>
      <c r="AK31" s="714"/>
      <c r="AL31" s="683" t="s">
        <v>240</v>
      </c>
      <c r="AM31" s="684"/>
      <c r="AN31" s="684"/>
      <c r="AO31" s="715"/>
      <c r="AP31" s="754" t="s">
        <v>312</v>
      </c>
      <c r="AQ31" s="755"/>
      <c r="AR31" s="755"/>
      <c r="AS31" s="755"/>
      <c r="AT31" s="760" t="s">
        <v>313</v>
      </c>
      <c r="AU31" s="231"/>
      <c r="AV31" s="231"/>
      <c r="AW31" s="231"/>
      <c r="AX31" s="746" t="s">
        <v>187</v>
      </c>
      <c r="AY31" s="747"/>
      <c r="AZ31" s="747"/>
      <c r="BA31" s="747"/>
      <c r="BB31" s="747"/>
      <c r="BC31" s="747"/>
      <c r="BD31" s="747"/>
      <c r="BE31" s="747"/>
      <c r="BF31" s="748"/>
      <c r="BG31" s="749">
        <v>98.9</v>
      </c>
      <c r="BH31" s="750"/>
      <c r="BI31" s="750"/>
      <c r="BJ31" s="750"/>
      <c r="BK31" s="750"/>
      <c r="BL31" s="750"/>
      <c r="BM31" s="751">
        <v>95.7</v>
      </c>
      <c r="BN31" s="750"/>
      <c r="BO31" s="750"/>
      <c r="BP31" s="750"/>
      <c r="BQ31" s="752"/>
      <c r="BR31" s="749">
        <v>98.9</v>
      </c>
      <c r="BS31" s="750"/>
      <c r="BT31" s="750"/>
      <c r="BU31" s="750"/>
      <c r="BV31" s="750"/>
      <c r="BW31" s="750"/>
      <c r="BX31" s="751">
        <v>95.1</v>
      </c>
      <c r="BY31" s="750"/>
      <c r="BZ31" s="750"/>
      <c r="CA31" s="750"/>
      <c r="CB31" s="752"/>
      <c r="CD31" s="771"/>
      <c r="CE31" s="772"/>
      <c r="CF31" s="727" t="s">
        <v>314</v>
      </c>
      <c r="CG31" s="724"/>
      <c r="CH31" s="724"/>
      <c r="CI31" s="724"/>
      <c r="CJ31" s="724"/>
      <c r="CK31" s="724"/>
      <c r="CL31" s="724"/>
      <c r="CM31" s="724"/>
      <c r="CN31" s="724"/>
      <c r="CO31" s="724"/>
      <c r="CP31" s="724"/>
      <c r="CQ31" s="725"/>
      <c r="CR31" s="680">
        <v>42214</v>
      </c>
      <c r="CS31" s="699"/>
      <c r="CT31" s="699"/>
      <c r="CU31" s="699"/>
      <c r="CV31" s="699"/>
      <c r="CW31" s="699"/>
      <c r="CX31" s="699"/>
      <c r="CY31" s="700"/>
      <c r="CZ31" s="683">
        <v>0.3</v>
      </c>
      <c r="DA31" s="701"/>
      <c r="DB31" s="701"/>
      <c r="DC31" s="702"/>
      <c r="DD31" s="686">
        <v>42214</v>
      </c>
      <c r="DE31" s="699"/>
      <c r="DF31" s="699"/>
      <c r="DG31" s="699"/>
      <c r="DH31" s="699"/>
      <c r="DI31" s="699"/>
      <c r="DJ31" s="699"/>
      <c r="DK31" s="700"/>
      <c r="DL31" s="686">
        <v>42214</v>
      </c>
      <c r="DM31" s="699"/>
      <c r="DN31" s="699"/>
      <c r="DO31" s="699"/>
      <c r="DP31" s="699"/>
      <c r="DQ31" s="699"/>
      <c r="DR31" s="699"/>
      <c r="DS31" s="699"/>
      <c r="DT31" s="699"/>
      <c r="DU31" s="699"/>
      <c r="DV31" s="700"/>
      <c r="DW31" s="683">
        <v>0.7</v>
      </c>
      <c r="DX31" s="701"/>
      <c r="DY31" s="701"/>
      <c r="DZ31" s="701"/>
      <c r="EA31" s="701"/>
      <c r="EB31" s="701"/>
      <c r="EC31" s="719"/>
    </row>
    <row r="32" spans="2:133" ht="11.25" customHeight="1" x14ac:dyDescent="0.15">
      <c r="B32" s="763" t="s">
        <v>315</v>
      </c>
      <c r="C32" s="764"/>
      <c r="D32" s="764"/>
      <c r="E32" s="764"/>
      <c r="F32" s="764"/>
      <c r="G32" s="764"/>
      <c r="H32" s="764"/>
      <c r="I32" s="764"/>
      <c r="J32" s="764"/>
      <c r="K32" s="764"/>
      <c r="L32" s="764"/>
      <c r="M32" s="764"/>
      <c r="N32" s="764"/>
      <c r="O32" s="764"/>
      <c r="P32" s="764"/>
      <c r="Q32" s="765"/>
      <c r="R32" s="680" t="s">
        <v>234</v>
      </c>
      <c r="S32" s="681"/>
      <c r="T32" s="681"/>
      <c r="U32" s="681"/>
      <c r="V32" s="681"/>
      <c r="W32" s="681"/>
      <c r="X32" s="681"/>
      <c r="Y32" s="682"/>
      <c r="Z32" s="713" t="s">
        <v>234</v>
      </c>
      <c r="AA32" s="713"/>
      <c r="AB32" s="713"/>
      <c r="AC32" s="713"/>
      <c r="AD32" s="714" t="s">
        <v>240</v>
      </c>
      <c r="AE32" s="714"/>
      <c r="AF32" s="714"/>
      <c r="AG32" s="714"/>
      <c r="AH32" s="714"/>
      <c r="AI32" s="714"/>
      <c r="AJ32" s="714"/>
      <c r="AK32" s="714"/>
      <c r="AL32" s="683" t="s">
        <v>240</v>
      </c>
      <c r="AM32" s="684"/>
      <c r="AN32" s="684"/>
      <c r="AO32" s="715"/>
      <c r="AP32" s="756"/>
      <c r="AQ32" s="757"/>
      <c r="AR32" s="757"/>
      <c r="AS32" s="757"/>
      <c r="AT32" s="761"/>
      <c r="AU32" s="230" t="s">
        <v>316</v>
      </c>
      <c r="AV32" s="230"/>
      <c r="AW32" s="230"/>
      <c r="AX32" s="677" t="s">
        <v>317</v>
      </c>
      <c r="AY32" s="678"/>
      <c r="AZ32" s="678"/>
      <c r="BA32" s="678"/>
      <c r="BB32" s="678"/>
      <c r="BC32" s="678"/>
      <c r="BD32" s="678"/>
      <c r="BE32" s="678"/>
      <c r="BF32" s="679"/>
      <c r="BG32" s="753">
        <v>99.3</v>
      </c>
      <c r="BH32" s="699"/>
      <c r="BI32" s="699"/>
      <c r="BJ32" s="699"/>
      <c r="BK32" s="699"/>
      <c r="BL32" s="699"/>
      <c r="BM32" s="684">
        <v>97.1</v>
      </c>
      <c r="BN32" s="745"/>
      <c r="BO32" s="745"/>
      <c r="BP32" s="745"/>
      <c r="BQ32" s="723"/>
      <c r="BR32" s="753">
        <v>99.3</v>
      </c>
      <c r="BS32" s="699"/>
      <c r="BT32" s="699"/>
      <c r="BU32" s="699"/>
      <c r="BV32" s="699"/>
      <c r="BW32" s="699"/>
      <c r="BX32" s="684">
        <v>96.5</v>
      </c>
      <c r="BY32" s="745"/>
      <c r="BZ32" s="745"/>
      <c r="CA32" s="745"/>
      <c r="CB32" s="723"/>
      <c r="CD32" s="773"/>
      <c r="CE32" s="774"/>
      <c r="CF32" s="727" t="s">
        <v>318</v>
      </c>
      <c r="CG32" s="724"/>
      <c r="CH32" s="724"/>
      <c r="CI32" s="724"/>
      <c r="CJ32" s="724"/>
      <c r="CK32" s="724"/>
      <c r="CL32" s="724"/>
      <c r="CM32" s="724"/>
      <c r="CN32" s="724"/>
      <c r="CO32" s="724"/>
      <c r="CP32" s="724"/>
      <c r="CQ32" s="725"/>
      <c r="CR32" s="680" t="s">
        <v>240</v>
      </c>
      <c r="CS32" s="681"/>
      <c r="CT32" s="681"/>
      <c r="CU32" s="681"/>
      <c r="CV32" s="681"/>
      <c r="CW32" s="681"/>
      <c r="CX32" s="681"/>
      <c r="CY32" s="682"/>
      <c r="CZ32" s="683" t="s">
        <v>234</v>
      </c>
      <c r="DA32" s="701"/>
      <c r="DB32" s="701"/>
      <c r="DC32" s="702"/>
      <c r="DD32" s="686" t="s">
        <v>234</v>
      </c>
      <c r="DE32" s="681"/>
      <c r="DF32" s="681"/>
      <c r="DG32" s="681"/>
      <c r="DH32" s="681"/>
      <c r="DI32" s="681"/>
      <c r="DJ32" s="681"/>
      <c r="DK32" s="682"/>
      <c r="DL32" s="686" t="s">
        <v>240</v>
      </c>
      <c r="DM32" s="681"/>
      <c r="DN32" s="681"/>
      <c r="DO32" s="681"/>
      <c r="DP32" s="681"/>
      <c r="DQ32" s="681"/>
      <c r="DR32" s="681"/>
      <c r="DS32" s="681"/>
      <c r="DT32" s="681"/>
      <c r="DU32" s="681"/>
      <c r="DV32" s="682"/>
      <c r="DW32" s="683" t="s">
        <v>240</v>
      </c>
      <c r="DX32" s="701"/>
      <c r="DY32" s="701"/>
      <c r="DZ32" s="701"/>
      <c r="EA32" s="701"/>
      <c r="EB32" s="701"/>
      <c r="EC32" s="719"/>
    </row>
    <row r="33" spans="2:133" ht="11.25" customHeight="1" x14ac:dyDescent="0.15">
      <c r="B33" s="677" t="s">
        <v>319</v>
      </c>
      <c r="C33" s="678"/>
      <c r="D33" s="678"/>
      <c r="E33" s="678"/>
      <c r="F33" s="678"/>
      <c r="G33" s="678"/>
      <c r="H33" s="678"/>
      <c r="I33" s="678"/>
      <c r="J33" s="678"/>
      <c r="K33" s="678"/>
      <c r="L33" s="678"/>
      <c r="M33" s="678"/>
      <c r="N33" s="678"/>
      <c r="O33" s="678"/>
      <c r="P33" s="678"/>
      <c r="Q33" s="679"/>
      <c r="R33" s="680">
        <v>936122</v>
      </c>
      <c r="S33" s="681"/>
      <c r="T33" s="681"/>
      <c r="U33" s="681"/>
      <c r="V33" s="681"/>
      <c r="W33" s="681"/>
      <c r="X33" s="681"/>
      <c r="Y33" s="682"/>
      <c r="Z33" s="713">
        <v>5.9</v>
      </c>
      <c r="AA33" s="713"/>
      <c r="AB33" s="713"/>
      <c r="AC33" s="713"/>
      <c r="AD33" s="714" t="s">
        <v>240</v>
      </c>
      <c r="AE33" s="714"/>
      <c r="AF33" s="714"/>
      <c r="AG33" s="714"/>
      <c r="AH33" s="714"/>
      <c r="AI33" s="714"/>
      <c r="AJ33" s="714"/>
      <c r="AK33" s="714"/>
      <c r="AL33" s="683" t="s">
        <v>234</v>
      </c>
      <c r="AM33" s="684"/>
      <c r="AN33" s="684"/>
      <c r="AO33" s="715"/>
      <c r="AP33" s="758"/>
      <c r="AQ33" s="759"/>
      <c r="AR33" s="759"/>
      <c r="AS33" s="759"/>
      <c r="AT33" s="762"/>
      <c r="AU33" s="232"/>
      <c r="AV33" s="232"/>
      <c r="AW33" s="232"/>
      <c r="AX33" s="661" t="s">
        <v>320</v>
      </c>
      <c r="AY33" s="662"/>
      <c r="AZ33" s="662"/>
      <c r="BA33" s="662"/>
      <c r="BB33" s="662"/>
      <c r="BC33" s="662"/>
      <c r="BD33" s="662"/>
      <c r="BE33" s="662"/>
      <c r="BF33" s="663"/>
      <c r="BG33" s="744">
        <v>98.5</v>
      </c>
      <c r="BH33" s="665"/>
      <c r="BI33" s="665"/>
      <c r="BJ33" s="665"/>
      <c r="BK33" s="665"/>
      <c r="BL33" s="665"/>
      <c r="BM33" s="707">
        <v>94</v>
      </c>
      <c r="BN33" s="665"/>
      <c r="BO33" s="665"/>
      <c r="BP33" s="665"/>
      <c r="BQ33" s="709"/>
      <c r="BR33" s="744">
        <v>98.5</v>
      </c>
      <c r="BS33" s="665"/>
      <c r="BT33" s="665"/>
      <c r="BU33" s="665"/>
      <c r="BV33" s="665"/>
      <c r="BW33" s="665"/>
      <c r="BX33" s="707">
        <v>93.1</v>
      </c>
      <c r="BY33" s="665"/>
      <c r="BZ33" s="665"/>
      <c r="CA33" s="665"/>
      <c r="CB33" s="709"/>
      <c r="CD33" s="727" t="s">
        <v>321</v>
      </c>
      <c r="CE33" s="724"/>
      <c r="CF33" s="724"/>
      <c r="CG33" s="724"/>
      <c r="CH33" s="724"/>
      <c r="CI33" s="724"/>
      <c r="CJ33" s="724"/>
      <c r="CK33" s="724"/>
      <c r="CL33" s="724"/>
      <c r="CM33" s="724"/>
      <c r="CN33" s="724"/>
      <c r="CO33" s="724"/>
      <c r="CP33" s="724"/>
      <c r="CQ33" s="725"/>
      <c r="CR33" s="680">
        <v>8830048</v>
      </c>
      <c r="CS33" s="699"/>
      <c r="CT33" s="699"/>
      <c r="CU33" s="699"/>
      <c r="CV33" s="699"/>
      <c r="CW33" s="699"/>
      <c r="CX33" s="699"/>
      <c r="CY33" s="700"/>
      <c r="CZ33" s="683">
        <v>58.9</v>
      </c>
      <c r="DA33" s="701"/>
      <c r="DB33" s="701"/>
      <c r="DC33" s="702"/>
      <c r="DD33" s="686">
        <v>5067248</v>
      </c>
      <c r="DE33" s="699"/>
      <c r="DF33" s="699"/>
      <c r="DG33" s="699"/>
      <c r="DH33" s="699"/>
      <c r="DI33" s="699"/>
      <c r="DJ33" s="699"/>
      <c r="DK33" s="700"/>
      <c r="DL33" s="686">
        <v>2567488</v>
      </c>
      <c r="DM33" s="699"/>
      <c r="DN33" s="699"/>
      <c r="DO33" s="699"/>
      <c r="DP33" s="699"/>
      <c r="DQ33" s="699"/>
      <c r="DR33" s="699"/>
      <c r="DS33" s="699"/>
      <c r="DT33" s="699"/>
      <c r="DU33" s="699"/>
      <c r="DV33" s="700"/>
      <c r="DW33" s="683">
        <v>39.6</v>
      </c>
      <c r="DX33" s="701"/>
      <c r="DY33" s="701"/>
      <c r="DZ33" s="701"/>
      <c r="EA33" s="701"/>
      <c r="EB33" s="701"/>
      <c r="EC33" s="719"/>
    </row>
    <row r="34" spans="2:133" ht="11.25" customHeight="1" x14ac:dyDescent="0.15">
      <c r="B34" s="677" t="s">
        <v>322</v>
      </c>
      <c r="C34" s="678"/>
      <c r="D34" s="678"/>
      <c r="E34" s="678"/>
      <c r="F34" s="678"/>
      <c r="G34" s="678"/>
      <c r="H34" s="678"/>
      <c r="I34" s="678"/>
      <c r="J34" s="678"/>
      <c r="K34" s="678"/>
      <c r="L34" s="678"/>
      <c r="M34" s="678"/>
      <c r="N34" s="678"/>
      <c r="O34" s="678"/>
      <c r="P34" s="678"/>
      <c r="Q34" s="679"/>
      <c r="R34" s="680">
        <v>35035</v>
      </c>
      <c r="S34" s="681"/>
      <c r="T34" s="681"/>
      <c r="U34" s="681"/>
      <c r="V34" s="681"/>
      <c r="W34" s="681"/>
      <c r="X34" s="681"/>
      <c r="Y34" s="682"/>
      <c r="Z34" s="713">
        <v>0.2</v>
      </c>
      <c r="AA34" s="713"/>
      <c r="AB34" s="713"/>
      <c r="AC34" s="713"/>
      <c r="AD34" s="714">
        <v>3012</v>
      </c>
      <c r="AE34" s="714"/>
      <c r="AF34" s="714"/>
      <c r="AG34" s="714"/>
      <c r="AH34" s="714"/>
      <c r="AI34" s="714"/>
      <c r="AJ34" s="714"/>
      <c r="AK34" s="714"/>
      <c r="AL34" s="683">
        <v>0</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27" t="s">
        <v>323</v>
      </c>
      <c r="CE34" s="724"/>
      <c r="CF34" s="724"/>
      <c r="CG34" s="724"/>
      <c r="CH34" s="724"/>
      <c r="CI34" s="724"/>
      <c r="CJ34" s="724"/>
      <c r="CK34" s="724"/>
      <c r="CL34" s="724"/>
      <c r="CM34" s="724"/>
      <c r="CN34" s="724"/>
      <c r="CO34" s="724"/>
      <c r="CP34" s="724"/>
      <c r="CQ34" s="725"/>
      <c r="CR34" s="680">
        <v>1290193</v>
      </c>
      <c r="CS34" s="681"/>
      <c r="CT34" s="681"/>
      <c r="CU34" s="681"/>
      <c r="CV34" s="681"/>
      <c r="CW34" s="681"/>
      <c r="CX34" s="681"/>
      <c r="CY34" s="682"/>
      <c r="CZ34" s="683">
        <v>8.6</v>
      </c>
      <c r="DA34" s="701"/>
      <c r="DB34" s="701"/>
      <c r="DC34" s="702"/>
      <c r="DD34" s="686">
        <v>1039788</v>
      </c>
      <c r="DE34" s="681"/>
      <c r="DF34" s="681"/>
      <c r="DG34" s="681"/>
      <c r="DH34" s="681"/>
      <c r="DI34" s="681"/>
      <c r="DJ34" s="681"/>
      <c r="DK34" s="682"/>
      <c r="DL34" s="686">
        <v>681567</v>
      </c>
      <c r="DM34" s="681"/>
      <c r="DN34" s="681"/>
      <c r="DO34" s="681"/>
      <c r="DP34" s="681"/>
      <c r="DQ34" s="681"/>
      <c r="DR34" s="681"/>
      <c r="DS34" s="681"/>
      <c r="DT34" s="681"/>
      <c r="DU34" s="681"/>
      <c r="DV34" s="682"/>
      <c r="DW34" s="683">
        <v>10.5</v>
      </c>
      <c r="DX34" s="701"/>
      <c r="DY34" s="701"/>
      <c r="DZ34" s="701"/>
      <c r="EA34" s="701"/>
      <c r="EB34" s="701"/>
      <c r="EC34" s="719"/>
    </row>
    <row r="35" spans="2:133" ht="11.25" customHeight="1" x14ac:dyDescent="0.15">
      <c r="B35" s="677" t="s">
        <v>324</v>
      </c>
      <c r="C35" s="678"/>
      <c r="D35" s="678"/>
      <c r="E35" s="678"/>
      <c r="F35" s="678"/>
      <c r="G35" s="678"/>
      <c r="H35" s="678"/>
      <c r="I35" s="678"/>
      <c r="J35" s="678"/>
      <c r="K35" s="678"/>
      <c r="L35" s="678"/>
      <c r="M35" s="678"/>
      <c r="N35" s="678"/>
      <c r="O35" s="678"/>
      <c r="P35" s="678"/>
      <c r="Q35" s="679"/>
      <c r="R35" s="680">
        <v>590514</v>
      </c>
      <c r="S35" s="681"/>
      <c r="T35" s="681"/>
      <c r="U35" s="681"/>
      <c r="V35" s="681"/>
      <c r="W35" s="681"/>
      <c r="X35" s="681"/>
      <c r="Y35" s="682"/>
      <c r="Z35" s="713">
        <v>3.7</v>
      </c>
      <c r="AA35" s="713"/>
      <c r="AB35" s="713"/>
      <c r="AC35" s="713"/>
      <c r="AD35" s="714" t="s">
        <v>234</v>
      </c>
      <c r="AE35" s="714"/>
      <c r="AF35" s="714"/>
      <c r="AG35" s="714"/>
      <c r="AH35" s="714"/>
      <c r="AI35" s="714"/>
      <c r="AJ35" s="714"/>
      <c r="AK35" s="714"/>
      <c r="AL35" s="683" t="s">
        <v>234</v>
      </c>
      <c r="AM35" s="684"/>
      <c r="AN35" s="684"/>
      <c r="AO35" s="715"/>
      <c r="AP35" s="235"/>
      <c r="AQ35" s="741" t="s">
        <v>325</v>
      </c>
      <c r="AR35" s="742"/>
      <c r="AS35" s="742"/>
      <c r="AT35" s="742"/>
      <c r="AU35" s="742"/>
      <c r="AV35" s="742"/>
      <c r="AW35" s="742"/>
      <c r="AX35" s="742"/>
      <c r="AY35" s="742"/>
      <c r="AZ35" s="742"/>
      <c r="BA35" s="742"/>
      <c r="BB35" s="742"/>
      <c r="BC35" s="742"/>
      <c r="BD35" s="742"/>
      <c r="BE35" s="742"/>
      <c r="BF35" s="743"/>
      <c r="BG35" s="741" t="s">
        <v>326</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27" t="s">
        <v>327</v>
      </c>
      <c r="CE35" s="724"/>
      <c r="CF35" s="724"/>
      <c r="CG35" s="724"/>
      <c r="CH35" s="724"/>
      <c r="CI35" s="724"/>
      <c r="CJ35" s="724"/>
      <c r="CK35" s="724"/>
      <c r="CL35" s="724"/>
      <c r="CM35" s="724"/>
      <c r="CN35" s="724"/>
      <c r="CO35" s="724"/>
      <c r="CP35" s="724"/>
      <c r="CQ35" s="725"/>
      <c r="CR35" s="680">
        <v>1130274</v>
      </c>
      <c r="CS35" s="699"/>
      <c r="CT35" s="699"/>
      <c r="CU35" s="699"/>
      <c r="CV35" s="699"/>
      <c r="CW35" s="699"/>
      <c r="CX35" s="699"/>
      <c r="CY35" s="700"/>
      <c r="CZ35" s="683">
        <v>7.5</v>
      </c>
      <c r="DA35" s="701"/>
      <c r="DB35" s="701"/>
      <c r="DC35" s="702"/>
      <c r="DD35" s="686">
        <v>906995</v>
      </c>
      <c r="DE35" s="699"/>
      <c r="DF35" s="699"/>
      <c r="DG35" s="699"/>
      <c r="DH35" s="699"/>
      <c r="DI35" s="699"/>
      <c r="DJ35" s="699"/>
      <c r="DK35" s="700"/>
      <c r="DL35" s="686">
        <v>449216</v>
      </c>
      <c r="DM35" s="699"/>
      <c r="DN35" s="699"/>
      <c r="DO35" s="699"/>
      <c r="DP35" s="699"/>
      <c r="DQ35" s="699"/>
      <c r="DR35" s="699"/>
      <c r="DS35" s="699"/>
      <c r="DT35" s="699"/>
      <c r="DU35" s="699"/>
      <c r="DV35" s="700"/>
      <c r="DW35" s="683">
        <v>6.9</v>
      </c>
      <c r="DX35" s="701"/>
      <c r="DY35" s="701"/>
      <c r="DZ35" s="701"/>
      <c r="EA35" s="701"/>
      <c r="EB35" s="701"/>
      <c r="EC35" s="719"/>
    </row>
    <row r="36" spans="2:133" ht="11.25" customHeight="1" x14ac:dyDescent="0.15">
      <c r="B36" s="677" t="s">
        <v>328</v>
      </c>
      <c r="C36" s="678"/>
      <c r="D36" s="678"/>
      <c r="E36" s="678"/>
      <c r="F36" s="678"/>
      <c r="G36" s="678"/>
      <c r="H36" s="678"/>
      <c r="I36" s="678"/>
      <c r="J36" s="678"/>
      <c r="K36" s="678"/>
      <c r="L36" s="678"/>
      <c r="M36" s="678"/>
      <c r="N36" s="678"/>
      <c r="O36" s="678"/>
      <c r="P36" s="678"/>
      <c r="Q36" s="679"/>
      <c r="R36" s="680">
        <v>1608701</v>
      </c>
      <c r="S36" s="681"/>
      <c r="T36" s="681"/>
      <c r="U36" s="681"/>
      <c r="V36" s="681"/>
      <c r="W36" s="681"/>
      <c r="X36" s="681"/>
      <c r="Y36" s="682"/>
      <c r="Z36" s="713">
        <v>10.1</v>
      </c>
      <c r="AA36" s="713"/>
      <c r="AB36" s="713"/>
      <c r="AC36" s="713"/>
      <c r="AD36" s="714" t="s">
        <v>234</v>
      </c>
      <c r="AE36" s="714"/>
      <c r="AF36" s="714"/>
      <c r="AG36" s="714"/>
      <c r="AH36" s="714"/>
      <c r="AI36" s="714"/>
      <c r="AJ36" s="714"/>
      <c r="AK36" s="714"/>
      <c r="AL36" s="683" t="s">
        <v>240</v>
      </c>
      <c r="AM36" s="684"/>
      <c r="AN36" s="684"/>
      <c r="AO36" s="715"/>
      <c r="AP36" s="235"/>
      <c r="AQ36" s="732" t="s">
        <v>329</v>
      </c>
      <c r="AR36" s="733"/>
      <c r="AS36" s="733"/>
      <c r="AT36" s="733"/>
      <c r="AU36" s="733"/>
      <c r="AV36" s="733"/>
      <c r="AW36" s="733"/>
      <c r="AX36" s="733"/>
      <c r="AY36" s="734"/>
      <c r="AZ36" s="735">
        <v>1429425</v>
      </c>
      <c r="BA36" s="736"/>
      <c r="BB36" s="736"/>
      <c r="BC36" s="736"/>
      <c r="BD36" s="736"/>
      <c r="BE36" s="736"/>
      <c r="BF36" s="737"/>
      <c r="BG36" s="738" t="s">
        <v>330</v>
      </c>
      <c r="BH36" s="739"/>
      <c r="BI36" s="739"/>
      <c r="BJ36" s="739"/>
      <c r="BK36" s="739"/>
      <c r="BL36" s="739"/>
      <c r="BM36" s="739"/>
      <c r="BN36" s="739"/>
      <c r="BO36" s="739"/>
      <c r="BP36" s="739"/>
      <c r="BQ36" s="739"/>
      <c r="BR36" s="739"/>
      <c r="BS36" s="739"/>
      <c r="BT36" s="739"/>
      <c r="BU36" s="740"/>
      <c r="BV36" s="735">
        <v>238033</v>
      </c>
      <c r="BW36" s="736"/>
      <c r="BX36" s="736"/>
      <c r="BY36" s="736"/>
      <c r="BZ36" s="736"/>
      <c r="CA36" s="736"/>
      <c r="CB36" s="737"/>
      <c r="CD36" s="727" t="s">
        <v>331</v>
      </c>
      <c r="CE36" s="724"/>
      <c r="CF36" s="724"/>
      <c r="CG36" s="724"/>
      <c r="CH36" s="724"/>
      <c r="CI36" s="724"/>
      <c r="CJ36" s="724"/>
      <c r="CK36" s="724"/>
      <c r="CL36" s="724"/>
      <c r="CM36" s="724"/>
      <c r="CN36" s="724"/>
      <c r="CO36" s="724"/>
      <c r="CP36" s="724"/>
      <c r="CQ36" s="725"/>
      <c r="CR36" s="680">
        <v>3669741</v>
      </c>
      <c r="CS36" s="681"/>
      <c r="CT36" s="681"/>
      <c r="CU36" s="681"/>
      <c r="CV36" s="681"/>
      <c r="CW36" s="681"/>
      <c r="CX36" s="681"/>
      <c r="CY36" s="682"/>
      <c r="CZ36" s="683">
        <v>24.5</v>
      </c>
      <c r="DA36" s="701"/>
      <c r="DB36" s="701"/>
      <c r="DC36" s="702"/>
      <c r="DD36" s="686">
        <v>1628062</v>
      </c>
      <c r="DE36" s="681"/>
      <c r="DF36" s="681"/>
      <c r="DG36" s="681"/>
      <c r="DH36" s="681"/>
      <c r="DI36" s="681"/>
      <c r="DJ36" s="681"/>
      <c r="DK36" s="682"/>
      <c r="DL36" s="686">
        <v>720837</v>
      </c>
      <c r="DM36" s="681"/>
      <c r="DN36" s="681"/>
      <c r="DO36" s="681"/>
      <c r="DP36" s="681"/>
      <c r="DQ36" s="681"/>
      <c r="DR36" s="681"/>
      <c r="DS36" s="681"/>
      <c r="DT36" s="681"/>
      <c r="DU36" s="681"/>
      <c r="DV36" s="682"/>
      <c r="DW36" s="683">
        <v>11.1</v>
      </c>
      <c r="DX36" s="701"/>
      <c r="DY36" s="701"/>
      <c r="DZ36" s="701"/>
      <c r="EA36" s="701"/>
      <c r="EB36" s="701"/>
      <c r="EC36" s="719"/>
    </row>
    <row r="37" spans="2:133" ht="11.25" customHeight="1" x14ac:dyDescent="0.15">
      <c r="B37" s="677" t="s">
        <v>332</v>
      </c>
      <c r="C37" s="678"/>
      <c r="D37" s="678"/>
      <c r="E37" s="678"/>
      <c r="F37" s="678"/>
      <c r="G37" s="678"/>
      <c r="H37" s="678"/>
      <c r="I37" s="678"/>
      <c r="J37" s="678"/>
      <c r="K37" s="678"/>
      <c r="L37" s="678"/>
      <c r="M37" s="678"/>
      <c r="N37" s="678"/>
      <c r="O37" s="678"/>
      <c r="P37" s="678"/>
      <c r="Q37" s="679"/>
      <c r="R37" s="680">
        <v>986157</v>
      </c>
      <c r="S37" s="681"/>
      <c r="T37" s="681"/>
      <c r="U37" s="681"/>
      <c r="V37" s="681"/>
      <c r="W37" s="681"/>
      <c r="X37" s="681"/>
      <c r="Y37" s="682"/>
      <c r="Z37" s="713">
        <v>6.2</v>
      </c>
      <c r="AA37" s="713"/>
      <c r="AB37" s="713"/>
      <c r="AC37" s="713"/>
      <c r="AD37" s="714" t="s">
        <v>240</v>
      </c>
      <c r="AE37" s="714"/>
      <c r="AF37" s="714"/>
      <c r="AG37" s="714"/>
      <c r="AH37" s="714"/>
      <c r="AI37" s="714"/>
      <c r="AJ37" s="714"/>
      <c r="AK37" s="714"/>
      <c r="AL37" s="683" t="s">
        <v>234</v>
      </c>
      <c r="AM37" s="684"/>
      <c r="AN37" s="684"/>
      <c r="AO37" s="715"/>
      <c r="AQ37" s="720" t="s">
        <v>333</v>
      </c>
      <c r="AR37" s="721"/>
      <c r="AS37" s="721"/>
      <c r="AT37" s="721"/>
      <c r="AU37" s="721"/>
      <c r="AV37" s="721"/>
      <c r="AW37" s="721"/>
      <c r="AX37" s="721"/>
      <c r="AY37" s="722"/>
      <c r="AZ37" s="680">
        <v>325464</v>
      </c>
      <c r="BA37" s="681"/>
      <c r="BB37" s="681"/>
      <c r="BC37" s="681"/>
      <c r="BD37" s="699"/>
      <c r="BE37" s="699"/>
      <c r="BF37" s="723"/>
      <c r="BG37" s="727" t="s">
        <v>334</v>
      </c>
      <c r="BH37" s="724"/>
      <c r="BI37" s="724"/>
      <c r="BJ37" s="724"/>
      <c r="BK37" s="724"/>
      <c r="BL37" s="724"/>
      <c r="BM37" s="724"/>
      <c r="BN37" s="724"/>
      <c r="BO37" s="724"/>
      <c r="BP37" s="724"/>
      <c r="BQ37" s="724"/>
      <c r="BR37" s="724"/>
      <c r="BS37" s="724"/>
      <c r="BT37" s="724"/>
      <c r="BU37" s="725"/>
      <c r="BV37" s="680">
        <v>238033</v>
      </c>
      <c r="BW37" s="681"/>
      <c r="BX37" s="681"/>
      <c r="BY37" s="681"/>
      <c r="BZ37" s="681"/>
      <c r="CA37" s="681"/>
      <c r="CB37" s="726"/>
      <c r="CD37" s="727" t="s">
        <v>335</v>
      </c>
      <c r="CE37" s="724"/>
      <c r="CF37" s="724"/>
      <c r="CG37" s="724"/>
      <c r="CH37" s="724"/>
      <c r="CI37" s="724"/>
      <c r="CJ37" s="724"/>
      <c r="CK37" s="724"/>
      <c r="CL37" s="724"/>
      <c r="CM37" s="724"/>
      <c r="CN37" s="724"/>
      <c r="CO37" s="724"/>
      <c r="CP37" s="724"/>
      <c r="CQ37" s="725"/>
      <c r="CR37" s="680">
        <v>409610</v>
      </c>
      <c r="CS37" s="699"/>
      <c r="CT37" s="699"/>
      <c r="CU37" s="699"/>
      <c r="CV37" s="699"/>
      <c r="CW37" s="699"/>
      <c r="CX37" s="699"/>
      <c r="CY37" s="700"/>
      <c r="CZ37" s="683">
        <v>2.7</v>
      </c>
      <c r="DA37" s="701"/>
      <c r="DB37" s="701"/>
      <c r="DC37" s="702"/>
      <c r="DD37" s="686">
        <v>409610</v>
      </c>
      <c r="DE37" s="699"/>
      <c r="DF37" s="699"/>
      <c r="DG37" s="699"/>
      <c r="DH37" s="699"/>
      <c r="DI37" s="699"/>
      <c r="DJ37" s="699"/>
      <c r="DK37" s="700"/>
      <c r="DL37" s="686">
        <v>409610</v>
      </c>
      <c r="DM37" s="699"/>
      <c r="DN37" s="699"/>
      <c r="DO37" s="699"/>
      <c r="DP37" s="699"/>
      <c r="DQ37" s="699"/>
      <c r="DR37" s="699"/>
      <c r="DS37" s="699"/>
      <c r="DT37" s="699"/>
      <c r="DU37" s="699"/>
      <c r="DV37" s="700"/>
      <c r="DW37" s="683">
        <v>6.3</v>
      </c>
      <c r="DX37" s="701"/>
      <c r="DY37" s="701"/>
      <c r="DZ37" s="701"/>
      <c r="EA37" s="701"/>
      <c r="EB37" s="701"/>
      <c r="EC37" s="719"/>
    </row>
    <row r="38" spans="2:133" ht="11.25" customHeight="1" x14ac:dyDescent="0.15">
      <c r="B38" s="677" t="s">
        <v>336</v>
      </c>
      <c r="C38" s="678"/>
      <c r="D38" s="678"/>
      <c r="E38" s="678"/>
      <c r="F38" s="678"/>
      <c r="G38" s="678"/>
      <c r="H38" s="678"/>
      <c r="I38" s="678"/>
      <c r="J38" s="678"/>
      <c r="K38" s="678"/>
      <c r="L38" s="678"/>
      <c r="M38" s="678"/>
      <c r="N38" s="678"/>
      <c r="O38" s="678"/>
      <c r="P38" s="678"/>
      <c r="Q38" s="679"/>
      <c r="R38" s="680">
        <v>209433</v>
      </c>
      <c r="S38" s="681"/>
      <c r="T38" s="681"/>
      <c r="U38" s="681"/>
      <c r="V38" s="681"/>
      <c r="W38" s="681"/>
      <c r="X38" s="681"/>
      <c r="Y38" s="682"/>
      <c r="Z38" s="713">
        <v>1.3</v>
      </c>
      <c r="AA38" s="713"/>
      <c r="AB38" s="713"/>
      <c r="AC38" s="713"/>
      <c r="AD38" s="714">
        <v>626</v>
      </c>
      <c r="AE38" s="714"/>
      <c r="AF38" s="714"/>
      <c r="AG38" s="714"/>
      <c r="AH38" s="714"/>
      <c r="AI38" s="714"/>
      <c r="AJ38" s="714"/>
      <c r="AK38" s="714"/>
      <c r="AL38" s="683">
        <v>0</v>
      </c>
      <c r="AM38" s="684"/>
      <c r="AN38" s="684"/>
      <c r="AO38" s="715"/>
      <c r="AQ38" s="720" t="s">
        <v>337</v>
      </c>
      <c r="AR38" s="721"/>
      <c r="AS38" s="721"/>
      <c r="AT38" s="721"/>
      <c r="AU38" s="721"/>
      <c r="AV38" s="721"/>
      <c r="AW38" s="721"/>
      <c r="AX38" s="721"/>
      <c r="AY38" s="722"/>
      <c r="AZ38" s="680">
        <v>98068</v>
      </c>
      <c r="BA38" s="681"/>
      <c r="BB38" s="681"/>
      <c r="BC38" s="681"/>
      <c r="BD38" s="699"/>
      <c r="BE38" s="699"/>
      <c r="BF38" s="723"/>
      <c r="BG38" s="727" t="s">
        <v>338</v>
      </c>
      <c r="BH38" s="724"/>
      <c r="BI38" s="724"/>
      <c r="BJ38" s="724"/>
      <c r="BK38" s="724"/>
      <c r="BL38" s="724"/>
      <c r="BM38" s="724"/>
      <c r="BN38" s="724"/>
      <c r="BO38" s="724"/>
      <c r="BP38" s="724"/>
      <c r="BQ38" s="724"/>
      <c r="BR38" s="724"/>
      <c r="BS38" s="724"/>
      <c r="BT38" s="724"/>
      <c r="BU38" s="725"/>
      <c r="BV38" s="680">
        <v>2280</v>
      </c>
      <c r="BW38" s="681"/>
      <c r="BX38" s="681"/>
      <c r="BY38" s="681"/>
      <c r="BZ38" s="681"/>
      <c r="CA38" s="681"/>
      <c r="CB38" s="726"/>
      <c r="CD38" s="727" t="s">
        <v>339</v>
      </c>
      <c r="CE38" s="724"/>
      <c r="CF38" s="724"/>
      <c r="CG38" s="724"/>
      <c r="CH38" s="724"/>
      <c r="CI38" s="724"/>
      <c r="CJ38" s="724"/>
      <c r="CK38" s="724"/>
      <c r="CL38" s="724"/>
      <c r="CM38" s="724"/>
      <c r="CN38" s="724"/>
      <c r="CO38" s="724"/>
      <c r="CP38" s="724"/>
      <c r="CQ38" s="725"/>
      <c r="CR38" s="680">
        <v>1051839</v>
      </c>
      <c r="CS38" s="681"/>
      <c r="CT38" s="681"/>
      <c r="CU38" s="681"/>
      <c r="CV38" s="681"/>
      <c r="CW38" s="681"/>
      <c r="CX38" s="681"/>
      <c r="CY38" s="682"/>
      <c r="CZ38" s="683">
        <v>7</v>
      </c>
      <c r="DA38" s="701"/>
      <c r="DB38" s="701"/>
      <c r="DC38" s="702"/>
      <c r="DD38" s="686">
        <v>917507</v>
      </c>
      <c r="DE38" s="681"/>
      <c r="DF38" s="681"/>
      <c r="DG38" s="681"/>
      <c r="DH38" s="681"/>
      <c r="DI38" s="681"/>
      <c r="DJ38" s="681"/>
      <c r="DK38" s="682"/>
      <c r="DL38" s="686">
        <v>715868</v>
      </c>
      <c r="DM38" s="681"/>
      <c r="DN38" s="681"/>
      <c r="DO38" s="681"/>
      <c r="DP38" s="681"/>
      <c r="DQ38" s="681"/>
      <c r="DR38" s="681"/>
      <c r="DS38" s="681"/>
      <c r="DT38" s="681"/>
      <c r="DU38" s="681"/>
      <c r="DV38" s="682"/>
      <c r="DW38" s="683">
        <v>11</v>
      </c>
      <c r="DX38" s="701"/>
      <c r="DY38" s="701"/>
      <c r="DZ38" s="701"/>
      <c r="EA38" s="701"/>
      <c r="EB38" s="701"/>
      <c r="EC38" s="719"/>
    </row>
    <row r="39" spans="2:133" ht="11.25" customHeight="1" x14ac:dyDescent="0.15">
      <c r="B39" s="677" t="s">
        <v>340</v>
      </c>
      <c r="C39" s="678"/>
      <c r="D39" s="678"/>
      <c r="E39" s="678"/>
      <c r="F39" s="678"/>
      <c r="G39" s="678"/>
      <c r="H39" s="678"/>
      <c r="I39" s="678"/>
      <c r="J39" s="678"/>
      <c r="K39" s="678"/>
      <c r="L39" s="678"/>
      <c r="M39" s="678"/>
      <c r="N39" s="678"/>
      <c r="O39" s="678"/>
      <c r="P39" s="678"/>
      <c r="Q39" s="679"/>
      <c r="R39" s="680">
        <v>788800</v>
      </c>
      <c r="S39" s="681"/>
      <c r="T39" s="681"/>
      <c r="U39" s="681"/>
      <c r="V39" s="681"/>
      <c r="W39" s="681"/>
      <c r="X39" s="681"/>
      <c r="Y39" s="682"/>
      <c r="Z39" s="713">
        <v>5</v>
      </c>
      <c r="AA39" s="713"/>
      <c r="AB39" s="713"/>
      <c r="AC39" s="713"/>
      <c r="AD39" s="714" t="s">
        <v>240</v>
      </c>
      <c r="AE39" s="714"/>
      <c r="AF39" s="714"/>
      <c r="AG39" s="714"/>
      <c r="AH39" s="714"/>
      <c r="AI39" s="714"/>
      <c r="AJ39" s="714"/>
      <c r="AK39" s="714"/>
      <c r="AL39" s="683" t="s">
        <v>234</v>
      </c>
      <c r="AM39" s="684"/>
      <c r="AN39" s="684"/>
      <c r="AO39" s="715"/>
      <c r="AQ39" s="720" t="s">
        <v>341</v>
      </c>
      <c r="AR39" s="721"/>
      <c r="AS39" s="721"/>
      <c r="AT39" s="721"/>
      <c r="AU39" s="721"/>
      <c r="AV39" s="721"/>
      <c r="AW39" s="721"/>
      <c r="AX39" s="721"/>
      <c r="AY39" s="722"/>
      <c r="AZ39" s="680">
        <v>52083</v>
      </c>
      <c r="BA39" s="681"/>
      <c r="BB39" s="681"/>
      <c r="BC39" s="681"/>
      <c r="BD39" s="699"/>
      <c r="BE39" s="699"/>
      <c r="BF39" s="723"/>
      <c r="BG39" s="727" t="s">
        <v>342</v>
      </c>
      <c r="BH39" s="724"/>
      <c r="BI39" s="724"/>
      <c r="BJ39" s="724"/>
      <c r="BK39" s="724"/>
      <c r="BL39" s="724"/>
      <c r="BM39" s="724"/>
      <c r="BN39" s="724"/>
      <c r="BO39" s="724"/>
      <c r="BP39" s="724"/>
      <c r="BQ39" s="724"/>
      <c r="BR39" s="724"/>
      <c r="BS39" s="724"/>
      <c r="BT39" s="724"/>
      <c r="BU39" s="725"/>
      <c r="BV39" s="680">
        <v>3870</v>
      </c>
      <c r="BW39" s="681"/>
      <c r="BX39" s="681"/>
      <c r="BY39" s="681"/>
      <c r="BZ39" s="681"/>
      <c r="CA39" s="681"/>
      <c r="CB39" s="726"/>
      <c r="CD39" s="727" t="s">
        <v>343</v>
      </c>
      <c r="CE39" s="724"/>
      <c r="CF39" s="724"/>
      <c r="CG39" s="724"/>
      <c r="CH39" s="724"/>
      <c r="CI39" s="724"/>
      <c r="CJ39" s="724"/>
      <c r="CK39" s="724"/>
      <c r="CL39" s="724"/>
      <c r="CM39" s="724"/>
      <c r="CN39" s="724"/>
      <c r="CO39" s="724"/>
      <c r="CP39" s="724"/>
      <c r="CQ39" s="725"/>
      <c r="CR39" s="680">
        <v>1633128</v>
      </c>
      <c r="CS39" s="699"/>
      <c r="CT39" s="699"/>
      <c r="CU39" s="699"/>
      <c r="CV39" s="699"/>
      <c r="CW39" s="699"/>
      <c r="CX39" s="699"/>
      <c r="CY39" s="700"/>
      <c r="CZ39" s="683">
        <v>10.9</v>
      </c>
      <c r="DA39" s="701"/>
      <c r="DB39" s="701"/>
      <c r="DC39" s="702"/>
      <c r="DD39" s="686">
        <v>574896</v>
      </c>
      <c r="DE39" s="699"/>
      <c r="DF39" s="699"/>
      <c r="DG39" s="699"/>
      <c r="DH39" s="699"/>
      <c r="DI39" s="699"/>
      <c r="DJ39" s="699"/>
      <c r="DK39" s="700"/>
      <c r="DL39" s="686" t="s">
        <v>234</v>
      </c>
      <c r="DM39" s="699"/>
      <c r="DN39" s="699"/>
      <c r="DO39" s="699"/>
      <c r="DP39" s="699"/>
      <c r="DQ39" s="699"/>
      <c r="DR39" s="699"/>
      <c r="DS39" s="699"/>
      <c r="DT39" s="699"/>
      <c r="DU39" s="699"/>
      <c r="DV39" s="700"/>
      <c r="DW39" s="683" t="s">
        <v>240</v>
      </c>
      <c r="DX39" s="701"/>
      <c r="DY39" s="701"/>
      <c r="DZ39" s="701"/>
      <c r="EA39" s="701"/>
      <c r="EB39" s="701"/>
      <c r="EC39" s="719"/>
    </row>
    <row r="40" spans="2:133" ht="11.25" customHeight="1" x14ac:dyDescent="0.15">
      <c r="B40" s="677" t="s">
        <v>344</v>
      </c>
      <c r="C40" s="678"/>
      <c r="D40" s="678"/>
      <c r="E40" s="678"/>
      <c r="F40" s="678"/>
      <c r="G40" s="678"/>
      <c r="H40" s="678"/>
      <c r="I40" s="678"/>
      <c r="J40" s="678"/>
      <c r="K40" s="678"/>
      <c r="L40" s="678"/>
      <c r="M40" s="678"/>
      <c r="N40" s="678"/>
      <c r="O40" s="678"/>
      <c r="P40" s="678"/>
      <c r="Q40" s="679"/>
      <c r="R40" s="680" t="s">
        <v>240</v>
      </c>
      <c r="S40" s="681"/>
      <c r="T40" s="681"/>
      <c r="U40" s="681"/>
      <c r="V40" s="681"/>
      <c r="W40" s="681"/>
      <c r="X40" s="681"/>
      <c r="Y40" s="682"/>
      <c r="Z40" s="713" t="s">
        <v>234</v>
      </c>
      <c r="AA40" s="713"/>
      <c r="AB40" s="713"/>
      <c r="AC40" s="713"/>
      <c r="AD40" s="714" t="s">
        <v>234</v>
      </c>
      <c r="AE40" s="714"/>
      <c r="AF40" s="714"/>
      <c r="AG40" s="714"/>
      <c r="AH40" s="714"/>
      <c r="AI40" s="714"/>
      <c r="AJ40" s="714"/>
      <c r="AK40" s="714"/>
      <c r="AL40" s="683" t="s">
        <v>240</v>
      </c>
      <c r="AM40" s="684"/>
      <c r="AN40" s="684"/>
      <c r="AO40" s="715"/>
      <c r="AQ40" s="720" t="s">
        <v>345</v>
      </c>
      <c r="AR40" s="721"/>
      <c r="AS40" s="721"/>
      <c r="AT40" s="721"/>
      <c r="AU40" s="721"/>
      <c r="AV40" s="721"/>
      <c r="AW40" s="721"/>
      <c r="AX40" s="721"/>
      <c r="AY40" s="722"/>
      <c r="AZ40" s="680">
        <v>9186</v>
      </c>
      <c r="BA40" s="681"/>
      <c r="BB40" s="681"/>
      <c r="BC40" s="681"/>
      <c r="BD40" s="699"/>
      <c r="BE40" s="699"/>
      <c r="BF40" s="723"/>
      <c r="BG40" s="728" t="s">
        <v>346</v>
      </c>
      <c r="BH40" s="729"/>
      <c r="BI40" s="729"/>
      <c r="BJ40" s="729"/>
      <c r="BK40" s="729"/>
      <c r="BL40" s="236"/>
      <c r="BM40" s="724" t="s">
        <v>347</v>
      </c>
      <c r="BN40" s="724"/>
      <c r="BO40" s="724"/>
      <c r="BP40" s="724"/>
      <c r="BQ40" s="724"/>
      <c r="BR40" s="724"/>
      <c r="BS40" s="724"/>
      <c r="BT40" s="724"/>
      <c r="BU40" s="725"/>
      <c r="BV40" s="680">
        <v>117</v>
      </c>
      <c r="BW40" s="681"/>
      <c r="BX40" s="681"/>
      <c r="BY40" s="681"/>
      <c r="BZ40" s="681"/>
      <c r="CA40" s="681"/>
      <c r="CB40" s="726"/>
      <c r="CD40" s="727" t="s">
        <v>348</v>
      </c>
      <c r="CE40" s="724"/>
      <c r="CF40" s="724"/>
      <c r="CG40" s="724"/>
      <c r="CH40" s="724"/>
      <c r="CI40" s="724"/>
      <c r="CJ40" s="724"/>
      <c r="CK40" s="724"/>
      <c r="CL40" s="724"/>
      <c r="CM40" s="724"/>
      <c r="CN40" s="724"/>
      <c r="CO40" s="724"/>
      <c r="CP40" s="724"/>
      <c r="CQ40" s="725"/>
      <c r="CR40" s="680">
        <v>54873</v>
      </c>
      <c r="CS40" s="681"/>
      <c r="CT40" s="681"/>
      <c r="CU40" s="681"/>
      <c r="CV40" s="681"/>
      <c r="CW40" s="681"/>
      <c r="CX40" s="681"/>
      <c r="CY40" s="682"/>
      <c r="CZ40" s="683">
        <v>0.4</v>
      </c>
      <c r="DA40" s="701"/>
      <c r="DB40" s="701"/>
      <c r="DC40" s="702"/>
      <c r="DD40" s="686" t="s">
        <v>234</v>
      </c>
      <c r="DE40" s="681"/>
      <c r="DF40" s="681"/>
      <c r="DG40" s="681"/>
      <c r="DH40" s="681"/>
      <c r="DI40" s="681"/>
      <c r="DJ40" s="681"/>
      <c r="DK40" s="682"/>
      <c r="DL40" s="686" t="s">
        <v>240</v>
      </c>
      <c r="DM40" s="681"/>
      <c r="DN40" s="681"/>
      <c r="DO40" s="681"/>
      <c r="DP40" s="681"/>
      <c r="DQ40" s="681"/>
      <c r="DR40" s="681"/>
      <c r="DS40" s="681"/>
      <c r="DT40" s="681"/>
      <c r="DU40" s="681"/>
      <c r="DV40" s="682"/>
      <c r="DW40" s="683" t="s">
        <v>234</v>
      </c>
      <c r="DX40" s="701"/>
      <c r="DY40" s="701"/>
      <c r="DZ40" s="701"/>
      <c r="EA40" s="701"/>
      <c r="EB40" s="701"/>
      <c r="EC40" s="719"/>
    </row>
    <row r="41" spans="2:133" ht="11.25" customHeight="1" x14ac:dyDescent="0.15">
      <c r="B41" s="677" t="s">
        <v>349</v>
      </c>
      <c r="C41" s="678"/>
      <c r="D41" s="678"/>
      <c r="E41" s="678"/>
      <c r="F41" s="678"/>
      <c r="G41" s="678"/>
      <c r="H41" s="678"/>
      <c r="I41" s="678"/>
      <c r="J41" s="678"/>
      <c r="K41" s="678"/>
      <c r="L41" s="678"/>
      <c r="M41" s="678"/>
      <c r="N41" s="678"/>
      <c r="O41" s="678"/>
      <c r="P41" s="678"/>
      <c r="Q41" s="679"/>
      <c r="R41" s="680" t="s">
        <v>234</v>
      </c>
      <c r="S41" s="681"/>
      <c r="T41" s="681"/>
      <c r="U41" s="681"/>
      <c r="V41" s="681"/>
      <c r="W41" s="681"/>
      <c r="X41" s="681"/>
      <c r="Y41" s="682"/>
      <c r="Z41" s="713" t="s">
        <v>234</v>
      </c>
      <c r="AA41" s="713"/>
      <c r="AB41" s="713"/>
      <c r="AC41" s="713"/>
      <c r="AD41" s="714" t="s">
        <v>240</v>
      </c>
      <c r="AE41" s="714"/>
      <c r="AF41" s="714"/>
      <c r="AG41" s="714"/>
      <c r="AH41" s="714"/>
      <c r="AI41" s="714"/>
      <c r="AJ41" s="714"/>
      <c r="AK41" s="714"/>
      <c r="AL41" s="683" t="s">
        <v>240</v>
      </c>
      <c r="AM41" s="684"/>
      <c r="AN41" s="684"/>
      <c r="AO41" s="715"/>
      <c r="AQ41" s="720" t="s">
        <v>350</v>
      </c>
      <c r="AR41" s="721"/>
      <c r="AS41" s="721"/>
      <c r="AT41" s="721"/>
      <c r="AU41" s="721"/>
      <c r="AV41" s="721"/>
      <c r="AW41" s="721"/>
      <c r="AX41" s="721"/>
      <c r="AY41" s="722"/>
      <c r="AZ41" s="680">
        <v>326343</v>
      </c>
      <c r="BA41" s="681"/>
      <c r="BB41" s="681"/>
      <c r="BC41" s="681"/>
      <c r="BD41" s="699"/>
      <c r="BE41" s="699"/>
      <c r="BF41" s="723"/>
      <c r="BG41" s="728"/>
      <c r="BH41" s="729"/>
      <c r="BI41" s="729"/>
      <c r="BJ41" s="729"/>
      <c r="BK41" s="729"/>
      <c r="BL41" s="236"/>
      <c r="BM41" s="724" t="s">
        <v>351</v>
      </c>
      <c r="BN41" s="724"/>
      <c r="BO41" s="724"/>
      <c r="BP41" s="724"/>
      <c r="BQ41" s="724"/>
      <c r="BR41" s="724"/>
      <c r="BS41" s="724"/>
      <c r="BT41" s="724"/>
      <c r="BU41" s="725"/>
      <c r="BV41" s="680" t="s">
        <v>234</v>
      </c>
      <c r="BW41" s="681"/>
      <c r="BX41" s="681"/>
      <c r="BY41" s="681"/>
      <c r="BZ41" s="681"/>
      <c r="CA41" s="681"/>
      <c r="CB41" s="726"/>
      <c r="CD41" s="727" t="s">
        <v>352</v>
      </c>
      <c r="CE41" s="724"/>
      <c r="CF41" s="724"/>
      <c r="CG41" s="724"/>
      <c r="CH41" s="724"/>
      <c r="CI41" s="724"/>
      <c r="CJ41" s="724"/>
      <c r="CK41" s="724"/>
      <c r="CL41" s="724"/>
      <c r="CM41" s="724"/>
      <c r="CN41" s="724"/>
      <c r="CO41" s="724"/>
      <c r="CP41" s="724"/>
      <c r="CQ41" s="725"/>
      <c r="CR41" s="680" t="s">
        <v>240</v>
      </c>
      <c r="CS41" s="699"/>
      <c r="CT41" s="699"/>
      <c r="CU41" s="699"/>
      <c r="CV41" s="699"/>
      <c r="CW41" s="699"/>
      <c r="CX41" s="699"/>
      <c r="CY41" s="700"/>
      <c r="CZ41" s="683" t="s">
        <v>234</v>
      </c>
      <c r="DA41" s="701"/>
      <c r="DB41" s="701"/>
      <c r="DC41" s="702"/>
      <c r="DD41" s="686" t="s">
        <v>234</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15">
      <c r="B42" s="677" t="s">
        <v>353</v>
      </c>
      <c r="C42" s="678"/>
      <c r="D42" s="678"/>
      <c r="E42" s="678"/>
      <c r="F42" s="678"/>
      <c r="G42" s="678"/>
      <c r="H42" s="678"/>
      <c r="I42" s="678"/>
      <c r="J42" s="678"/>
      <c r="K42" s="678"/>
      <c r="L42" s="678"/>
      <c r="M42" s="678"/>
      <c r="N42" s="678"/>
      <c r="O42" s="678"/>
      <c r="P42" s="678"/>
      <c r="Q42" s="679"/>
      <c r="R42" s="680">
        <v>197200</v>
      </c>
      <c r="S42" s="681"/>
      <c r="T42" s="681"/>
      <c r="U42" s="681"/>
      <c r="V42" s="681"/>
      <c r="W42" s="681"/>
      <c r="X42" s="681"/>
      <c r="Y42" s="682"/>
      <c r="Z42" s="713">
        <v>1.2</v>
      </c>
      <c r="AA42" s="713"/>
      <c r="AB42" s="713"/>
      <c r="AC42" s="713"/>
      <c r="AD42" s="714" t="s">
        <v>234</v>
      </c>
      <c r="AE42" s="714"/>
      <c r="AF42" s="714"/>
      <c r="AG42" s="714"/>
      <c r="AH42" s="714"/>
      <c r="AI42" s="714"/>
      <c r="AJ42" s="714"/>
      <c r="AK42" s="714"/>
      <c r="AL42" s="683" t="s">
        <v>234</v>
      </c>
      <c r="AM42" s="684"/>
      <c r="AN42" s="684"/>
      <c r="AO42" s="715"/>
      <c r="AQ42" s="716" t="s">
        <v>354</v>
      </c>
      <c r="AR42" s="717"/>
      <c r="AS42" s="717"/>
      <c r="AT42" s="717"/>
      <c r="AU42" s="717"/>
      <c r="AV42" s="717"/>
      <c r="AW42" s="717"/>
      <c r="AX42" s="717"/>
      <c r="AY42" s="718"/>
      <c r="AZ42" s="664">
        <v>618281</v>
      </c>
      <c r="BA42" s="703"/>
      <c r="BB42" s="703"/>
      <c r="BC42" s="703"/>
      <c r="BD42" s="665"/>
      <c r="BE42" s="665"/>
      <c r="BF42" s="709"/>
      <c r="BG42" s="730"/>
      <c r="BH42" s="731"/>
      <c r="BI42" s="731"/>
      <c r="BJ42" s="731"/>
      <c r="BK42" s="731"/>
      <c r="BL42" s="237"/>
      <c r="BM42" s="710" t="s">
        <v>355</v>
      </c>
      <c r="BN42" s="710"/>
      <c r="BO42" s="710"/>
      <c r="BP42" s="710"/>
      <c r="BQ42" s="710"/>
      <c r="BR42" s="710"/>
      <c r="BS42" s="710"/>
      <c r="BT42" s="710"/>
      <c r="BU42" s="711"/>
      <c r="BV42" s="664">
        <v>332</v>
      </c>
      <c r="BW42" s="703"/>
      <c r="BX42" s="703"/>
      <c r="BY42" s="703"/>
      <c r="BZ42" s="703"/>
      <c r="CA42" s="703"/>
      <c r="CB42" s="712"/>
      <c r="CD42" s="677" t="s">
        <v>356</v>
      </c>
      <c r="CE42" s="678"/>
      <c r="CF42" s="678"/>
      <c r="CG42" s="678"/>
      <c r="CH42" s="678"/>
      <c r="CI42" s="678"/>
      <c r="CJ42" s="678"/>
      <c r="CK42" s="678"/>
      <c r="CL42" s="678"/>
      <c r="CM42" s="678"/>
      <c r="CN42" s="678"/>
      <c r="CO42" s="678"/>
      <c r="CP42" s="678"/>
      <c r="CQ42" s="679"/>
      <c r="CR42" s="680">
        <v>1366472</v>
      </c>
      <c r="CS42" s="681"/>
      <c r="CT42" s="681"/>
      <c r="CU42" s="681"/>
      <c r="CV42" s="681"/>
      <c r="CW42" s="681"/>
      <c r="CX42" s="681"/>
      <c r="CY42" s="682"/>
      <c r="CZ42" s="683">
        <v>9.1</v>
      </c>
      <c r="DA42" s="684"/>
      <c r="DB42" s="684"/>
      <c r="DC42" s="685"/>
      <c r="DD42" s="686">
        <v>552851</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15">
      <c r="B43" s="661" t="s">
        <v>357</v>
      </c>
      <c r="C43" s="662"/>
      <c r="D43" s="662"/>
      <c r="E43" s="662"/>
      <c r="F43" s="662"/>
      <c r="G43" s="662"/>
      <c r="H43" s="662"/>
      <c r="I43" s="662"/>
      <c r="J43" s="662"/>
      <c r="K43" s="662"/>
      <c r="L43" s="662"/>
      <c r="M43" s="662"/>
      <c r="N43" s="662"/>
      <c r="O43" s="662"/>
      <c r="P43" s="662"/>
      <c r="Q43" s="663"/>
      <c r="R43" s="664">
        <v>15878641</v>
      </c>
      <c r="S43" s="703"/>
      <c r="T43" s="703"/>
      <c r="U43" s="703"/>
      <c r="V43" s="703"/>
      <c r="W43" s="703"/>
      <c r="X43" s="703"/>
      <c r="Y43" s="704"/>
      <c r="Z43" s="705">
        <v>100</v>
      </c>
      <c r="AA43" s="705"/>
      <c r="AB43" s="705"/>
      <c r="AC43" s="705"/>
      <c r="AD43" s="706">
        <v>6294345</v>
      </c>
      <c r="AE43" s="706"/>
      <c r="AF43" s="706"/>
      <c r="AG43" s="706"/>
      <c r="AH43" s="706"/>
      <c r="AI43" s="706"/>
      <c r="AJ43" s="706"/>
      <c r="AK43" s="706"/>
      <c r="AL43" s="667">
        <v>100</v>
      </c>
      <c r="AM43" s="707"/>
      <c r="AN43" s="707"/>
      <c r="AO43" s="708"/>
      <c r="BV43" s="238"/>
      <c r="BW43" s="238"/>
      <c r="BX43" s="238"/>
      <c r="BY43" s="238"/>
      <c r="BZ43" s="238"/>
      <c r="CA43" s="238"/>
      <c r="CB43" s="238"/>
      <c r="CD43" s="677" t="s">
        <v>358</v>
      </c>
      <c r="CE43" s="678"/>
      <c r="CF43" s="678"/>
      <c r="CG43" s="678"/>
      <c r="CH43" s="678"/>
      <c r="CI43" s="678"/>
      <c r="CJ43" s="678"/>
      <c r="CK43" s="678"/>
      <c r="CL43" s="678"/>
      <c r="CM43" s="678"/>
      <c r="CN43" s="678"/>
      <c r="CO43" s="678"/>
      <c r="CP43" s="678"/>
      <c r="CQ43" s="679"/>
      <c r="CR43" s="680">
        <v>12482</v>
      </c>
      <c r="CS43" s="699"/>
      <c r="CT43" s="699"/>
      <c r="CU43" s="699"/>
      <c r="CV43" s="699"/>
      <c r="CW43" s="699"/>
      <c r="CX43" s="699"/>
      <c r="CY43" s="700"/>
      <c r="CZ43" s="683">
        <v>0.1</v>
      </c>
      <c r="DA43" s="701"/>
      <c r="DB43" s="701"/>
      <c r="DC43" s="702"/>
      <c r="DD43" s="686">
        <v>12442</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305</v>
      </c>
      <c r="CE44" s="694"/>
      <c r="CF44" s="677" t="s">
        <v>359</v>
      </c>
      <c r="CG44" s="678"/>
      <c r="CH44" s="678"/>
      <c r="CI44" s="678"/>
      <c r="CJ44" s="678"/>
      <c r="CK44" s="678"/>
      <c r="CL44" s="678"/>
      <c r="CM44" s="678"/>
      <c r="CN44" s="678"/>
      <c r="CO44" s="678"/>
      <c r="CP44" s="678"/>
      <c r="CQ44" s="679"/>
      <c r="CR44" s="680">
        <v>1168281</v>
      </c>
      <c r="CS44" s="681"/>
      <c r="CT44" s="681"/>
      <c r="CU44" s="681"/>
      <c r="CV44" s="681"/>
      <c r="CW44" s="681"/>
      <c r="CX44" s="681"/>
      <c r="CY44" s="682"/>
      <c r="CZ44" s="683">
        <v>7.8</v>
      </c>
      <c r="DA44" s="684"/>
      <c r="DB44" s="684"/>
      <c r="DC44" s="685"/>
      <c r="DD44" s="686">
        <v>399303</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15">
      <c r="B45" s="240" t="s">
        <v>360</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361</v>
      </c>
      <c r="CG45" s="678"/>
      <c r="CH45" s="678"/>
      <c r="CI45" s="678"/>
      <c r="CJ45" s="678"/>
      <c r="CK45" s="678"/>
      <c r="CL45" s="678"/>
      <c r="CM45" s="678"/>
      <c r="CN45" s="678"/>
      <c r="CO45" s="678"/>
      <c r="CP45" s="678"/>
      <c r="CQ45" s="679"/>
      <c r="CR45" s="680">
        <v>302298</v>
      </c>
      <c r="CS45" s="699"/>
      <c r="CT45" s="699"/>
      <c r="CU45" s="699"/>
      <c r="CV45" s="699"/>
      <c r="CW45" s="699"/>
      <c r="CX45" s="699"/>
      <c r="CY45" s="700"/>
      <c r="CZ45" s="683">
        <v>2</v>
      </c>
      <c r="DA45" s="701"/>
      <c r="DB45" s="701"/>
      <c r="DC45" s="702"/>
      <c r="DD45" s="686">
        <v>52280</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15">
      <c r="B46" s="241" t="s">
        <v>362</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363</v>
      </c>
      <c r="CG46" s="678"/>
      <c r="CH46" s="678"/>
      <c r="CI46" s="678"/>
      <c r="CJ46" s="678"/>
      <c r="CK46" s="678"/>
      <c r="CL46" s="678"/>
      <c r="CM46" s="678"/>
      <c r="CN46" s="678"/>
      <c r="CO46" s="678"/>
      <c r="CP46" s="678"/>
      <c r="CQ46" s="679"/>
      <c r="CR46" s="680">
        <v>810795</v>
      </c>
      <c r="CS46" s="681"/>
      <c r="CT46" s="681"/>
      <c r="CU46" s="681"/>
      <c r="CV46" s="681"/>
      <c r="CW46" s="681"/>
      <c r="CX46" s="681"/>
      <c r="CY46" s="682"/>
      <c r="CZ46" s="683">
        <v>5.4</v>
      </c>
      <c r="DA46" s="684"/>
      <c r="DB46" s="684"/>
      <c r="DC46" s="685"/>
      <c r="DD46" s="686">
        <v>332735</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15">
      <c r="B47" s="242" t="s">
        <v>364</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365</v>
      </c>
      <c r="CG47" s="678"/>
      <c r="CH47" s="678"/>
      <c r="CI47" s="678"/>
      <c r="CJ47" s="678"/>
      <c r="CK47" s="678"/>
      <c r="CL47" s="678"/>
      <c r="CM47" s="678"/>
      <c r="CN47" s="678"/>
      <c r="CO47" s="678"/>
      <c r="CP47" s="678"/>
      <c r="CQ47" s="679"/>
      <c r="CR47" s="680">
        <v>198191</v>
      </c>
      <c r="CS47" s="699"/>
      <c r="CT47" s="699"/>
      <c r="CU47" s="699"/>
      <c r="CV47" s="699"/>
      <c r="CW47" s="699"/>
      <c r="CX47" s="699"/>
      <c r="CY47" s="700"/>
      <c r="CZ47" s="683">
        <v>1.3</v>
      </c>
      <c r="DA47" s="701"/>
      <c r="DB47" s="701"/>
      <c r="DC47" s="702"/>
      <c r="DD47" s="686">
        <v>153548</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366</v>
      </c>
      <c r="CG48" s="678"/>
      <c r="CH48" s="678"/>
      <c r="CI48" s="678"/>
      <c r="CJ48" s="678"/>
      <c r="CK48" s="678"/>
      <c r="CL48" s="678"/>
      <c r="CM48" s="678"/>
      <c r="CN48" s="678"/>
      <c r="CO48" s="678"/>
      <c r="CP48" s="678"/>
      <c r="CQ48" s="679"/>
      <c r="CR48" s="680" t="s">
        <v>240</v>
      </c>
      <c r="CS48" s="681"/>
      <c r="CT48" s="681"/>
      <c r="CU48" s="681"/>
      <c r="CV48" s="681"/>
      <c r="CW48" s="681"/>
      <c r="CX48" s="681"/>
      <c r="CY48" s="682"/>
      <c r="CZ48" s="683" t="s">
        <v>234</v>
      </c>
      <c r="DA48" s="684"/>
      <c r="DB48" s="684"/>
      <c r="DC48" s="685"/>
      <c r="DD48" s="686" t="s">
        <v>234</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367</v>
      </c>
      <c r="CE49" s="662"/>
      <c r="CF49" s="662"/>
      <c r="CG49" s="662"/>
      <c r="CH49" s="662"/>
      <c r="CI49" s="662"/>
      <c r="CJ49" s="662"/>
      <c r="CK49" s="662"/>
      <c r="CL49" s="662"/>
      <c r="CM49" s="662"/>
      <c r="CN49" s="662"/>
      <c r="CO49" s="662"/>
      <c r="CP49" s="662"/>
      <c r="CQ49" s="663"/>
      <c r="CR49" s="664">
        <v>14979100</v>
      </c>
      <c r="CS49" s="665"/>
      <c r="CT49" s="665"/>
      <c r="CU49" s="665"/>
      <c r="CV49" s="665"/>
      <c r="CW49" s="665"/>
      <c r="CX49" s="665"/>
      <c r="CY49" s="666"/>
      <c r="CZ49" s="667">
        <v>100</v>
      </c>
      <c r="DA49" s="668"/>
      <c r="DB49" s="668"/>
      <c r="DC49" s="669"/>
      <c r="DD49" s="670">
        <v>9192842</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SZZczEZaDAo5i7GzsDdh3Vsb7rUpWHhCtQ4rpTPeOeG90ueV9cHvX6QUSXmrBUEKDLEPipW26rCXduoxNL45aA==" saltValue="Ru7v24TLXYA+5bVSGHuL6g=="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368</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369</v>
      </c>
      <c r="DK2" s="1206"/>
      <c r="DL2" s="1206"/>
      <c r="DM2" s="1206"/>
      <c r="DN2" s="1206"/>
      <c r="DO2" s="1207"/>
      <c r="DP2" s="251"/>
      <c r="DQ2" s="1205" t="s">
        <v>370</v>
      </c>
      <c r="DR2" s="1206"/>
      <c r="DS2" s="1206"/>
      <c r="DT2" s="1206"/>
      <c r="DU2" s="1206"/>
      <c r="DV2" s="1206"/>
      <c r="DW2" s="1206"/>
      <c r="DX2" s="1206"/>
      <c r="DY2" s="1206"/>
      <c r="DZ2" s="1207"/>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58" t="s">
        <v>371</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372</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90" t="s">
        <v>373</v>
      </c>
      <c r="B5" s="1091"/>
      <c r="C5" s="1091"/>
      <c r="D5" s="1091"/>
      <c r="E5" s="1091"/>
      <c r="F5" s="1091"/>
      <c r="G5" s="1091"/>
      <c r="H5" s="1091"/>
      <c r="I5" s="1091"/>
      <c r="J5" s="1091"/>
      <c r="K5" s="1091"/>
      <c r="L5" s="1091"/>
      <c r="M5" s="1091"/>
      <c r="N5" s="1091"/>
      <c r="O5" s="1091"/>
      <c r="P5" s="1092"/>
      <c r="Q5" s="1096" t="s">
        <v>374</v>
      </c>
      <c r="R5" s="1097"/>
      <c r="S5" s="1097"/>
      <c r="T5" s="1097"/>
      <c r="U5" s="1098"/>
      <c r="V5" s="1096" t="s">
        <v>375</v>
      </c>
      <c r="W5" s="1097"/>
      <c r="X5" s="1097"/>
      <c r="Y5" s="1097"/>
      <c r="Z5" s="1098"/>
      <c r="AA5" s="1096" t="s">
        <v>376</v>
      </c>
      <c r="AB5" s="1097"/>
      <c r="AC5" s="1097"/>
      <c r="AD5" s="1097"/>
      <c r="AE5" s="1097"/>
      <c r="AF5" s="1208" t="s">
        <v>377</v>
      </c>
      <c r="AG5" s="1097"/>
      <c r="AH5" s="1097"/>
      <c r="AI5" s="1097"/>
      <c r="AJ5" s="1112"/>
      <c r="AK5" s="1097" t="s">
        <v>378</v>
      </c>
      <c r="AL5" s="1097"/>
      <c r="AM5" s="1097"/>
      <c r="AN5" s="1097"/>
      <c r="AO5" s="1098"/>
      <c r="AP5" s="1096" t="s">
        <v>379</v>
      </c>
      <c r="AQ5" s="1097"/>
      <c r="AR5" s="1097"/>
      <c r="AS5" s="1097"/>
      <c r="AT5" s="1098"/>
      <c r="AU5" s="1096" t="s">
        <v>380</v>
      </c>
      <c r="AV5" s="1097"/>
      <c r="AW5" s="1097"/>
      <c r="AX5" s="1097"/>
      <c r="AY5" s="1112"/>
      <c r="AZ5" s="258"/>
      <c r="BA5" s="258"/>
      <c r="BB5" s="258"/>
      <c r="BC5" s="258"/>
      <c r="BD5" s="258"/>
      <c r="BE5" s="259"/>
      <c r="BF5" s="259"/>
      <c r="BG5" s="259"/>
      <c r="BH5" s="259"/>
      <c r="BI5" s="259"/>
      <c r="BJ5" s="259"/>
      <c r="BK5" s="259"/>
      <c r="BL5" s="259"/>
      <c r="BM5" s="259"/>
      <c r="BN5" s="259"/>
      <c r="BO5" s="259"/>
      <c r="BP5" s="259"/>
      <c r="BQ5" s="1090" t="s">
        <v>381</v>
      </c>
      <c r="BR5" s="1091"/>
      <c r="BS5" s="1091"/>
      <c r="BT5" s="1091"/>
      <c r="BU5" s="1091"/>
      <c r="BV5" s="1091"/>
      <c r="BW5" s="1091"/>
      <c r="BX5" s="1091"/>
      <c r="BY5" s="1091"/>
      <c r="BZ5" s="1091"/>
      <c r="CA5" s="1091"/>
      <c r="CB5" s="1091"/>
      <c r="CC5" s="1091"/>
      <c r="CD5" s="1091"/>
      <c r="CE5" s="1091"/>
      <c r="CF5" s="1091"/>
      <c r="CG5" s="1092"/>
      <c r="CH5" s="1096" t="s">
        <v>382</v>
      </c>
      <c r="CI5" s="1097"/>
      <c r="CJ5" s="1097"/>
      <c r="CK5" s="1097"/>
      <c r="CL5" s="1098"/>
      <c r="CM5" s="1096" t="s">
        <v>383</v>
      </c>
      <c r="CN5" s="1097"/>
      <c r="CO5" s="1097"/>
      <c r="CP5" s="1097"/>
      <c r="CQ5" s="1098"/>
      <c r="CR5" s="1096" t="s">
        <v>384</v>
      </c>
      <c r="CS5" s="1097"/>
      <c r="CT5" s="1097"/>
      <c r="CU5" s="1097"/>
      <c r="CV5" s="1098"/>
      <c r="CW5" s="1096" t="s">
        <v>385</v>
      </c>
      <c r="CX5" s="1097"/>
      <c r="CY5" s="1097"/>
      <c r="CZ5" s="1097"/>
      <c r="DA5" s="1098"/>
      <c r="DB5" s="1096" t="s">
        <v>386</v>
      </c>
      <c r="DC5" s="1097"/>
      <c r="DD5" s="1097"/>
      <c r="DE5" s="1097"/>
      <c r="DF5" s="1098"/>
      <c r="DG5" s="1193" t="s">
        <v>387</v>
      </c>
      <c r="DH5" s="1194"/>
      <c r="DI5" s="1194"/>
      <c r="DJ5" s="1194"/>
      <c r="DK5" s="1195"/>
      <c r="DL5" s="1193" t="s">
        <v>388</v>
      </c>
      <c r="DM5" s="1194"/>
      <c r="DN5" s="1194"/>
      <c r="DO5" s="1194"/>
      <c r="DP5" s="1195"/>
      <c r="DQ5" s="1096" t="s">
        <v>389</v>
      </c>
      <c r="DR5" s="1097"/>
      <c r="DS5" s="1097"/>
      <c r="DT5" s="1097"/>
      <c r="DU5" s="1098"/>
      <c r="DV5" s="1096" t="s">
        <v>380</v>
      </c>
      <c r="DW5" s="1097"/>
      <c r="DX5" s="1097"/>
      <c r="DY5" s="1097"/>
      <c r="DZ5" s="1112"/>
      <c r="EA5" s="256"/>
    </row>
    <row r="6" spans="1:131" s="257" customFormat="1" ht="26.25" customHeight="1" thickBot="1" x14ac:dyDescent="0.2">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15">
      <c r="A7" s="260">
        <v>1</v>
      </c>
      <c r="B7" s="1145" t="s">
        <v>390</v>
      </c>
      <c r="C7" s="1146"/>
      <c r="D7" s="1146"/>
      <c r="E7" s="1146"/>
      <c r="F7" s="1146"/>
      <c r="G7" s="1146"/>
      <c r="H7" s="1146"/>
      <c r="I7" s="1146"/>
      <c r="J7" s="1146"/>
      <c r="K7" s="1146"/>
      <c r="L7" s="1146"/>
      <c r="M7" s="1146"/>
      <c r="N7" s="1146"/>
      <c r="O7" s="1146"/>
      <c r="P7" s="1147"/>
      <c r="Q7" s="1199">
        <v>15877</v>
      </c>
      <c r="R7" s="1200"/>
      <c r="S7" s="1200"/>
      <c r="T7" s="1200"/>
      <c r="U7" s="1200"/>
      <c r="V7" s="1200">
        <v>14978</v>
      </c>
      <c r="W7" s="1200"/>
      <c r="X7" s="1200"/>
      <c r="Y7" s="1200"/>
      <c r="Z7" s="1200"/>
      <c r="AA7" s="1200">
        <v>899</v>
      </c>
      <c r="AB7" s="1200"/>
      <c r="AC7" s="1200"/>
      <c r="AD7" s="1200"/>
      <c r="AE7" s="1201"/>
      <c r="AF7" s="1202">
        <v>770</v>
      </c>
      <c r="AG7" s="1203"/>
      <c r="AH7" s="1203"/>
      <c r="AI7" s="1203"/>
      <c r="AJ7" s="1204"/>
      <c r="AK7" s="1186">
        <v>1609</v>
      </c>
      <c r="AL7" s="1187"/>
      <c r="AM7" s="1187"/>
      <c r="AN7" s="1187"/>
      <c r="AO7" s="1187"/>
      <c r="AP7" s="1187">
        <v>12528</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c r="BS7" s="1190" t="s">
        <v>583</v>
      </c>
      <c r="BT7" s="1191"/>
      <c r="BU7" s="1191"/>
      <c r="BV7" s="1191"/>
      <c r="BW7" s="1191"/>
      <c r="BX7" s="1191"/>
      <c r="BY7" s="1191"/>
      <c r="BZ7" s="1191"/>
      <c r="CA7" s="1191"/>
      <c r="CB7" s="1191"/>
      <c r="CC7" s="1191"/>
      <c r="CD7" s="1191"/>
      <c r="CE7" s="1191"/>
      <c r="CF7" s="1191"/>
      <c r="CG7" s="1192"/>
      <c r="CH7" s="1183">
        <v>-3</v>
      </c>
      <c r="CI7" s="1184"/>
      <c r="CJ7" s="1184"/>
      <c r="CK7" s="1184"/>
      <c r="CL7" s="1185"/>
      <c r="CM7" s="1183">
        <v>88</v>
      </c>
      <c r="CN7" s="1184"/>
      <c r="CO7" s="1184"/>
      <c r="CP7" s="1184"/>
      <c r="CQ7" s="1185"/>
      <c r="CR7" s="1183">
        <v>41</v>
      </c>
      <c r="CS7" s="1184"/>
      <c r="CT7" s="1184"/>
      <c r="CU7" s="1184"/>
      <c r="CV7" s="1185"/>
      <c r="CW7" s="1183">
        <v>0</v>
      </c>
      <c r="CX7" s="1184"/>
      <c r="CY7" s="1184"/>
      <c r="CZ7" s="1184"/>
      <c r="DA7" s="1185"/>
      <c r="DB7" s="1183" t="s">
        <v>586</v>
      </c>
      <c r="DC7" s="1184"/>
      <c r="DD7" s="1184"/>
      <c r="DE7" s="1184"/>
      <c r="DF7" s="1185"/>
      <c r="DG7" s="1183" t="s">
        <v>586</v>
      </c>
      <c r="DH7" s="1184"/>
      <c r="DI7" s="1184"/>
      <c r="DJ7" s="1184"/>
      <c r="DK7" s="1185"/>
      <c r="DL7" s="1183" t="s">
        <v>586</v>
      </c>
      <c r="DM7" s="1184"/>
      <c r="DN7" s="1184"/>
      <c r="DO7" s="1184"/>
      <c r="DP7" s="1185"/>
      <c r="DQ7" s="1183" t="s">
        <v>586</v>
      </c>
      <c r="DR7" s="1184"/>
      <c r="DS7" s="1184"/>
      <c r="DT7" s="1184"/>
      <c r="DU7" s="1185"/>
      <c r="DV7" s="1210"/>
      <c r="DW7" s="1211"/>
      <c r="DX7" s="1211"/>
      <c r="DY7" s="1211"/>
      <c r="DZ7" s="1212"/>
      <c r="EA7" s="256"/>
    </row>
    <row r="8" spans="1:131" s="257" customFormat="1" ht="26.25" customHeight="1" x14ac:dyDescent="0.15">
      <c r="A8" s="263">
        <v>2</v>
      </c>
      <c r="B8" s="1132" t="s">
        <v>391</v>
      </c>
      <c r="C8" s="1133"/>
      <c r="D8" s="1133"/>
      <c r="E8" s="1133"/>
      <c r="F8" s="1133"/>
      <c r="G8" s="1133"/>
      <c r="H8" s="1133"/>
      <c r="I8" s="1133"/>
      <c r="J8" s="1133"/>
      <c r="K8" s="1133"/>
      <c r="L8" s="1133"/>
      <c r="M8" s="1133"/>
      <c r="N8" s="1133"/>
      <c r="O8" s="1133"/>
      <c r="P8" s="1134"/>
      <c r="Q8" s="1138">
        <v>2</v>
      </c>
      <c r="R8" s="1139"/>
      <c r="S8" s="1139"/>
      <c r="T8" s="1139"/>
      <c r="U8" s="1139"/>
      <c r="V8" s="1139">
        <v>1</v>
      </c>
      <c r="W8" s="1139"/>
      <c r="X8" s="1139"/>
      <c r="Y8" s="1139"/>
      <c r="Z8" s="1139"/>
      <c r="AA8" s="1139">
        <v>1</v>
      </c>
      <c r="AB8" s="1139"/>
      <c r="AC8" s="1139"/>
      <c r="AD8" s="1139"/>
      <c r="AE8" s="1140"/>
      <c r="AF8" s="1114">
        <v>1</v>
      </c>
      <c r="AG8" s="1115"/>
      <c r="AH8" s="1115"/>
      <c r="AI8" s="1115"/>
      <c r="AJ8" s="1116"/>
      <c r="AK8" s="1181">
        <v>1</v>
      </c>
      <c r="AL8" s="1182"/>
      <c r="AM8" s="1182"/>
      <c r="AN8" s="1182"/>
      <c r="AO8" s="1182"/>
      <c r="AP8" s="1182" t="s">
        <v>570</v>
      </c>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t="s">
        <v>584</v>
      </c>
      <c r="BT8" s="1110"/>
      <c r="BU8" s="1110"/>
      <c r="BV8" s="1110"/>
      <c r="BW8" s="1110"/>
      <c r="BX8" s="1110"/>
      <c r="BY8" s="1110"/>
      <c r="BZ8" s="1110"/>
      <c r="CA8" s="1110"/>
      <c r="CB8" s="1110"/>
      <c r="CC8" s="1110"/>
      <c r="CD8" s="1110"/>
      <c r="CE8" s="1110"/>
      <c r="CF8" s="1110"/>
      <c r="CG8" s="1111"/>
      <c r="CH8" s="1084">
        <v>3</v>
      </c>
      <c r="CI8" s="1085"/>
      <c r="CJ8" s="1085"/>
      <c r="CK8" s="1085"/>
      <c r="CL8" s="1086"/>
      <c r="CM8" s="1084">
        <v>-6</v>
      </c>
      <c r="CN8" s="1085"/>
      <c r="CO8" s="1085"/>
      <c r="CP8" s="1085"/>
      <c r="CQ8" s="1086"/>
      <c r="CR8" s="1084">
        <v>30</v>
      </c>
      <c r="CS8" s="1085"/>
      <c r="CT8" s="1085"/>
      <c r="CU8" s="1085"/>
      <c r="CV8" s="1086"/>
      <c r="CW8" s="1084">
        <v>17</v>
      </c>
      <c r="CX8" s="1085"/>
      <c r="CY8" s="1085"/>
      <c r="CZ8" s="1085"/>
      <c r="DA8" s="1086"/>
      <c r="DB8" s="1084" t="s">
        <v>586</v>
      </c>
      <c r="DC8" s="1085"/>
      <c r="DD8" s="1085"/>
      <c r="DE8" s="1085"/>
      <c r="DF8" s="1086"/>
      <c r="DG8" s="1084" t="s">
        <v>586</v>
      </c>
      <c r="DH8" s="1085"/>
      <c r="DI8" s="1085"/>
      <c r="DJ8" s="1085"/>
      <c r="DK8" s="1086"/>
      <c r="DL8" s="1084" t="s">
        <v>586</v>
      </c>
      <c r="DM8" s="1085"/>
      <c r="DN8" s="1085"/>
      <c r="DO8" s="1085"/>
      <c r="DP8" s="1086"/>
      <c r="DQ8" s="1084" t="s">
        <v>586</v>
      </c>
      <c r="DR8" s="1085"/>
      <c r="DS8" s="1085"/>
      <c r="DT8" s="1085"/>
      <c r="DU8" s="1086"/>
      <c r="DV8" s="1087"/>
      <c r="DW8" s="1088"/>
      <c r="DX8" s="1088"/>
      <c r="DY8" s="1088"/>
      <c r="DZ8" s="1089"/>
      <c r="EA8" s="256"/>
    </row>
    <row r="9" spans="1:131" s="257" customFormat="1" ht="26.25" customHeight="1" x14ac:dyDescent="0.15">
      <c r="A9" s="263">
        <v>3</v>
      </c>
      <c r="B9" s="1132"/>
      <c r="C9" s="1133"/>
      <c r="D9" s="1133"/>
      <c r="E9" s="1133"/>
      <c r="F9" s="1133"/>
      <c r="G9" s="1133"/>
      <c r="H9" s="1133"/>
      <c r="I9" s="1133"/>
      <c r="J9" s="1133"/>
      <c r="K9" s="1133"/>
      <c r="L9" s="1133"/>
      <c r="M9" s="1133"/>
      <c r="N9" s="1133"/>
      <c r="O9" s="1133"/>
      <c r="P9" s="1134"/>
      <c r="Q9" s="1138"/>
      <c r="R9" s="1139"/>
      <c r="S9" s="1139"/>
      <c r="T9" s="1139"/>
      <c r="U9" s="1139"/>
      <c r="V9" s="1139"/>
      <c r="W9" s="1139"/>
      <c r="X9" s="1139"/>
      <c r="Y9" s="1139"/>
      <c r="Z9" s="1139"/>
      <c r="AA9" s="1139"/>
      <c r="AB9" s="1139"/>
      <c r="AC9" s="1139"/>
      <c r="AD9" s="1139"/>
      <c r="AE9" s="1140"/>
      <c r="AF9" s="1114"/>
      <c r="AG9" s="1115"/>
      <c r="AH9" s="1115"/>
      <c r="AI9" s="1115"/>
      <c r="AJ9" s="1116"/>
      <c r="AK9" s="1181"/>
      <c r="AL9" s="1182"/>
      <c r="AM9" s="1182"/>
      <c r="AN9" s="1182"/>
      <c r="AO9" s="1182"/>
      <c r="AP9" s="1182"/>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t="s">
        <v>585</v>
      </c>
      <c r="BT9" s="1110"/>
      <c r="BU9" s="1110"/>
      <c r="BV9" s="1110"/>
      <c r="BW9" s="1110"/>
      <c r="BX9" s="1110"/>
      <c r="BY9" s="1110"/>
      <c r="BZ9" s="1110"/>
      <c r="CA9" s="1110"/>
      <c r="CB9" s="1110"/>
      <c r="CC9" s="1110"/>
      <c r="CD9" s="1110"/>
      <c r="CE9" s="1110"/>
      <c r="CF9" s="1110"/>
      <c r="CG9" s="1111"/>
      <c r="CH9" s="1084">
        <v>0</v>
      </c>
      <c r="CI9" s="1085"/>
      <c r="CJ9" s="1085"/>
      <c r="CK9" s="1085"/>
      <c r="CL9" s="1086"/>
      <c r="CM9" s="1084">
        <v>150</v>
      </c>
      <c r="CN9" s="1085"/>
      <c r="CO9" s="1085"/>
      <c r="CP9" s="1085"/>
      <c r="CQ9" s="1086"/>
      <c r="CR9" s="1084">
        <v>5</v>
      </c>
      <c r="CS9" s="1085"/>
      <c r="CT9" s="1085"/>
      <c r="CU9" s="1085"/>
      <c r="CV9" s="1086"/>
      <c r="CW9" s="1084" t="s">
        <v>586</v>
      </c>
      <c r="CX9" s="1085"/>
      <c r="CY9" s="1085"/>
      <c r="CZ9" s="1085"/>
      <c r="DA9" s="1086"/>
      <c r="DB9" s="1084">
        <v>30</v>
      </c>
      <c r="DC9" s="1085"/>
      <c r="DD9" s="1085"/>
      <c r="DE9" s="1085"/>
      <c r="DF9" s="1086"/>
      <c r="DG9" s="1084" t="s">
        <v>586</v>
      </c>
      <c r="DH9" s="1085"/>
      <c r="DI9" s="1085"/>
      <c r="DJ9" s="1085"/>
      <c r="DK9" s="1086"/>
      <c r="DL9" s="1084" t="s">
        <v>586</v>
      </c>
      <c r="DM9" s="1085"/>
      <c r="DN9" s="1085"/>
      <c r="DO9" s="1085"/>
      <c r="DP9" s="1086"/>
      <c r="DQ9" s="1084" t="s">
        <v>586</v>
      </c>
      <c r="DR9" s="1085"/>
      <c r="DS9" s="1085"/>
      <c r="DT9" s="1085"/>
      <c r="DU9" s="1086"/>
      <c r="DV9" s="1087"/>
      <c r="DW9" s="1088"/>
      <c r="DX9" s="1088"/>
      <c r="DY9" s="1088"/>
      <c r="DZ9" s="1089"/>
      <c r="EA9" s="256"/>
    </row>
    <row r="10" spans="1:131" s="257" customFormat="1" ht="26.25" customHeight="1" x14ac:dyDescent="0.15">
      <c r="A10" s="263">
        <v>4</v>
      </c>
      <c r="B10" s="1132"/>
      <c r="C10" s="1133"/>
      <c r="D10" s="1133"/>
      <c r="E10" s="1133"/>
      <c r="F10" s="1133"/>
      <c r="G10" s="1133"/>
      <c r="H10" s="1133"/>
      <c r="I10" s="1133"/>
      <c r="J10" s="1133"/>
      <c r="K10" s="1133"/>
      <c r="L10" s="1133"/>
      <c r="M10" s="1133"/>
      <c r="N10" s="1133"/>
      <c r="O10" s="1133"/>
      <c r="P10" s="1134"/>
      <c r="Q10" s="1138"/>
      <c r="R10" s="1139"/>
      <c r="S10" s="1139"/>
      <c r="T10" s="1139"/>
      <c r="U10" s="1139"/>
      <c r="V10" s="1139"/>
      <c r="W10" s="1139"/>
      <c r="X10" s="1139"/>
      <c r="Y10" s="1139"/>
      <c r="Z10" s="1139"/>
      <c r="AA10" s="1139"/>
      <c r="AB10" s="1139"/>
      <c r="AC10" s="1139"/>
      <c r="AD10" s="1139"/>
      <c r="AE10" s="1140"/>
      <c r="AF10" s="1114"/>
      <c r="AG10" s="1115"/>
      <c r="AH10" s="1115"/>
      <c r="AI10" s="1115"/>
      <c r="AJ10" s="1116"/>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c r="BT10" s="1110"/>
      <c r="BU10" s="1110"/>
      <c r="BV10" s="1110"/>
      <c r="BW10" s="1110"/>
      <c r="BX10" s="1110"/>
      <c r="BY10" s="1110"/>
      <c r="BZ10" s="1110"/>
      <c r="CA10" s="1110"/>
      <c r="CB10" s="1110"/>
      <c r="CC10" s="1110"/>
      <c r="CD10" s="1110"/>
      <c r="CE10" s="1110"/>
      <c r="CF10" s="1110"/>
      <c r="CG10" s="1111"/>
      <c r="CH10" s="1084"/>
      <c r="CI10" s="1085"/>
      <c r="CJ10" s="1085"/>
      <c r="CK10" s="1085"/>
      <c r="CL10" s="1086"/>
      <c r="CM10" s="1084"/>
      <c r="CN10" s="1085"/>
      <c r="CO10" s="1085"/>
      <c r="CP10" s="1085"/>
      <c r="CQ10" s="1086"/>
      <c r="CR10" s="1084"/>
      <c r="CS10" s="1085"/>
      <c r="CT10" s="1085"/>
      <c r="CU10" s="1085"/>
      <c r="CV10" s="1086"/>
      <c r="CW10" s="1084"/>
      <c r="CX10" s="1085"/>
      <c r="CY10" s="1085"/>
      <c r="CZ10" s="1085"/>
      <c r="DA10" s="1086"/>
      <c r="DB10" s="1084"/>
      <c r="DC10" s="1085"/>
      <c r="DD10" s="1085"/>
      <c r="DE10" s="1085"/>
      <c r="DF10" s="1086"/>
      <c r="DG10" s="1084"/>
      <c r="DH10" s="1085"/>
      <c r="DI10" s="1085"/>
      <c r="DJ10" s="1085"/>
      <c r="DK10" s="1086"/>
      <c r="DL10" s="1084"/>
      <c r="DM10" s="1085"/>
      <c r="DN10" s="1085"/>
      <c r="DO10" s="1085"/>
      <c r="DP10" s="1086"/>
      <c r="DQ10" s="1084"/>
      <c r="DR10" s="1085"/>
      <c r="DS10" s="1085"/>
      <c r="DT10" s="1085"/>
      <c r="DU10" s="1086"/>
      <c r="DV10" s="1087"/>
      <c r="DW10" s="1088"/>
      <c r="DX10" s="1088"/>
      <c r="DY10" s="1088"/>
      <c r="DZ10" s="1089"/>
      <c r="EA10" s="256"/>
    </row>
    <row r="11" spans="1:131" s="257" customFormat="1" ht="26.25" customHeight="1" x14ac:dyDescent="0.15">
      <c r="A11" s="263">
        <v>5</v>
      </c>
      <c r="B11" s="1132"/>
      <c r="C11" s="1133"/>
      <c r="D11" s="1133"/>
      <c r="E11" s="1133"/>
      <c r="F11" s="1133"/>
      <c r="G11" s="1133"/>
      <c r="H11" s="1133"/>
      <c r="I11" s="1133"/>
      <c r="J11" s="1133"/>
      <c r="K11" s="1133"/>
      <c r="L11" s="1133"/>
      <c r="M11" s="1133"/>
      <c r="N11" s="1133"/>
      <c r="O11" s="1133"/>
      <c r="P11" s="1134"/>
      <c r="Q11" s="1138"/>
      <c r="R11" s="1139"/>
      <c r="S11" s="1139"/>
      <c r="T11" s="1139"/>
      <c r="U11" s="1139"/>
      <c r="V11" s="1139"/>
      <c r="W11" s="1139"/>
      <c r="X11" s="1139"/>
      <c r="Y11" s="1139"/>
      <c r="Z11" s="1139"/>
      <c r="AA11" s="1139"/>
      <c r="AB11" s="1139"/>
      <c r="AC11" s="1139"/>
      <c r="AD11" s="1139"/>
      <c r="AE11" s="1140"/>
      <c r="AF11" s="1114"/>
      <c r="AG11" s="1115"/>
      <c r="AH11" s="1115"/>
      <c r="AI11" s="1115"/>
      <c r="AJ11" s="1116"/>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x14ac:dyDescent="0.15">
      <c r="A12" s="263">
        <v>6</v>
      </c>
      <c r="B12" s="1132"/>
      <c r="C12" s="1133"/>
      <c r="D12" s="1133"/>
      <c r="E12" s="1133"/>
      <c r="F12" s="1133"/>
      <c r="G12" s="1133"/>
      <c r="H12" s="1133"/>
      <c r="I12" s="1133"/>
      <c r="J12" s="1133"/>
      <c r="K12" s="1133"/>
      <c r="L12" s="1133"/>
      <c r="M12" s="1133"/>
      <c r="N12" s="1133"/>
      <c r="O12" s="1133"/>
      <c r="P12" s="1134"/>
      <c r="Q12" s="1138"/>
      <c r="R12" s="1139"/>
      <c r="S12" s="1139"/>
      <c r="T12" s="1139"/>
      <c r="U12" s="1139"/>
      <c r="V12" s="1139"/>
      <c r="W12" s="1139"/>
      <c r="X12" s="1139"/>
      <c r="Y12" s="1139"/>
      <c r="Z12" s="1139"/>
      <c r="AA12" s="1139"/>
      <c r="AB12" s="1139"/>
      <c r="AC12" s="1139"/>
      <c r="AD12" s="1139"/>
      <c r="AE12" s="1140"/>
      <c r="AF12" s="1114"/>
      <c r="AG12" s="1115"/>
      <c r="AH12" s="1115"/>
      <c r="AI12" s="1115"/>
      <c r="AJ12" s="1116"/>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x14ac:dyDescent="0.15">
      <c r="A13" s="263">
        <v>7</v>
      </c>
      <c r="B13" s="1132"/>
      <c r="C13" s="1133"/>
      <c r="D13" s="1133"/>
      <c r="E13" s="1133"/>
      <c r="F13" s="1133"/>
      <c r="G13" s="1133"/>
      <c r="H13" s="1133"/>
      <c r="I13" s="1133"/>
      <c r="J13" s="1133"/>
      <c r="K13" s="1133"/>
      <c r="L13" s="1133"/>
      <c r="M13" s="1133"/>
      <c r="N13" s="1133"/>
      <c r="O13" s="1133"/>
      <c r="P13" s="1134"/>
      <c r="Q13" s="1138"/>
      <c r="R13" s="1139"/>
      <c r="S13" s="1139"/>
      <c r="T13" s="1139"/>
      <c r="U13" s="1139"/>
      <c r="V13" s="1139"/>
      <c r="W13" s="1139"/>
      <c r="X13" s="1139"/>
      <c r="Y13" s="1139"/>
      <c r="Z13" s="1139"/>
      <c r="AA13" s="1139"/>
      <c r="AB13" s="1139"/>
      <c r="AC13" s="1139"/>
      <c r="AD13" s="1139"/>
      <c r="AE13" s="1140"/>
      <c r="AF13" s="1114"/>
      <c r="AG13" s="1115"/>
      <c r="AH13" s="1115"/>
      <c r="AI13" s="1115"/>
      <c r="AJ13" s="1116"/>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x14ac:dyDescent="0.15">
      <c r="A14" s="263">
        <v>8</v>
      </c>
      <c r="B14" s="1132"/>
      <c r="C14" s="1133"/>
      <c r="D14" s="1133"/>
      <c r="E14" s="1133"/>
      <c r="F14" s="1133"/>
      <c r="G14" s="1133"/>
      <c r="H14" s="1133"/>
      <c r="I14" s="1133"/>
      <c r="J14" s="1133"/>
      <c r="K14" s="1133"/>
      <c r="L14" s="1133"/>
      <c r="M14" s="1133"/>
      <c r="N14" s="1133"/>
      <c r="O14" s="1133"/>
      <c r="P14" s="1134"/>
      <c r="Q14" s="1138"/>
      <c r="R14" s="1139"/>
      <c r="S14" s="1139"/>
      <c r="T14" s="1139"/>
      <c r="U14" s="1139"/>
      <c r="V14" s="1139"/>
      <c r="W14" s="1139"/>
      <c r="X14" s="1139"/>
      <c r="Y14" s="1139"/>
      <c r="Z14" s="1139"/>
      <c r="AA14" s="1139"/>
      <c r="AB14" s="1139"/>
      <c r="AC14" s="1139"/>
      <c r="AD14" s="1139"/>
      <c r="AE14" s="1140"/>
      <c r="AF14" s="1114"/>
      <c r="AG14" s="1115"/>
      <c r="AH14" s="1115"/>
      <c r="AI14" s="1115"/>
      <c r="AJ14" s="1116"/>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x14ac:dyDescent="0.15">
      <c r="A15" s="263">
        <v>9</v>
      </c>
      <c r="B15" s="1132"/>
      <c r="C15" s="1133"/>
      <c r="D15" s="1133"/>
      <c r="E15" s="1133"/>
      <c r="F15" s="1133"/>
      <c r="G15" s="1133"/>
      <c r="H15" s="1133"/>
      <c r="I15" s="1133"/>
      <c r="J15" s="1133"/>
      <c r="K15" s="1133"/>
      <c r="L15" s="1133"/>
      <c r="M15" s="1133"/>
      <c r="N15" s="1133"/>
      <c r="O15" s="1133"/>
      <c r="P15" s="1134"/>
      <c r="Q15" s="1138"/>
      <c r="R15" s="1139"/>
      <c r="S15" s="1139"/>
      <c r="T15" s="1139"/>
      <c r="U15" s="1139"/>
      <c r="V15" s="1139"/>
      <c r="W15" s="1139"/>
      <c r="X15" s="1139"/>
      <c r="Y15" s="1139"/>
      <c r="Z15" s="1139"/>
      <c r="AA15" s="1139"/>
      <c r="AB15" s="1139"/>
      <c r="AC15" s="1139"/>
      <c r="AD15" s="1139"/>
      <c r="AE15" s="1140"/>
      <c r="AF15" s="1114"/>
      <c r="AG15" s="1115"/>
      <c r="AH15" s="1115"/>
      <c r="AI15" s="1115"/>
      <c r="AJ15" s="1116"/>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x14ac:dyDescent="0.15">
      <c r="A16" s="263">
        <v>10</v>
      </c>
      <c r="B16" s="1132"/>
      <c r="C16" s="1133"/>
      <c r="D16" s="1133"/>
      <c r="E16" s="1133"/>
      <c r="F16" s="1133"/>
      <c r="G16" s="1133"/>
      <c r="H16" s="1133"/>
      <c r="I16" s="1133"/>
      <c r="J16" s="1133"/>
      <c r="K16" s="1133"/>
      <c r="L16" s="1133"/>
      <c r="M16" s="1133"/>
      <c r="N16" s="1133"/>
      <c r="O16" s="1133"/>
      <c r="P16" s="1134"/>
      <c r="Q16" s="1138"/>
      <c r="R16" s="1139"/>
      <c r="S16" s="1139"/>
      <c r="T16" s="1139"/>
      <c r="U16" s="1139"/>
      <c r="V16" s="1139"/>
      <c r="W16" s="1139"/>
      <c r="X16" s="1139"/>
      <c r="Y16" s="1139"/>
      <c r="Z16" s="1139"/>
      <c r="AA16" s="1139"/>
      <c r="AB16" s="1139"/>
      <c r="AC16" s="1139"/>
      <c r="AD16" s="1139"/>
      <c r="AE16" s="1140"/>
      <c r="AF16" s="1114"/>
      <c r="AG16" s="1115"/>
      <c r="AH16" s="1115"/>
      <c r="AI16" s="1115"/>
      <c r="AJ16" s="1116"/>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x14ac:dyDescent="0.15">
      <c r="A17" s="263">
        <v>11</v>
      </c>
      <c r="B17" s="1132"/>
      <c r="C17" s="1133"/>
      <c r="D17" s="1133"/>
      <c r="E17" s="1133"/>
      <c r="F17" s="1133"/>
      <c r="G17" s="1133"/>
      <c r="H17" s="1133"/>
      <c r="I17" s="1133"/>
      <c r="J17" s="1133"/>
      <c r="K17" s="1133"/>
      <c r="L17" s="1133"/>
      <c r="M17" s="1133"/>
      <c r="N17" s="1133"/>
      <c r="O17" s="1133"/>
      <c r="P17" s="1134"/>
      <c r="Q17" s="1138"/>
      <c r="R17" s="1139"/>
      <c r="S17" s="1139"/>
      <c r="T17" s="1139"/>
      <c r="U17" s="1139"/>
      <c r="V17" s="1139"/>
      <c r="W17" s="1139"/>
      <c r="X17" s="1139"/>
      <c r="Y17" s="1139"/>
      <c r="Z17" s="1139"/>
      <c r="AA17" s="1139"/>
      <c r="AB17" s="1139"/>
      <c r="AC17" s="1139"/>
      <c r="AD17" s="1139"/>
      <c r="AE17" s="1140"/>
      <c r="AF17" s="1114"/>
      <c r="AG17" s="1115"/>
      <c r="AH17" s="1115"/>
      <c r="AI17" s="1115"/>
      <c r="AJ17" s="1116"/>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x14ac:dyDescent="0.15">
      <c r="A18" s="263">
        <v>12</v>
      </c>
      <c r="B18" s="1132"/>
      <c r="C18" s="1133"/>
      <c r="D18" s="1133"/>
      <c r="E18" s="1133"/>
      <c r="F18" s="1133"/>
      <c r="G18" s="1133"/>
      <c r="H18" s="1133"/>
      <c r="I18" s="1133"/>
      <c r="J18" s="1133"/>
      <c r="K18" s="1133"/>
      <c r="L18" s="1133"/>
      <c r="M18" s="1133"/>
      <c r="N18" s="1133"/>
      <c r="O18" s="1133"/>
      <c r="P18" s="1134"/>
      <c r="Q18" s="1138"/>
      <c r="R18" s="1139"/>
      <c r="S18" s="1139"/>
      <c r="T18" s="1139"/>
      <c r="U18" s="1139"/>
      <c r="V18" s="1139"/>
      <c r="W18" s="1139"/>
      <c r="X18" s="1139"/>
      <c r="Y18" s="1139"/>
      <c r="Z18" s="1139"/>
      <c r="AA18" s="1139"/>
      <c r="AB18" s="1139"/>
      <c r="AC18" s="1139"/>
      <c r="AD18" s="1139"/>
      <c r="AE18" s="1140"/>
      <c r="AF18" s="1114"/>
      <c r="AG18" s="1115"/>
      <c r="AH18" s="1115"/>
      <c r="AI18" s="1115"/>
      <c r="AJ18" s="1116"/>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x14ac:dyDescent="0.15">
      <c r="A19" s="263">
        <v>13</v>
      </c>
      <c r="B19" s="1132"/>
      <c r="C19" s="1133"/>
      <c r="D19" s="1133"/>
      <c r="E19" s="1133"/>
      <c r="F19" s="1133"/>
      <c r="G19" s="1133"/>
      <c r="H19" s="1133"/>
      <c r="I19" s="1133"/>
      <c r="J19" s="1133"/>
      <c r="K19" s="1133"/>
      <c r="L19" s="1133"/>
      <c r="M19" s="1133"/>
      <c r="N19" s="1133"/>
      <c r="O19" s="1133"/>
      <c r="P19" s="1134"/>
      <c r="Q19" s="1138"/>
      <c r="R19" s="1139"/>
      <c r="S19" s="1139"/>
      <c r="T19" s="1139"/>
      <c r="U19" s="1139"/>
      <c r="V19" s="1139"/>
      <c r="W19" s="1139"/>
      <c r="X19" s="1139"/>
      <c r="Y19" s="1139"/>
      <c r="Z19" s="1139"/>
      <c r="AA19" s="1139"/>
      <c r="AB19" s="1139"/>
      <c r="AC19" s="1139"/>
      <c r="AD19" s="1139"/>
      <c r="AE19" s="1140"/>
      <c r="AF19" s="1114"/>
      <c r="AG19" s="1115"/>
      <c r="AH19" s="1115"/>
      <c r="AI19" s="1115"/>
      <c r="AJ19" s="1116"/>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15">
      <c r="A20" s="263">
        <v>14</v>
      </c>
      <c r="B20" s="1132"/>
      <c r="C20" s="1133"/>
      <c r="D20" s="1133"/>
      <c r="E20" s="1133"/>
      <c r="F20" s="1133"/>
      <c r="G20" s="1133"/>
      <c r="H20" s="1133"/>
      <c r="I20" s="1133"/>
      <c r="J20" s="1133"/>
      <c r="K20" s="1133"/>
      <c r="L20" s="1133"/>
      <c r="M20" s="1133"/>
      <c r="N20" s="1133"/>
      <c r="O20" s="1133"/>
      <c r="P20" s="1134"/>
      <c r="Q20" s="1138"/>
      <c r="R20" s="1139"/>
      <c r="S20" s="1139"/>
      <c r="T20" s="1139"/>
      <c r="U20" s="1139"/>
      <c r="V20" s="1139"/>
      <c r="W20" s="1139"/>
      <c r="X20" s="1139"/>
      <c r="Y20" s="1139"/>
      <c r="Z20" s="1139"/>
      <c r="AA20" s="1139"/>
      <c r="AB20" s="1139"/>
      <c r="AC20" s="1139"/>
      <c r="AD20" s="1139"/>
      <c r="AE20" s="1140"/>
      <c r="AF20" s="1114"/>
      <c r="AG20" s="1115"/>
      <c r="AH20" s="1115"/>
      <c r="AI20" s="1115"/>
      <c r="AJ20" s="1116"/>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
      <c r="A21" s="263">
        <v>15</v>
      </c>
      <c r="B21" s="1132"/>
      <c r="C21" s="1133"/>
      <c r="D21" s="1133"/>
      <c r="E21" s="1133"/>
      <c r="F21" s="1133"/>
      <c r="G21" s="1133"/>
      <c r="H21" s="1133"/>
      <c r="I21" s="1133"/>
      <c r="J21" s="1133"/>
      <c r="K21" s="1133"/>
      <c r="L21" s="1133"/>
      <c r="M21" s="1133"/>
      <c r="N21" s="1133"/>
      <c r="O21" s="1133"/>
      <c r="P21" s="1134"/>
      <c r="Q21" s="1138"/>
      <c r="R21" s="1139"/>
      <c r="S21" s="1139"/>
      <c r="T21" s="1139"/>
      <c r="U21" s="1139"/>
      <c r="V21" s="1139"/>
      <c r="W21" s="1139"/>
      <c r="X21" s="1139"/>
      <c r="Y21" s="1139"/>
      <c r="Z21" s="1139"/>
      <c r="AA21" s="1139"/>
      <c r="AB21" s="1139"/>
      <c r="AC21" s="1139"/>
      <c r="AD21" s="1139"/>
      <c r="AE21" s="1140"/>
      <c r="AF21" s="1114"/>
      <c r="AG21" s="1115"/>
      <c r="AH21" s="1115"/>
      <c r="AI21" s="1115"/>
      <c r="AJ21" s="1116"/>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15">
      <c r="A22" s="263">
        <v>16</v>
      </c>
      <c r="B22" s="1132"/>
      <c r="C22" s="1133"/>
      <c r="D22" s="1133"/>
      <c r="E22" s="1133"/>
      <c r="F22" s="1133"/>
      <c r="G22" s="1133"/>
      <c r="H22" s="1133"/>
      <c r="I22" s="1133"/>
      <c r="J22" s="1133"/>
      <c r="K22" s="1133"/>
      <c r="L22" s="1133"/>
      <c r="M22" s="1133"/>
      <c r="N22" s="1133"/>
      <c r="O22" s="1133"/>
      <c r="P22" s="1134"/>
      <c r="Q22" s="1176"/>
      <c r="R22" s="1177"/>
      <c r="S22" s="1177"/>
      <c r="T22" s="1177"/>
      <c r="U22" s="1177"/>
      <c r="V22" s="1177"/>
      <c r="W22" s="1177"/>
      <c r="X22" s="1177"/>
      <c r="Y22" s="1177"/>
      <c r="Z22" s="1177"/>
      <c r="AA22" s="1177"/>
      <c r="AB22" s="1177"/>
      <c r="AC22" s="1177"/>
      <c r="AD22" s="1177"/>
      <c r="AE22" s="1178"/>
      <c r="AF22" s="1114"/>
      <c r="AG22" s="1115"/>
      <c r="AH22" s="1115"/>
      <c r="AI22" s="1115"/>
      <c r="AJ22" s="1116"/>
      <c r="AK22" s="1172"/>
      <c r="AL22" s="1173"/>
      <c r="AM22" s="1173"/>
      <c r="AN22" s="1173"/>
      <c r="AO22" s="1173"/>
      <c r="AP22" s="1173"/>
      <c r="AQ22" s="1173"/>
      <c r="AR22" s="1173"/>
      <c r="AS22" s="1173"/>
      <c r="AT22" s="1173"/>
      <c r="AU22" s="1174"/>
      <c r="AV22" s="1174"/>
      <c r="AW22" s="1174"/>
      <c r="AX22" s="1174"/>
      <c r="AY22" s="1175"/>
      <c r="AZ22" s="1130" t="s">
        <v>392</v>
      </c>
      <c r="BA22" s="1130"/>
      <c r="BB22" s="1130"/>
      <c r="BC22" s="1130"/>
      <c r="BD22" s="1131"/>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
      <c r="A23" s="266" t="s">
        <v>393</v>
      </c>
      <c r="B23" s="1039" t="s">
        <v>394</v>
      </c>
      <c r="C23" s="1040"/>
      <c r="D23" s="1040"/>
      <c r="E23" s="1040"/>
      <c r="F23" s="1040"/>
      <c r="G23" s="1040"/>
      <c r="H23" s="1040"/>
      <c r="I23" s="1040"/>
      <c r="J23" s="1040"/>
      <c r="K23" s="1040"/>
      <c r="L23" s="1040"/>
      <c r="M23" s="1040"/>
      <c r="N23" s="1040"/>
      <c r="O23" s="1040"/>
      <c r="P23" s="1041"/>
      <c r="Q23" s="1163">
        <v>15879</v>
      </c>
      <c r="R23" s="1164"/>
      <c r="S23" s="1164"/>
      <c r="T23" s="1164"/>
      <c r="U23" s="1164"/>
      <c r="V23" s="1164">
        <v>14979</v>
      </c>
      <c r="W23" s="1164"/>
      <c r="X23" s="1164"/>
      <c r="Y23" s="1164"/>
      <c r="Z23" s="1164"/>
      <c r="AA23" s="1164">
        <v>900</v>
      </c>
      <c r="AB23" s="1164"/>
      <c r="AC23" s="1164"/>
      <c r="AD23" s="1164"/>
      <c r="AE23" s="1165"/>
      <c r="AF23" s="1166">
        <v>771</v>
      </c>
      <c r="AG23" s="1164"/>
      <c r="AH23" s="1164"/>
      <c r="AI23" s="1164"/>
      <c r="AJ23" s="1167"/>
      <c r="AK23" s="1168"/>
      <c r="AL23" s="1169"/>
      <c r="AM23" s="1169"/>
      <c r="AN23" s="1169"/>
      <c r="AO23" s="1169"/>
      <c r="AP23" s="1164">
        <v>12528</v>
      </c>
      <c r="AQ23" s="1164"/>
      <c r="AR23" s="1164"/>
      <c r="AS23" s="1164"/>
      <c r="AT23" s="1164"/>
      <c r="AU23" s="1170"/>
      <c r="AV23" s="1170"/>
      <c r="AW23" s="1170"/>
      <c r="AX23" s="1170"/>
      <c r="AY23" s="1171"/>
      <c r="AZ23" s="1160" t="s">
        <v>234</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15">
      <c r="A24" s="1159" t="s">
        <v>395</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
      <c r="A25" s="1158" t="s">
        <v>396</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15">
      <c r="A26" s="1090" t="s">
        <v>373</v>
      </c>
      <c r="B26" s="1091"/>
      <c r="C26" s="1091"/>
      <c r="D26" s="1091"/>
      <c r="E26" s="1091"/>
      <c r="F26" s="1091"/>
      <c r="G26" s="1091"/>
      <c r="H26" s="1091"/>
      <c r="I26" s="1091"/>
      <c r="J26" s="1091"/>
      <c r="K26" s="1091"/>
      <c r="L26" s="1091"/>
      <c r="M26" s="1091"/>
      <c r="N26" s="1091"/>
      <c r="O26" s="1091"/>
      <c r="P26" s="1092"/>
      <c r="Q26" s="1096" t="s">
        <v>397</v>
      </c>
      <c r="R26" s="1097"/>
      <c r="S26" s="1097"/>
      <c r="T26" s="1097"/>
      <c r="U26" s="1098"/>
      <c r="V26" s="1096" t="s">
        <v>398</v>
      </c>
      <c r="W26" s="1097"/>
      <c r="X26" s="1097"/>
      <c r="Y26" s="1097"/>
      <c r="Z26" s="1098"/>
      <c r="AA26" s="1096" t="s">
        <v>399</v>
      </c>
      <c r="AB26" s="1097"/>
      <c r="AC26" s="1097"/>
      <c r="AD26" s="1097"/>
      <c r="AE26" s="1097"/>
      <c r="AF26" s="1154" t="s">
        <v>400</v>
      </c>
      <c r="AG26" s="1103"/>
      <c r="AH26" s="1103"/>
      <c r="AI26" s="1103"/>
      <c r="AJ26" s="1155"/>
      <c r="AK26" s="1097" t="s">
        <v>401</v>
      </c>
      <c r="AL26" s="1097"/>
      <c r="AM26" s="1097"/>
      <c r="AN26" s="1097"/>
      <c r="AO26" s="1098"/>
      <c r="AP26" s="1096" t="s">
        <v>402</v>
      </c>
      <c r="AQ26" s="1097"/>
      <c r="AR26" s="1097"/>
      <c r="AS26" s="1097"/>
      <c r="AT26" s="1098"/>
      <c r="AU26" s="1096" t="s">
        <v>403</v>
      </c>
      <c r="AV26" s="1097"/>
      <c r="AW26" s="1097"/>
      <c r="AX26" s="1097"/>
      <c r="AY26" s="1098"/>
      <c r="AZ26" s="1096" t="s">
        <v>404</v>
      </c>
      <c r="BA26" s="1097"/>
      <c r="BB26" s="1097"/>
      <c r="BC26" s="1097"/>
      <c r="BD26" s="1098"/>
      <c r="BE26" s="1096" t="s">
        <v>380</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15">
      <c r="A28" s="268">
        <v>1</v>
      </c>
      <c r="B28" s="1145" t="s">
        <v>405</v>
      </c>
      <c r="C28" s="1146"/>
      <c r="D28" s="1146"/>
      <c r="E28" s="1146"/>
      <c r="F28" s="1146"/>
      <c r="G28" s="1146"/>
      <c r="H28" s="1146"/>
      <c r="I28" s="1146"/>
      <c r="J28" s="1146"/>
      <c r="K28" s="1146"/>
      <c r="L28" s="1146"/>
      <c r="M28" s="1146"/>
      <c r="N28" s="1146"/>
      <c r="O28" s="1146"/>
      <c r="P28" s="1147"/>
      <c r="Q28" s="1148">
        <v>2704</v>
      </c>
      <c r="R28" s="1149"/>
      <c r="S28" s="1149"/>
      <c r="T28" s="1149"/>
      <c r="U28" s="1149"/>
      <c r="V28" s="1149">
        <v>2424</v>
      </c>
      <c r="W28" s="1149"/>
      <c r="X28" s="1149"/>
      <c r="Y28" s="1149"/>
      <c r="Z28" s="1149"/>
      <c r="AA28" s="1149">
        <v>280</v>
      </c>
      <c r="AB28" s="1149"/>
      <c r="AC28" s="1149"/>
      <c r="AD28" s="1149"/>
      <c r="AE28" s="1150"/>
      <c r="AF28" s="1151">
        <v>277</v>
      </c>
      <c r="AG28" s="1149"/>
      <c r="AH28" s="1149"/>
      <c r="AI28" s="1149"/>
      <c r="AJ28" s="1152"/>
      <c r="AK28" s="1153">
        <v>326</v>
      </c>
      <c r="AL28" s="1141"/>
      <c r="AM28" s="1141"/>
      <c r="AN28" s="1141"/>
      <c r="AO28" s="1141"/>
      <c r="AP28" s="1141">
        <v>169</v>
      </c>
      <c r="AQ28" s="1141"/>
      <c r="AR28" s="1141"/>
      <c r="AS28" s="1141"/>
      <c r="AT28" s="1141"/>
      <c r="AU28" s="1141">
        <v>60</v>
      </c>
      <c r="AV28" s="1141"/>
      <c r="AW28" s="1141"/>
      <c r="AX28" s="1141"/>
      <c r="AY28" s="1141"/>
      <c r="AZ28" s="1142" t="s">
        <v>570</v>
      </c>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15">
      <c r="A29" s="268">
        <v>2</v>
      </c>
      <c r="B29" s="1132" t="s">
        <v>406</v>
      </c>
      <c r="C29" s="1133"/>
      <c r="D29" s="1133"/>
      <c r="E29" s="1133"/>
      <c r="F29" s="1133"/>
      <c r="G29" s="1133"/>
      <c r="H29" s="1133"/>
      <c r="I29" s="1133"/>
      <c r="J29" s="1133"/>
      <c r="K29" s="1133"/>
      <c r="L29" s="1133"/>
      <c r="M29" s="1133"/>
      <c r="N29" s="1133"/>
      <c r="O29" s="1133"/>
      <c r="P29" s="1134"/>
      <c r="Q29" s="1138">
        <v>2050</v>
      </c>
      <c r="R29" s="1139"/>
      <c r="S29" s="1139"/>
      <c r="T29" s="1139"/>
      <c r="U29" s="1139"/>
      <c r="V29" s="1139">
        <v>1996</v>
      </c>
      <c r="W29" s="1139"/>
      <c r="X29" s="1139"/>
      <c r="Y29" s="1139"/>
      <c r="Z29" s="1139"/>
      <c r="AA29" s="1139">
        <v>54</v>
      </c>
      <c r="AB29" s="1139"/>
      <c r="AC29" s="1139"/>
      <c r="AD29" s="1139"/>
      <c r="AE29" s="1140"/>
      <c r="AF29" s="1114">
        <v>54</v>
      </c>
      <c r="AG29" s="1115"/>
      <c r="AH29" s="1115"/>
      <c r="AI29" s="1115"/>
      <c r="AJ29" s="1116"/>
      <c r="AK29" s="1075">
        <v>316</v>
      </c>
      <c r="AL29" s="1066"/>
      <c r="AM29" s="1066"/>
      <c r="AN29" s="1066"/>
      <c r="AO29" s="1066"/>
      <c r="AP29" s="1066" t="s">
        <v>570</v>
      </c>
      <c r="AQ29" s="1066"/>
      <c r="AR29" s="1066"/>
      <c r="AS29" s="1066"/>
      <c r="AT29" s="1066"/>
      <c r="AU29" s="1066" t="s">
        <v>570</v>
      </c>
      <c r="AV29" s="1066"/>
      <c r="AW29" s="1066"/>
      <c r="AX29" s="1066"/>
      <c r="AY29" s="1066"/>
      <c r="AZ29" s="1137" t="s">
        <v>570</v>
      </c>
      <c r="BA29" s="1137"/>
      <c r="BB29" s="1137"/>
      <c r="BC29" s="1137"/>
      <c r="BD29" s="1137"/>
      <c r="BE29" s="1127"/>
      <c r="BF29" s="1127"/>
      <c r="BG29" s="1127"/>
      <c r="BH29" s="1127"/>
      <c r="BI29" s="1128"/>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15">
      <c r="A30" s="268">
        <v>3</v>
      </c>
      <c r="B30" s="1132" t="s">
        <v>407</v>
      </c>
      <c r="C30" s="1133"/>
      <c r="D30" s="1133"/>
      <c r="E30" s="1133"/>
      <c r="F30" s="1133"/>
      <c r="G30" s="1133"/>
      <c r="H30" s="1133"/>
      <c r="I30" s="1133"/>
      <c r="J30" s="1133"/>
      <c r="K30" s="1133"/>
      <c r="L30" s="1133"/>
      <c r="M30" s="1133"/>
      <c r="N30" s="1133"/>
      <c r="O30" s="1133"/>
      <c r="P30" s="1134"/>
      <c r="Q30" s="1138">
        <v>224</v>
      </c>
      <c r="R30" s="1139"/>
      <c r="S30" s="1139"/>
      <c r="T30" s="1139"/>
      <c r="U30" s="1139"/>
      <c r="V30" s="1139">
        <v>215</v>
      </c>
      <c r="W30" s="1139"/>
      <c r="X30" s="1139"/>
      <c r="Y30" s="1139"/>
      <c r="Z30" s="1139"/>
      <c r="AA30" s="1139">
        <v>9</v>
      </c>
      <c r="AB30" s="1139"/>
      <c r="AC30" s="1139"/>
      <c r="AD30" s="1139"/>
      <c r="AE30" s="1140"/>
      <c r="AF30" s="1114">
        <v>9</v>
      </c>
      <c r="AG30" s="1115"/>
      <c r="AH30" s="1115"/>
      <c r="AI30" s="1115"/>
      <c r="AJ30" s="1116"/>
      <c r="AK30" s="1075">
        <v>74</v>
      </c>
      <c r="AL30" s="1066"/>
      <c r="AM30" s="1066"/>
      <c r="AN30" s="1066"/>
      <c r="AO30" s="1066"/>
      <c r="AP30" s="1066" t="s">
        <v>570</v>
      </c>
      <c r="AQ30" s="1066"/>
      <c r="AR30" s="1066"/>
      <c r="AS30" s="1066"/>
      <c r="AT30" s="1066"/>
      <c r="AU30" s="1066" t="s">
        <v>570</v>
      </c>
      <c r="AV30" s="1066"/>
      <c r="AW30" s="1066"/>
      <c r="AX30" s="1066"/>
      <c r="AY30" s="1066"/>
      <c r="AZ30" s="1137" t="s">
        <v>570</v>
      </c>
      <c r="BA30" s="1137"/>
      <c r="BB30" s="1137"/>
      <c r="BC30" s="1137"/>
      <c r="BD30" s="1137"/>
      <c r="BE30" s="1127"/>
      <c r="BF30" s="1127"/>
      <c r="BG30" s="1127"/>
      <c r="BH30" s="1127"/>
      <c r="BI30" s="1128"/>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15">
      <c r="A31" s="268">
        <v>4</v>
      </c>
      <c r="B31" s="1132" t="s">
        <v>408</v>
      </c>
      <c r="C31" s="1133"/>
      <c r="D31" s="1133"/>
      <c r="E31" s="1133"/>
      <c r="F31" s="1133"/>
      <c r="G31" s="1133"/>
      <c r="H31" s="1133"/>
      <c r="I31" s="1133"/>
      <c r="J31" s="1133"/>
      <c r="K31" s="1133"/>
      <c r="L31" s="1133"/>
      <c r="M31" s="1133"/>
      <c r="N31" s="1133"/>
      <c r="O31" s="1133"/>
      <c r="P31" s="1134"/>
      <c r="Q31" s="1138">
        <v>83</v>
      </c>
      <c r="R31" s="1139"/>
      <c r="S31" s="1139"/>
      <c r="T31" s="1139"/>
      <c r="U31" s="1139"/>
      <c r="V31" s="1139">
        <v>78</v>
      </c>
      <c r="W31" s="1139"/>
      <c r="X31" s="1139"/>
      <c r="Y31" s="1139"/>
      <c r="Z31" s="1139"/>
      <c r="AA31" s="1139">
        <v>5</v>
      </c>
      <c r="AB31" s="1139"/>
      <c r="AC31" s="1139"/>
      <c r="AD31" s="1139"/>
      <c r="AE31" s="1140"/>
      <c r="AF31" s="1114">
        <v>5</v>
      </c>
      <c r="AG31" s="1115"/>
      <c r="AH31" s="1115"/>
      <c r="AI31" s="1115"/>
      <c r="AJ31" s="1116"/>
      <c r="AK31" s="1075">
        <v>55</v>
      </c>
      <c r="AL31" s="1066"/>
      <c r="AM31" s="1066"/>
      <c r="AN31" s="1066"/>
      <c r="AO31" s="1066"/>
      <c r="AP31" s="1066">
        <v>554</v>
      </c>
      <c r="AQ31" s="1066"/>
      <c r="AR31" s="1066"/>
      <c r="AS31" s="1066"/>
      <c r="AT31" s="1066"/>
      <c r="AU31" s="1066">
        <v>457</v>
      </c>
      <c r="AV31" s="1066"/>
      <c r="AW31" s="1066"/>
      <c r="AX31" s="1066"/>
      <c r="AY31" s="1066"/>
      <c r="AZ31" s="1137" t="s">
        <v>570</v>
      </c>
      <c r="BA31" s="1137"/>
      <c r="BB31" s="1137"/>
      <c r="BC31" s="1137"/>
      <c r="BD31" s="1137"/>
      <c r="BE31" s="1127" t="s">
        <v>409</v>
      </c>
      <c r="BF31" s="1127"/>
      <c r="BG31" s="1127"/>
      <c r="BH31" s="1127"/>
      <c r="BI31" s="1128"/>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15">
      <c r="A32" s="268">
        <v>5</v>
      </c>
      <c r="B32" s="1132" t="s">
        <v>410</v>
      </c>
      <c r="C32" s="1133"/>
      <c r="D32" s="1133"/>
      <c r="E32" s="1133"/>
      <c r="F32" s="1133"/>
      <c r="G32" s="1133"/>
      <c r="H32" s="1133"/>
      <c r="I32" s="1133"/>
      <c r="J32" s="1133"/>
      <c r="K32" s="1133"/>
      <c r="L32" s="1133"/>
      <c r="M32" s="1133"/>
      <c r="N32" s="1133"/>
      <c r="O32" s="1133"/>
      <c r="P32" s="1134"/>
      <c r="Q32" s="1138">
        <v>248</v>
      </c>
      <c r="R32" s="1139"/>
      <c r="S32" s="1139"/>
      <c r="T32" s="1139"/>
      <c r="U32" s="1139"/>
      <c r="V32" s="1139">
        <v>244</v>
      </c>
      <c r="W32" s="1139"/>
      <c r="X32" s="1139"/>
      <c r="Y32" s="1139"/>
      <c r="Z32" s="1139"/>
      <c r="AA32" s="1139">
        <v>4</v>
      </c>
      <c r="AB32" s="1139"/>
      <c r="AC32" s="1139"/>
      <c r="AD32" s="1139"/>
      <c r="AE32" s="1140"/>
      <c r="AF32" s="1114">
        <v>4</v>
      </c>
      <c r="AG32" s="1115"/>
      <c r="AH32" s="1115"/>
      <c r="AI32" s="1115"/>
      <c r="AJ32" s="1116"/>
      <c r="AK32" s="1075">
        <v>52</v>
      </c>
      <c r="AL32" s="1066"/>
      <c r="AM32" s="1066"/>
      <c r="AN32" s="1066"/>
      <c r="AO32" s="1066"/>
      <c r="AP32" s="1066">
        <v>1009</v>
      </c>
      <c r="AQ32" s="1066"/>
      <c r="AR32" s="1066"/>
      <c r="AS32" s="1066"/>
      <c r="AT32" s="1066"/>
      <c r="AU32" s="1066">
        <v>583</v>
      </c>
      <c r="AV32" s="1066"/>
      <c r="AW32" s="1066"/>
      <c r="AX32" s="1066"/>
      <c r="AY32" s="1066"/>
      <c r="AZ32" s="1137" t="s">
        <v>570</v>
      </c>
      <c r="BA32" s="1137"/>
      <c r="BB32" s="1137"/>
      <c r="BC32" s="1137"/>
      <c r="BD32" s="1137"/>
      <c r="BE32" s="1127" t="s">
        <v>409</v>
      </c>
      <c r="BF32" s="1127"/>
      <c r="BG32" s="1127"/>
      <c r="BH32" s="1127"/>
      <c r="BI32" s="1128"/>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15">
      <c r="A33" s="268">
        <v>6</v>
      </c>
      <c r="B33" s="1132"/>
      <c r="C33" s="1133"/>
      <c r="D33" s="1133"/>
      <c r="E33" s="1133"/>
      <c r="F33" s="1133"/>
      <c r="G33" s="1133"/>
      <c r="H33" s="1133"/>
      <c r="I33" s="1133"/>
      <c r="J33" s="1133"/>
      <c r="K33" s="1133"/>
      <c r="L33" s="1133"/>
      <c r="M33" s="1133"/>
      <c r="N33" s="1133"/>
      <c r="O33" s="1133"/>
      <c r="P33" s="1134"/>
      <c r="Q33" s="1138"/>
      <c r="R33" s="1139"/>
      <c r="S33" s="1139"/>
      <c r="T33" s="1139"/>
      <c r="U33" s="1139"/>
      <c r="V33" s="1139"/>
      <c r="W33" s="1139"/>
      <c r="X33" s="1139"/>
      <c r="Y33" s="1139"/>
      <c r="Z33" s="1139"/>
      <c r="AA33" s="1139"/>
      <c r="AB33" s="1139"/>
      <c r="AC33" s="1139"/>
      <c r="AD33" s="1139"/>
      <c r="AE33" s="1140"/>
      <c r="AF33" s="1114"/>
      <c r="AG33" s="1115"/>
      <c r="AH33" s="1115"/>
      <c r="AI33" s="1115"/>
      <c r="AJ33" s="1116"/>
      <c r="AK33" s="1075"/>
      <c r="AL33" s="1066"/>
      <c r="AM33" s="1066"/>
      <c r="AN33" s="1066"/>
      <c r="AO33" s="1066"/>
      <c r="AP33" s="1066"/>
      <c r="AQ33" s="1066"/>
      <c r="AR33" s="1066"/>
      <c r="AS33" s="1066"/>
      <c r="AT33" s="1066"/>
      <c r="AU33" s="1066"/>
      <c r="AV33" s="1066"/>
      <c r="AW33" s="1066"/>
      <c r="AX33" s="1066"/>
      <c r="AY33" s="1066"/>
      <c r="AZ33" s="1137"/>
      <c r="BA33" s="1137"/>
      <c r="BB33" s="1137"/>
      <c r="BC33" s="1137"/>
      <c r="BD33" s="1137"/>
      <c r="BE33" s="1127"/>
      <c r="BF33" s="1127"/>
      <c r="BG33" s="1127"/>
      <c r="BH33" s="1127"/>
      <c r="BI33" s="1128"/>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15">
      <c r="A34" s="268">
        <v>7</v>
      </c>
      <c r="B34" s="1132"/>
      <c r="C34" s="1133"/>
      <c r="D34" s="1133"/>
      <c r="E34" s="1133"/>
      <c r="F34" s="1133"/>
      <c r="G34" s="1133"/>
      <c r="H34" s="1133"/>
      <c r="I34" s="1133"/>
      <c r="J34" s="1133"/>
      <c r="K34" s="1133"/>
      <c r="L34" s="1133"/>
      <c r="M34" s="1133"/>
      <c r="N34" s="1133"/>
      <c r="O34" s="1133"/>
      <c r="P34" s="1134"/>
      <c r="Q34" s="1138"/>
      <c r="R34" s="1139"/>
      <c r="S34" s="1139"/>
      <c r="T34" s="1139"/>
      <c r="U34" s="1139"/>
      <c r="V34" s="1139"/>
      <c r="W34" s="1139"/>
      <c r="X34" s="1139"/>
      <c r="Y34" s="1139"/>
      <c r="Z34" s="1139"/>
      <c r="AA34" s="1139"/>
      <c r="AB34" s="1139"/>
      <c r="AC34" s="1139"/>
      <c r="AD34" s="1139"/>
      <c r="AE34" s="1140"/>
      <c r="AF34" s="1114"/>
      <c r="AG34" s="1115"/>
      <c r="AH34" s="1115"/>
      <c r="AI34" s="1115"/>
      <c r="AJ34" s="1116"/>
      <c r="AK34" s="1075"/>
      <c r="AL34" s="1066"/>
      <c r="AM34" s="1066"/>
      <c r="AN34" s="1066"/>
      <c r="AO34" s="1066"/>
      <c r="AP34" s="1066"/>
      <c r="AQ34" s="1066"/>
      <c r="AR34" s="1066"/>
      <c r="AS34" s="1066"/>
      <c r="AT34" s="1066"/>
      <c r="AU34" s="1066"/>
      <c r="AV34" s="1066"/>
      <c r="AW34" s="1066"/>
      <c r="AX34" s="1066"/>
      <c r="AY34" s="1066"/>
      <c r="AZ34" s="1137"/>
      <c r="BA34" s="1137"/>
      <c r="BB34" s="1137"/>
      <c r="BC34" s="1137"/>
      <c r="BD34" s="1137"/>
      <c r="BE34" s="1127"/>
      <c r="BF34" s="1127"/>
      <c r="BG34" s="1127"/>
      <c r="BH34" s="1127"/>
      <c r="BI34" s="1128"/>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15">
      <c r="A35" s="268">
        <v>8</v>
      </c>
      <c r="B35" s="1132"/>
      <c r="C35" s="1133"/>
      <c r="D35" s="1133"/>
      <c r="E35" s="1133"/>
      <c r="F35" s="1133"/>
      <c r="G35" s="1133"/>
      <c r="H35" s="1133"/>
      <c r="I35" s="1133"/>
      <c r="J35" s="1133"/>
      <c r="K35" s="1133"/>
      <c r="L35" s="1133"/>
      <c r="M35" s="1133"/>
      <c r="N35" s="1133"/>
      <c r="O35" s="1133"/>
      <c r="P35" s="1134"/>
      <c r="Q35" s="1138"/>
      <c r="R35" s="1139"/>
      <c r="S35" s="1139"/>
      <c r="T35" s="1139"/>
      <c r="U35" s="1139"/>
      <c r="V35" s="1139"/>
      <c r="W35" s="1139"/>
      <c r="X35" s="1139"/>
      <c r="Y35" s="1139"/>
      <c r="Z35" s="1139"/>
      <c r="AA35" s="1139"/>
      <c r="AB35" s="1139"/>
      <c r="AC35" s="1139"/>
      <c r="AD35" s="1139"/>
      <c r="AE35" s="1140"/>
      <c r="AF35" s="1114"/>
      <c r="AG35" s="1115"/>
      <c r="AH35" s="1115"/>
      <c r="AI35" s="1115"/>
      <c r="AJ35" s="1116"/>
      <c r="AK35" s="1075"/>
      <c r="AL35" s="1066"/>
      <c r="AM35" s="1066"/>
      <c r="AN35" s="1066"/>
      <c r="AO35" s="1066"/>
      <c r="AP35" s="1066"/>
      <c r="AQ35" s="1066"/>
      <c r="AR35" s="1066"/>
      <c r="AS35" s="1066"/>
      <c r="AT35" s="1066"/>
      <c r="AU35" s="1066"/>
      <c r="AV35" s="1066"/>
      <c r="AW35" s="1066"/>
      <c r="AX35" s="1066"/>
      <c r="AY35" s="1066"/>
      <c r="AZ35" s="1137"/>
      <c r="BA35" s="1137"/>
      <c r="BB35" s="1137"/>
      <c r="BC35" s="1137"/>
      <c r="BD35" s="1137"/>
      <c r="BE35" s="1127"/>
      <c r="BF35" s="1127"/>
      <c r="BG35" s="1127"/>
      <c r="BH35" s="1127"/>
      <c r="BI35" s="1128"/>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15">
      <c r="A36" s="268">
        <v>9</v>
      </c>
      <c r="B36" s="1132"/>
      <c r="C36" s="1133"/>
      <c r="D36" s="1133"/>
      <c r="E36" s="1133"/>
      <c r="F36" s="1133"/>
      <c r="G36" s="1133"/>
      <c r="H36" s="1133"/>
      <c r="I36" s="1133"/>
      <c r="J36" s="1133"/>
      <c r="K36" s="1133"/>
      <c r="L36" s="1133"/>
      <c r="M36" s="1133"/>
      <c r="N36" s="1133"/>
      <c r="O36" s="1133"/>
      <c r="P36" s="1134"/>
      <c r="Q36" s="1138"/>
      <c r="R36" s="1139"/>
      <c r="S36" s="1139"/>
      <c r="T36" s="1139"/>
      <c r="U36" s="1139"/>
      <c r="V36" s="1139"/>
      <c r="W36" s="1139"/>
      <c r="X36" s="1139"/>
      <c r="Y36" s="1139"/>
      <c r="Z36" s="1139"/>
      <c r="AA36" s="1139"/>
      <c r="AB36" s="1139"/>
      <c r="AC36" s="1139"/>
      <c r="AD36" s="1139"/>
      <c r="AE36" s="1140"/>
      <c r="AF36" s="1114"/>
      <c r="AG36" s="1115"/>
      <c r="AH36" s="1115"/>
      <c r="AI36" s="1115"/>
      <c r="AJ36" s="1116"/>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7"/>
      <c r="BF36" s="1127"/>
      <c r="BG36" s="1127"/>
      <c r="BH36" s="1127"/>
      <c r="BI36" s="1128"/>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15">
      <c r="A37" s="268">
        <v>10</v>
      </c>
      <c r="B37" s="1132"/>
      <c r="C37" s="1133"/>
      <c r="D37" s="1133"/>
      <c r="E37" s="1133"/>
      <c r="F37" s="1133"/>
      <c r="G37" s="1133"/>
      <c r="H37" s="1133"/>
      <c r="I37" s="1133"/>
      <c r="J37" s="1133"/>
      <c r="K37" s="1133"/>
      <c r="L37" s="1133"/>
      <c r="M37" s="1133"/>
      <c r="N37" s="1133"/>
      <c r="O37" s="1133"/>
      <c r="P37" s="1134"/>
      <c r="Q37" s="1138"/>
      <c r="R37" s="1139"/>
      <c r="S37" s="1139"/>
      <c r="T37" s="1139"/>
      <c r="U37" s="1139"/>
      <c r="V37" s="1139"/>
      <c r="W37" s="1139"/>
      <c r="X37" s="1139"/>
      <c r="Y37" s="1139"/>
      <c r="Z37" s="1139"/>
      <c r="AA37" s="1139"/>
      <c r="AB37" s="1139"/>
      <c r="AC37" s="1139"/>
      <c r="AD37" s="1139"/>
      <c r="AE37" s="1140"/>
      <c r="AF37" s="1114"/>
      <c r="AG37" s="1115"/>
      <c r="AH37" s="1115"/>
      <c r="AI37" s="1115"/>
      <c r="AJ37" s="1116"/>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7"/>
      <c r="BF37" s="1127"/>
      <c r="BG37" s="1127"/>
      <c r="BH37" s="1127"/>
      <c r="BI37" s="1128"/>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15">
      <c r="A38" s="268">
        <v>11</v>
      </c>
      <c r="B38" s="1132"/>
      <c r="C38" s="1133"/>
      <c r="D38" s="1133"/>
      <c r="E38" s="1133"/>
      <c r="F38" s="1133"/>
      <c r="G38" s="1133"/>
      <c r="H38" s="1133"/>
      <c r="I38" s="1133"/>
      <c r="J38" s="1133"/>
      <c r="K38" s="1133"/>
      <c r="L38" s="1133"/>
      <c r="M38" s="1133"/>
      <c r="N38" s="1133"/>
      <c r="O38" s="1133"/>
      <c r="P38" s="1134"/>
      <c r="Q38" s="1138"/>
      <c r="R38" s="1139"/>
      <c r="S38" s="1139"/>
      <c r="T38" s="1139"/>
      <c r="U38" s="1139"/>
      <c r="V38" s="1139"/>
      <c r="W38" s="1139"/>
      <c r="X38" s="1139"/>
      <c r="Y38" s="1139"/>
      <c r="Z38" s="1139"/>
      <c r="AA38" s="1139"/>
      <c r="AB38" s="1139"/>
      <c r="AC38" s="1139"/>
      <c r="AD38" s="1139"/>
      <c r="AE38" s="1140"/>
      <c r="AF38" s="1114"/>
      <c r="AG38" s="1115"/>
      <c r="AH38" s="1115"/>
      <c r="AI38" s="1115"/>
      <c r="AJ38" s="1116"/>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7"/>
      <c r="BF38" s="1127"/>
      <c r="BG38" s="1127"/>
      <c r="BH38" s="1127"/>
      <c r="BI38" s="1128"/>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15">
      <c r="A39" s="268">
        <v>12</v>
      </c>
      <c r="B39" s="1132"/>
      <c r="C39" s="1133"/>
      <c r="D39" s="1133"/>
      <c r="E39" s="1133"/>
      <c r="F39" s="1133"/>
      <c r="G39" s="1133"/>
      <c r="H39" s="1133"/>
      <c r="I39" s="1133"/>
      <c r="J39" s="1133"/>
      <c r="K39" s="1133"/>
      <c r="L39" s="1133"/>
      <c r="M39" s="1133"/>
      <c r="N39" s="1133"/>
      <c r="O39" s="1133"/>
      <c r="P39" s="1134"/>
      <c r="Q39" s="1138"/>
      <c r="R39" s="1139"/>
      <c r="S39" s="1139"/>
      <c r="T39" s="1139"/>
      <c r="U39" s="1139"/>
      <c r="V39" s="1139"/>
      <c r="W39" s="1139"/>
      <c r="X39" s="1139"/>
      <c r="Y39" s="1139"/>
      <c r="Z39" s="1139"/>
      <c r="AA39" s="1139"/>
      <c r="AB39" s="1139"/>
      <c r="AC39" s="1139"/>
      <c r="AD39" s="1139"/>
      <c r="AE39" s="1140"/>
      <c r="AF39" s="1114"/>
      <c r="AG39" s="1115"/>
      <c r="AH39" s="1115"/>
      <c r="AI39" s="1115"/>
      <c r="AJ39" s="1116"/>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7"/>
      <c r="BF39" s="1127"/>
      <c r="BG39" s="1127"/>
      <c r="BH39" s="1127"/>
      <c r="BI39" s="1128"/>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15">
      <c r="A40" s="263">
        <v>13</v>
      </c>
      <c r="B40" s="1132"/>
      <c r="C40" s="1133"/>
      <c r="D40" s="1133"/>
      <c r="E40" s="1133"/>
      <c r="F40" s="1133"/>
      <c r="G40" s="1133"/>
      <c r="H40" s="1133"/>
      <c r="I40" s="1133"/>
      <c r="J40" s="1133"/>
      <c r="K40" s="1133"/>
      <c r="L40" s="1133"/>
      <c r="M40" s="1133"/>
      <c r="N40" s="1133"/>
      <c r="O40" s="1133"/>
      <c r="P40" s="1134"/>
      <c r="Q40" s="1138"/>
      <c r="R40" s="1139"/>
      <c r="S40" s="1139"/>
      <c r="T40" s="1139"/>
      <c r="U40" s="1139"/>
      <c r="V40" s="1139"/>
      <c r="W40" s="1139"/>
      <c r="X40" s="1139"/>
      <c r="Y40" s="1139"/>
      <c r="Z40" s="1139"/>
      <c r="AA40" s="1139"/>
      <c r="AB40" s="1139"/>
      <c r="AC40" s="1139"/>
      <c r="AD40" s="1139"/>
      <c r="AE40" s="1140"/>
      <c r="AF40" s="1114"/>
      <c r="AG40" s="1115"/>
      <c r="AH40" s="1115"/>
      <c r="AI40" s="1115"/>
      <c r="AJ40" s="1116"/>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7"/>
      <c r="BF40" s="1127"/>
      <c r="BG40" s="1127"/>
      <c r="BH40" s="1127"/>
      <c r="BI40" s="1128"/>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15">
      <c r="A41" s="263">
        <v>14</v>
      </c>
      <c r="B41" s="1132"/>
      <c r="C41" s="1133"/>
      <c r="D41" s="1133"/>
      <c r="E41" s="1133"/>
      <c r="F41" s="1133"/>
      <c r="G41" s="1133"/>
      <c r="H41" s="1133"/>
      <c r="I41" s="1133"/>
      <c r="J41" s="1133"/>
      <c r="K41" s="1133"/>
      <c r="L41" s="1133"/>
      <c r="M41" s="1133"/>
      <c r="N41" s="1133"/>
      <c r="O41" s="1133"/>
      <c r="P41" s="1134"/>
      <c r="Q41" s="1138"/>
      <c r="R41" s="1139"/>
      <c r="S41" s="1139"/>
      <c r="T41" s="1139"/>
      <c r="U41" s="1139"/>
      <c r="V41" s="1139"/>
      <c r="W41" s="1139"/>
      <c r="X41" s="1139"/>
      <c r="Y41" s="1139"/>
      <c r="Z41" s="1139"/>
      <c r="AA41" s="1139"/>
      <c r="AB41" s="1139"/>
      <c r="AC41" s="1139"/>
      <c r="AD41" s="1139"/>
      <c r="AE41" s="1140"/>
      <c r="AF41" s="1114"/>
      <c r="AG41" s="1115"/>
      <c r="AH41" s="1115"/>
      <c r="AI41" s="1115"/>
      <c r="AJ41" s="1116"/>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7"/>
      <c r="BF41" s="1127"/>
      <c r="BG41" s="1127"/>
      <c r="BH41" s="1127"/>
      <c r="BI41" s="1128"/>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15">
      <c r="A42" s="263">
        <v>15</v>
      </c>
      <c r="B42" s="1132"/>
      <c r="C42" s="1133"/>
      <c r="D42" s="1133"/>
      <c r="E42" s="1133"/>
      <c r="F42" s="1133"/>
      <c r="G42" s="1133"/>
      <c r="H42" s="1133"/>
      <c r="I42" s="1133"/>
      <c r="J42" s="1133"/>
      <c r="K42" s="1133"/>
      <c r="L42" s="1133"/>
      <c r="M42" s="1133"/>
      <c r="N42" s="1133"/>
      <c r="O42" s="1133"/>
      <c r="P42" s="1134"/>
      <c r="Q42" s="1138"/>
      <c r="R42" s="1139"/>
      <c r="S42" s="1139"/>
      <c r="T42" s="1139"/>
      <c r="U42" s="1139"/>
      <c r="V42" s="1139"/>
      <c r="W42" s="1139"/>
      <c r="X42" s="1139"/>
      <c r="Y42" s="1139"/>
      <c r="Z42" s="1139"/>
      <c r="AA42" s="1139"/>
      <c r="AB42" s="1139"/>
      <c r="AC42" s="1139"/>
      <c r="AD42" s="1139"/>
      <c r="AE42" s="1140"/>
      <c r="AF42" s="1114"/>
      <c r="AG42" s="1115"/>
      <c r="AH42" s="1115"/>
      <c r="AI42" s="1115"/>
      <c r="AJ42" s="1116"/>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7"/>
      <c r="BF42" s="1127"/>
      <c r="BG42" s="1127"/>
      <c r="BH42" s="1127"/>
      <c r="BI42" s="1128"/>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15">
      <c r="A43" s="263">
        <v>16</v>
      </c>
      <c r="B43" s="1132"/>
      <c r="C43" s="1133"/>
      <c r="D43" s="1133"/>
      <c r="E43" s="1133"/>
      <c r="F43" s="1133"/>
      <c r="G43" s="1133"/>
      <c r="H43" s="1133"/>
      <c r="I43" s="1133"/>
      <c r="J43" s="1133"/>
      <c r="K43" s="1133"/>
      <c r="L43" s="1133"/>
      <c r="M43" s="1133"/>
      <c r="N43" s="1133"/>
      <c r="O43" s="1133"/>
      <c r="P43" s="1134"/>
      <c r="Q43" s="1138"/>
      <c r="R43" s="1139"/>
      <c r="S43" s="1139"/>
      <c r="T43" s="1139"/>
      <c r="U43" s="1139"/>
      <c r="V43" s="1139"/>
      <c r="W43" s="1139"/>
      <c r="X43" s="1139"/>
      <c r="Y43" s="1139"/>
      <c r="Z43" s="1139"/>
      <c r="AA43" s="1139"/>
      <c r="AB43" s="1139"/>
      <c r="AC43" s="1139"/>
      <c r="AD43" s="1139"/>
      <c r="AE43" s="1140"/>
      <c r="AF43" s="1114"/>
      <c r="AG43" s="1115"/>
      <c r="AH43" s="1115"/>
      <c r="AI43" s="1115"/>
      <c r="AJ43" s="1116"/>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7"/>
      <c r="BF43" s="1127"/>
      <c r="BG43" s="1127"/>
      <c r="BH43" s="1127"/>
      <c r="BI43" s="1128"/>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15">
      <c r="A44" s="263">
        <v>17</v>
      </c>
      <c r="B44" s="1132"/>
      <c r="C44" s="1133"/>
      <c r="D44" s="1133"/>
      <c r="E44" s="1133"/>
      <c r="F44" s="1133"/>
      <c r="G44" s="1133"/>
      <c r="H44" s="1133"/>
      <c r="I44" s="1133"/>
      <c r="J44" s="1133"/>
      <c r="K44" s="1133"/>
      <c r="L44" s="1133"/>
      <c r="M44" s="1133"/>
      <c r="N44" s="1133"/>
      <c r="O44" s="1133"/>
      <c r="P44" s="1134"/>
      <c r="Q44" s="1138"/>
      <c r="R44" s="1139"/>
      <c r="S44" s="1139"/>
      <c r="T44" s="1139"/>
      <c r="U44" s="1139"/>
      <c r="V44" s="1139"/>
      <c r="W44" s="1139"/>
      <c r="X44" s="1139"/>
      <c r="Y44" s="1139"/>
      <c r="Z44" s="1139"/>
      <c r="AA44" s="1139"/>
      <c r="AB44" s="1139"/>
      <c r="AC44" s="1139"/>
      <c r="AD44" s="1139"/>
      <c r="AE44" s="1140"/>
      <c r="AF44" s="1114"/>
      <c r="AG44" s="1115"/>
      <c r="AH44" s="1115"/>
      <c r="AI44" s="1115"/>
      <c r="AJ44" s="1116"/>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7"/>
      <c r="BF44" s="1127"/>
      <c r="BG44" s="1127"/>
      <c r="BH44" s="1127"/>
      <c r="BI44" s="1128"/>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15">
      <c r="A45" s="263">
        <v>18</v>
      </c>
      <c r="B45" s="1132"/>
      <c r="C45" s="1133"/>
      <c r="D45" s="1133"/>
      <c r="E45" s="1133"/>
      <c r="F45" s="1133"/>
      <c r="G45" s="1133"/>
      <c r="H45" s="1133"/>
      <c r="I45" s="1133"/>
      <c r="J45" s="1133"/>
      <c r="K45" s="1133"/>
      <c r="L45" s="1133"/>
      <c r="M45" s="1133"/>
      <c r="N45" s="1133"/>
      <c r="O45" s="1133"/>
      <c r="P45" s="1134"/>
      <c r="Q45" s="1138"/>
      <c r="R45" s="1139"/>
      <c r="S45" s="1139"/>
      <c r="T45" s="1139"/>
      <c r="U45" s="1139"/>
      <c r="V45" s="1139"/>
      <c r="W45" s="1139"/>
      <c r="X45" s="1139"/>
      <c r="Y45" s="1139"/>
      <c r="Z45" s="1139"/>
      <c r="AA45" s="1139"/>
      <c r="AB45" s="1139"/>
      <c r="AC45" s="1139"/>
      <c r="AD45" s="1139"/>
      <c r="AE45" s="1140"/>
      <c r="AF45" s="1114"/>
      <c r="AG45" s="1115"/>
      <c r="AH45" s="1115"/>
      <c r="AI45" s="1115"/>
      <c r="AJ45" s="1116"/>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7"/>
      <c r="BF45" s="1127"/>
      <c r="BG45" s="1127"/>
      <c r="BH45" s="1127"/>
      <c r="BI45" s="1128"/>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15">
      <c r="A46" s="263">
        <v>19</v>
      </c>
      <c r="B46" s="1132"/>
      <c r="C46" s="1133"/>
      <c r="D46" s="1133"/>
      <c r="E46" s="1133"/>
      <c r="F46" s="1133"/>
      <c r="G46" s="1133"/>
      <c r="H46" s="1133"/>
      <c r="I46" s="1133"/>
      <c r="J46" s="1133"/>
      <c r="K46" s="1133"/>
      <c r="L46" s="1133"/>
      <c r="M46" s="1133"/>
      <c r="N46" s="1133"/>
      <c r="O46" s="1133"/>
      <c r="P46" s="1134"/>
      <c r="Q46" s="1138"/>
      <c r="R46" s="1139"/>
      <c r="S46" s="1139"/>
      <c r="T46" s="1139"/>
      <c r="U46" s="1139"/>
      <c r="V46" s="1139"/>
      <c r="W46" s="1139"/>
      <c r="X46" s="1139"/>
      <c r="Y46" s="1139"/>
      <c r="Z46" s="1139"/>
      <c r="AA46" s="1139"/>
      <c r="AB46" s="1139"/>
      <c r="AC46" s="1139"/>
      <c r="AD46" s="1139"/>
      <c r="AE46" s="1140"/>
      <c r="AF46" s="1114"/>
      <c r="AG46" s="1115"/>
      <c r="AH46" s="1115"/>
      <c r="AI46" s="1115"/>
      <c r="AJ46" s="1116"/>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7"/>
      <c r="BF46" s="1127"/>
      <c r="BG46" s="1127"/>
      <c r="BH46" s="1127"/>
      <c r="BI46" s="1128"/>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15">
      <c r="A47" s="263">
        <v>20</v>
      </c>
      <c r="B47" s="1132"/>
      <c r="C47" s="1133"/>
      <c r="D47" s="1133"/>
      <c r="E47" s="1133"/>
      <c r="F47" s="1133"/>
      <c r="G47" s="1133"/>
      <c r="H47" s="1133"/>
      <c r="I47" s="1133"/>
      <c r="J47" s="1133"/>
      <c r="K47" s="1133"/>
      <c r="L47" s="1133"/>
      <c r="M47" s="1133"/>
      <c r="N47" s="1133"/>
      <c r="O47" s="1133"/>
      <c r="P47" s="1134"/>
      <c r="Q47" s="1138"/>
      <c r="R47" s="1139"/>
      <c r="S47" s="1139"/>
      <c r="T47" s="1139"/>
      <c r="U47" s="1139"/>
      <c r="V47" s="1139"/>
      <c r="W47" s="1139"/>
      <c r="X47" s="1139"/>
      <c r="Y47" s="1139"/>
      <c r="Z47" s="1139"/>
      <c r="AA47" s="1139"/>
      <c r="AB47" s="1139"/>
      <c r="AC47" s="1139"/>
      <c r="AD47" s="1139"/>
      <c r="AE47" s="1140"/>
      <c r="AF47" s="1114"/>
      <c r="AG47" s="1115"/>
      <c r="AH47" s="1115"/>
      <c r="AI47" s="1115"/>
      <c r="AJ47" s="1116"/>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7"/>
      <c r="BF47" s="1127"/>
      <c r="BG47" s="1127"/>
      <c r="BH47" s="1127"/>
      <c r="BI47" s="1128"/>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15">
      <c r="A48" s="263">
        <v>21</v>
      </c>
      <c r="B48" s="1132"/>
      <c r="C48" s="1133"/>
      <c r="D48" s="1133"/>
      <c r="E48" s="1133"/>
      <c r="F48" s="1133"/>
      <c r="G48" s="1133"/>
      <c r="H48" s="1133"/>
      <c r="I48" s="1133"/>
      <c r="J48" s="1133"/>
      <c r="K48" s="1133"/>
      <c r="L48" s="1133"/>
      <c r="M48" s="1133"/>
      <c r="N48" s="1133"/>
      <c r="O48" s="1133"/>
      <c r="P48" s="1134"/>
      <c r="Q48" s="1138"/>
      <c r="R48" s="1139"/>
      <c r="S48" s="1139"/>
      <c r="T48" s="1139"/>
      <c r="U48" s="1139"/>
      <c r="V48" s="1139"/>
      <c r="W48" s="1139"/>
      <c r="X48" s="1139"/>
      <c r="Y48" s="1139"/>
      <c r="Z48" s="1139"/>
      <c r="AA48" s="1139"/>
      <c r="AB48" s="1139"/>
      <c r="AC48" s="1139"/>
      <c r="AD48" s="1139"/>
      <c r="AE48" s="1140"/>
      <c r="AF48" s="1114"/>
      <c r="AG48" s="1115"/>
      <c r="AH48" s="1115"/>
      <c r="AI48" s="1115"/>
      <c r="AJ48" s="1116"/>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7"/>
      <c r="BF48" s="1127"/>
      <c r="BG48" s="1127"/>
      <c r="BH48" s="1127"/>
      <c r="BI48" s="1128"/>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15">
      <c r="A49" s="263">
        <v>22</v>
      </c>
      <c r="B49" s="1132"/>
      <c r="C49" s="1133"/>
      <c r="D49" s="1133"/>
      <c r="E49" s="1133"/>
      <c r="F49" s="1133"/>
      <c r="G49" s="1133"/>
      <c r="H49" s="1133"/>
      <c r="I49" s="1133"/>
      <c r="J49" s="1133"/>
      <c r="K49" s="1133"/>
      <c r="L49" s="1133"/>
      <c r="M49" s="1133"/>
      <c r="N49" s="1133"/>
      <c r="O49" s="1133"/>
      <c r="P49" s="1134"/>
      <c r="Q49" s="1138"/>
      <c r="R49" s="1139"/>
      <c r="S49" s="1139"/>
      <c r="T49" s="1139"/>
      <c r="U49" s="1139"/>
      <c r="V49" s="1139"/>
      <c r="W49" s="1139"/>
      <c r="X49" s="1139"/>
      <c r="Y49" s="1139"/>
      <c r="Z49" s="1139"/>
      <c r="AA49" s="1139"/>
      <c r="AB49" s="1139"/>
      <c r="AC49" s="1139"/>
      <c r="AD49" s="1139"/>
      <c r="AE49" s="1140"/>
      <c r="AF49" s="1114"/>
      <c r="AG49" s="1115"/>
      <c r="AH49" s="1115"/>
      <c r="AI49" s="1115"/>
      <c r="AJ49" s="1116"/>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7"/>
      <c r="BF49" s="1127"/>
      <c r="BG49" s="1127"/>
      <c r="BH49" s="1127"/>
      <c r="BI49" s="1128"/>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15">
      <c r="A50" s="263">
        <v>23</v>
      </c>
      <c r="B50" s="1132"/>
      <c r="C50" s="1133"/>
      <c r="D50" s="1133"/>
      <c r="E50" s="1133"/>
      <c r="F50" s="1133"/>
      <c r="G50" s="1133"/>
      <c r="H50" s="1133"/>
      <c r="I50" s="1133"/>
      <c r="J50" s="1133"/>
      <c r="K50" s="1133"/>
      <c r="L50" s="1133"/>
      <c r="M50" s="1133"/>
      <c r="N50" s="1133"/>
      <c r="O50" s="1133"/>
      <c r="P50" s="1134"/>
      <c r="Q50" s="1135"/>
      <c r="R50" s="1118"/>
      <c r="S50" s="1118"/>
      <c r="T50" s="1118"/>
      <c r="U50" s="1118"/>
      <c r="V50" s="1118"/>
      <c r="W50" s="1118"/>
      <c r="X50" s="1118"/>
      <c r="Y50" s="1118"/>
      <c r="Z50" s="1118"/>
      <c r="AA50" s="1118"/>
      <c r="AB50" s="1118"/>
      <c r="AC50" s="1118"/>
      <c r="AD50" s="1118"/>
      <c r="AE50" s="1136"/>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127"/>
      <c r="BF50" s="1127"/>
      <c r="BG50" s="1127"/>
      <c r="BH50" s="1127"/>
      <c r="BI50" s="1128"/>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15">
      <c r="A51" s="263">
        <v>24</v>
      </c>
      <c r="B51" s="1132"/>
      <c r="C51" s="1133"/>
      <c r="D51" s="1133"/>
      <c r="E51" s="1133"/>
      <c r="F51" s="1133"/>
      <c r="G51" s="1133"/>
      <c r="H51" s="1133"/>
      <c r="I51" s="1133"/>
      <c r="J51" s="1133"/>
      <c r="K51" s="1133"/>
      <c r="L51" s="1133"/>
      <c r="M51" s="1133"/>
      <c r="N51" s="1133"/>
      <c r="O51" s="1133"/>
      <c r="P51" s="1134"/>
      <c r="Q51" s="1135"/>
      <c r="R51" s="1118"/>
      <c r="S51" s="1118"/>
      <c r="T51" s="1118"/>
      <c r="U51" s="1118"/>
      <c r="V51" s="1118"/>
      <c r="W51" s="1118"/>
      <c r="X51" s="1118"/>
      <c r="Y51" s="1118"/>
      <c r="Z51" s="1118"/>
      <c r="AA51" s="1118"/>
      <c r="AB51" s="1118"/>
      <c r="AC51" s="1118"/>
      <c r="AD51" s="1118"/>
      <c r="AE51" s="1136"/>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127"/>
      <c r="BF51" s="1127"/>
      <c r="BG51" s="1127"/>
      <c r="BH51" s="1127"/>
      <c r="BI51" s="1128"/>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15">
      <c r="A52" s="263">
        <v>25</v>
      </c>
      <c r="B52" s="1132"/>
      <c r="C52" s="1133"/>
      <c r="D52" s="1133"/>
      <c r="E52" s="1133"/>
      <c r="F52" s="1133"/>
      <c r="G52" s="1133"/>
      <c r="H52" s="1133"/>
      <c r="I52" s="1133"/>
      <c r="J52" s="1133"/>
      <c r="K52" s="1133"/>
      <c r="L52" s="1133"/>
      <c r="M52" s="1133"/>
      <c r="N52" s="1133"/>
      <c r="O52" s="1133"/>
      <c r="P52" s="1134"/>
      <c r="Q52" s="1135"/>
      <c r="R52" s="1118"/>
      <c r="S52" s="1118"/>
      <c r="T52" s="1118"/>
      <c r="U52" s="1118"/>
      <c r="V52" s="1118"/>
      <c r="W52" s="1118"/>
      <c r="X52" s="1118"/>
      <c r="Y52" s="1118"/>
      <c r="Z52" s="1118"/>
      <c r="AA52" s="1118"/>
      <c r="AB52" s="1118"/>
      <c r="AC52" s="1118"/>
      <c r="AD52" s="1118"/>
      <c r="AE52" s="1136"/>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127"/>
      <c r="BF52" s="1127"/>
      <c r="BG52" s="1127"/>
      <c r="BH52" s="1127"/>
      <c r="BI52" s="1128"/>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15">
      <c r="A53" s="263">
        <v>26</v>
      </c>
      <c r="B53" s="1132"/>
      <c r="C53" s="1133"/>
      <c r="D53" s="1133"/>
      <c r="E53" s="1133"/>
      <c r="F53" s="1133"/>
      <c r="G53" s="1133"/>
      <c r="H53" s="1133"/>
      <c r="I53" s="1133"/>
      <c r="J53" s="1133"/>
      <c r="K53" s="1133"/>
      <c r="L53" s="1133"/>
      <c r="M53" s="1133"/>
      <c r="N53" s="1133"/>
      <c r="O53" s="1133"/>
      <c r="P53" s="1134"/>
      <c r="Q53" s="1135"/>
      <c r="R53" s="1118"/>
      <c r="S53" s="1118"/>
      <c r="T53" s="1118"/>
      <c r="U53" s="1118"/>
      <c r="V53" s="1118"/>
      <c r="W53" s="1118"/>
      <c r="X53" s="1118"/>
      <c r="Y53" s="1118"/>
      <c r="Z53" s="1118"/>
      <c r="AA53" s="1118"/>
      <c r="AB53" s="1118"/>
      <c r="AC53" s="1118"/>
      <c r="AD53" s="1118"/>
      <c r="AE53" s="1136"/>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127"/>
      <c r="BF53" s="1127"/>
      <c r="BG53" s="1127"/>
      <c r="BH53" s="1127"/>
      <c r="BI53" s="1128"/>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15">
      <c r="A54" s="263">
        <v>27</v>
      </c>
      <c r="B54" s="1132"/>
      <c r="C54" s="1133"/>
      <c r="D54" s="1133"/>
      <c r="E54" s="1133"/>
      <c r="F54" s="1133"/>
      <c r="G54" s="1133"/>
      <c r="H54" s="1133"/>
      <c r="I54" s="1133"/>
      <c r="J54" s="1133"/>
      <c r="K54" s="1133"/>
      <c r="L54" s="1133"/>
      <c r="M54" s="1133"/>
      <c r="N54" s="1133"/>
      <c r="O54" s="1133"/>
      <c r="P54" s="1134"/>
      <c r="Q54" s="1135"/>
      <c r="R54" s="1118"/>
      <c r="S54" s="1118"/>
      <c r="T54" s="1118"/>
      <c r="U54" s="1118"/>
      <c r="V54" s="1118"/>
      <c r="W54" s="1118"/>
      <c r="X54" s="1118"/>
      <c r="Y54" s="1118"/>
      <c r="Z54" s="1118"/>
      <c r="AA54" s="1118"/>
      <c r="AB54" s="1118"/>
      <c r="AC54" s="1118"/>
      <c r="AD54" s="1118"/>
      <c r="AE54" s="1136"/>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127"/>
      <c r="BF54" s="1127"/>
      <c r="BG54" s="1127"/>
      <c r="BH54" s="1127"/>
      <c r="BI54" s="1128"/>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15">
      <c r="A55" s="263">
        <v>28</v>
      </c>
      <c r="B55" s="1132"/>
      <c r="C55" s="1133"/>
      <c r="D55" s="1133"/>
      <c r="E55" s="1133"/>
      <c r="F55" s="1133"/>
      <c r="G55" s="1133"/>
      <c r="H55" s="1133"/>
      <c r="I55" s="1133"/>
      <c r="J55" s="1133"/>
      <c r="K55" s="1133"/>
      <c r="L55" s="1133"/>
      <c r="M55" s="1133"/>
      <c r="N55" s="1133"/>
      <c r="O55" s="1133"/>
      <c r="P55" s="1134"/>
      <c r="Q55" s="1135"/>
      <c r="R55" s="1118"/>
      <c r="S55" s="1118"/>
      <c r="T55" s="1118"/>
      <c r="U55" s="1118"/>
      <c r="V55" s="1118"/>
      <c r="W55" s="1118"/>
      <c r="X55" s="1118"/>
      <c r="Y55" s="1118"/>
      <c r="Z55" s="1118"/>
      <c r="AA55" s="1118"/>
      <c r="AB55" s="1118"/>
      <c r="AC55" s="1118"/>
      <c r="AD55" s="1118"/>
      <c r="AE55" s="1136"/>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127"/>
      <c r="BF55" s="1127"/>
      <c r="BG55" s="1127"/>
      <c r="BH55" s="1127"/>
      <c r="BI55" s="1128"/>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15">
      <c r="A56" s="263">
        <v>29</v>
      </c>
      <c r="B56" s="1132"/>
      <c r="C56" s="1133"/>
      <c r="D56" s="1133"/>
      <c r="E56" s="1133"/>
      <c r="F56" s="1133"/>
      <c r="G56" s="1133"/>
      <c r="H56" s="1133"/>
      <c r="I56" s="1133"/>
      <c r="J56" s="1133"/>
      <c r="K56" s="1133"/>
      <c r="L56" s="1133"/>
      <c r="M56" s="1133"/>
      <c r="N56" s="1133"/>
      <c r="O56" s="1133"/>
      <c r="P56" s="1134"/>
      <c r="Q56" s="1135"/>
      <c r="R56" s="1118"/>
      <c r="S56" s="1118"/>
      <c r="T56" s="1118"/>
      <c r="U56" s="1118"/>
      <c r="V56" s="1118"/>
      <c r="W56" s="1118"/>
      <c r="X56" s="1118"/>
      <c r="Y56" s="1118"/>
      <c r="Z56" s="1118"/>
      <c r="AA56" s="1118"/>
      <c r="AB56" s="1118"/>
      <c r="AC56" s="1118"/>
      <c r="AD56" s="1118"/>
      <c r="AE56" s="1136"/>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127"/>
      <c r="BF56" s="1127"/>
      <c r="BG56" s="1127"/>
      <c r="BH56" s="1127"/>
      <c r="BI56" s="1128"/>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15">
      <c r="A57" s="263">
        <v>30</v>
      </c>
      <c r="B57" s="1132"/>
      <c r="C57" s="1133"/>
      <c r="D57" s="1133"/>
      <c r="E57" s="1133"/>
      <c r="F57" s="1133"/>
      <c r="G57" s="1133"/>
      <c r="H57" s="1133"/>
      <c r="I57" s="1133"/>
      <c r="J57" s="1133"/>
      <c r="K57" s="1133"/>
      <c r="L57" s="1133"/>
      <c r="M57" s="1133"/>
      <c r="N57" s="1133"/>
      <c r="O57" s="1133"/>
      <c r="P57" s="1134"/>
      <c r="Q57" s="1135"/>
      <c r="R57" s="1118"/>
      <c r="S57" s="1118"/>
      <c r="T57" s="1118"/>
      <c r="U57" s="1118"/>
      <c r="V57" s="1118"/>
      <c r="W57" s="1118"/>
      <c r="X57" s="1118"/>
      <c r="Y57" s="1118"/>
      <c r="Z57" s="1118"/>
      <c r="AA57" s="1118"/>
      <c r="AB57" s="1118"/>
      <c r="AC57" s="1118"/>
      <c r="AD57" s="1118"/>
      <c r="AE57" s="1136"/>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127"/>
      <c r="BF57" s="1127"/>
      <c r="BG57" s="1127"/>
      <c r="BH57" s="1127"/>
      <c r="BI57" s="1128"/>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15">
      <c r="A58" s="263">
        <v>31</v>
      </c>
      <c r="B58" s="1132"/>
      <c r="C58" s="1133"/>
      <c r="D58" s="1133"/>
      <c r="E58" s="1133"/>
      <c r="F58" s="1133"/>
      <c r="G58" s="1133"/>
      <c r="H58" s="1133"/>
      <c r="I58" s="1133"/>
      <c r="J58" s="1133"/>
      <c r="K58" s="1133"/>
      <c r="L58" s="1133"/>
      <c r="M58" s="1133"/>
      <c r="N58" s="1133"/>
      <c r="O58" s="1133"/>
      <c r="P58" s="1134"/>
      <c r="Q58" s="1135"/>
      <c r="R58" s="1118"/>
      <c r="S58" s="1118"/>
      <c r="T58" s="1118"/>
      <c r="U58" s="1118"/>
      <c r="V58" s="1118"/>
      <c r="W58" s="1118"/>
      <c r="X58" s="1118"/>
      <c r="Y58" s="1118"/>
      <c r="Z58" s="1118"/>
      <c r="AA58" s="1118"/>
      <c r="AB58" s="1118"/>
      <c r="AC58" s="1118"/>
      <c r="AD58" s="1118"/>
      <c r="AE58" s="1136"/>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127"/>
      <c r="BF58" s="1127"/>
      <c r="BG58" s="1127"/>
      <c r="BH58" s="1127"/>
      <c r="BI58" s="1128"/>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15">
      <c r="A59" s="263">
        <v>32</v>
      </c>
      <c r="B59" s="1132"/>
      <c r="C59" s="1133"/>
      <c r="D59" s="1133"/>
      <c r="E59" s="1133"/>
      <c r="F59" s="1133"/>
      <c r="G59" s="1133"/>
      <c r="H59" s="1133"/>
      <c r="I59" s="1133"/>
      <c r="J59" s="1133"/>
      <c r="K59" s="1133"/>
      <c r="L59" s="1133"/>
      <c r="M59" s="1133"/>
      <c r="N59" s="1133"/>
      <c r="O59" s="1133"/>
      <c r="P59" s="1134"/>
      <c r="Q59" s="1135"/>
      <c r="R59" s="1118"/>
      <c r="S59" s="1118"/>
      <c r="T59" s="1118"/>
      <c r="U59" s="1118"/>
      <c r="V59" s="1118"/>
      <c r="W59" s="1118"/>
      <c r="X59" s="1118"/>
      <c r="Y59" s="1118"/>
      <c r="Z59" s="1118"/>
      <c r="AA59" s="1118"/>
      <c r="AB59" s="1118"/>
      <c r="AC59" s="1118"/>
      <c r="AD59" s="1118"/>
      <c r="AE59" s="1136"/>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127"/>
      <c r="BF59" s="1127"/>
      <c r="BG59" s="1127"/>
      <c r="BH59" s="1127"/>
      <c r="BI59" s="1128"/>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15">
      <c r="A60" s="263">
        <v>33</v>
      </c>
      <c r="B60" s="1132"/>
      <c r="C60" s="1133"/>
      <c r="D60" s="1133"/>
      <c r="E60" s="1133"/>
      <c r="F60" s="1133"/>
      <c r="G60" s="1133"/>
      <c r="H60" s="1133"/>
      <c r="I60" s="1133"/>
      <c r="J60" s="1133"/>
      <c r="K60" s="1133"/>
      <c r="L60" s="1133"/>
      <c r="M60" s="1133"/>
      <c r="N60" s="1133"/>
      <c r="O60" s="1133"/>
      <c r="P60" s="1134"/>
      <c r="Q60" s="1135"/>
      <c r="R60" s="1118"/>
      <c r="S60" s="1118"/>
      <c r="T60" s="1118"/>
      <c r="U60" s="1118"/>
      <c r="V60" s="1118"/>
      <c r="W60" s="1118"/>
      <c r="X60" s="1118"/>
      <c r="Y60" s="1118"/>
      <c r="Z60" s="1118"/>
      <c r="AA60" s="1118"/>
      <c r="AB60" s="1118"/>
      <c r="AC60" s="1118"/>
      <c r="AD60" s="1118"/>
      <c r="AE60" s="1136"/>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127"/>
      <c r="BF60" s="1127"/>
      <c r="BG60" s="1127"/>
      <c r="BH60" s="1127"/>
      <c r="BI60" s="1128"/>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
      <c r="A61" s="263">
        <v>34</v>
      </c>
      <c r="B61" s="1132"/>
      <c r="C61" s="1133"/>
      <c r="D61" s="1133"/>
      <c r="E61" s="1133"/>
      <c r="F61" s="1133"/>
      <c r="G61" s="1133"/>
      <c r="H61" s="1133"/>
      <c r="I61" s="1133"/>
      <c r="J61" s="1133"/>
      <c r="K61" s="1133"/>
      <c r="L61" s="1133"/>
      <c r="M61" s="1133"/>
      <c r="N61" s="1133"/>
      <c r="O61" s="1133"/>
      <c r="P61" s="1134"/>
      <c r="Q61" s="1135"/>
      <c r="R61" s="1118"/>
      <c r="S61" s="1118"/>
      <c r="T61" s="1118"/>
      <c r="U61" s="1118"/>
      <c r="V61" s="1118"/>
      <c r="W61" s="1118"/>
      <c r="X61" s="1118"/>
      <c r="Y61" s="1118"/>
      <c r="Z61" s="1118"/>
      <c r="AA61" s="1118"/>
      <c r="AB61" s="1118"/>
      <c r="AC61" s="1118"/>
      <c r="AD61" s="1118"/>
      <c r="AE61" s="1136"/>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127"/>
      <c r="BF61" s="1127"/>
      <c r="BG61" s="1127"/>
      <c r="BH61" s="1127"/>
      <c r="BI61" s="1128"/>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15">
      <c r="A62" s="263">
        <v>35</v>
      </c>
      <c r="B62" s="1132"/>
      <c r="C62" s="1133"/>
      <c r="D62" s="1133"/>
      <c r="E62" s="1133"/>
      <c r="F62" s="1133"/>
      <c r="G62" s="1133"/>
      <c r="H62" s="1133"/>
      <c r="I62" s="1133"/>
      <c r="J62" s="1133"/>
      <c r="K62" s="1133"/>
      <c r="L62" s="1133"/>
      <c r="M62" s="1133"/>
      <c r="N62" s="1133"/>
      <c r="O62" s="1133"/>
      <c r="P62" s="1134"/>
      <c r="Q62" s="1135"/>
      <c r="R62" s="1118"/>
      <c r="S62" s="1118"/>
      <c r="T62" s="1118"/>
      <c r="U62" s="1118"/>
      <c r="V62" s="1118"/>
      <c r="W62" s="1118"/>
      <c r="X62" s="1118"/>
      <c r="Y62" s="1118"/>
      <c r="Z62" s="1118"/>
      <c r="AA62" s="1118"/>
      <c r="AB62" s="1118"/>
      <c r="AC62" s="1118"/>
      <c r="AD62" s="1118"/>
      <c r="AE62" s="1136"/>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127"/>
      <c r="BF62" s="1127"/>
      <c r="BG62" s="1127"/>
      <c r="BH62" s="1127"/>
      <c r="BI62" s="1128"/>
      <c r="BJ62" s="1129" t="s">
        <v>411</v>
      </c>
      <c r="BK62" s="1130"/>
      <c r="BL62" s="1130"/>
      <c r="BM62" s="1130"/>
      <c r="BN62" s="1131"/>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
      <c r="A63" s="266" t="s">
        <v>393</v>
      </c>
      <c r="B63" s="1039" t="s">
        <v>412</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23"/>
      <c r="AF63" s="1124">
        <v>349</v>
      </c>
      <c r="AG63" s="1054"/>
      <c r="AH63" s="1054"/>
      <c r="AI63" s="1054"/>
      <c r="AJ63" s="1125"/>
      <c r="AK63" s="1126"/>
      <c r="AL63" s="1058"/>
      <c r="AM63" s="1058"/>
      <c r="AN63" s="1058"/>
      <c r="AO63" s="1058"/>
      <c r="AP63" s="1054">
        <v>1732</v>
      </c>
      <c r="AQ63" s="1054"/>
      <c r="AR63" s="1054"/>
      <c r="AS63" s="1054"/>
      <c r="AT63" s="1054"/>
      <c r="AU63" s="1054">
        <v>1100</v>
      </c>
      <c r="AV63" s="1054"/>
      <c r="AW63" s="1054"/>
      <c r="AX63" s="1054"/>
      <c r="AY63" s="1054"/>
      <c r="AZ63" s="1120"/>
      <c r="BA63" s="1120"/>
      <c r="BB63" s="1120"/>
      <c r="BC63" s="1120"/>
      <c r="BD63" s="1120"/>
      <c r="BE63" s="1055"/>
      <c r="BF63" s="1055"/>
      <c r="BG63" s="1055"/>
      <c r="BH63" s="1055"/>
      <c r="BI63" s="1056"/>
      <c r="BJ63" s="1121" t="s">
        <v>234</v>
      </c>
      <c r="BK63" s="1046"/>
      <c r="BL63" s="1046"/>
      <c r="BM63" s="1046"/>
      <c r="BN63" s="1122"/>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
      <c r="A65" s="254" t="s">
        <v>413</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15">
      <c r="A66" s="1090" t="s">
        <v>414</v>
      </c>
      <c r="B66" s="1091"/>
      <c r="C66" s="1091"/>
      <c r="D66" s="1091"/>
      <c r="E66" s="1091"/>
      <c r="F66" s="1091"/>
      <c r="G66" s="1091"/>
      <c r="H66" s="1091"/>
      <c r="I66" s="1091"/>
      <c r="J66" s="1091"/>
      <c r="K66" s="1091"/>
      <c r="L66" s="1091"/>
      <c r="M66" s="1091"/>
      <c r="N66" s="1091"/>
      <c r="O66" s="1091"/>
      <c r="P66" s="1092"/>
      <c r="Q66" s="1096" t="s">
        <v>397</v>
      </c>
      <c r="R66" s="1097"/>
      <c r="S66" s="1097"/>
      <c r="T66" s="1097"/>
      <c r="U66" s="1098"/>
      <c r="V66" s="1096" t="s">
        <v>415</v>
      </c>
      <c r="W66" s="1097"/>
      <c r="X66" s="1097"/>
      <c r="Y66" s="1097"/>
      <c r="Z66" s="1098"/>
      <c r="AA66" s="1096" t="s">
        <v>399</v>
      </c>
      <c r="AB66" s="1097"/>
      <c r="AC66" s="1097"/>
      <c r="AD66" s="1097"/>
      <c r="AE66" s="1098"/>
      <c r="AF66" s="1102" t="s">
        <v>416</v>
      </c>
      <c r="AG66" s="1103"/>
      <c r="AH66" s="1103"/>
      <c r="AI66" s="1103"/>
      <c r="AJ66" s="1104"/>
      <c r="AK66" s="1096" t="s">
        <v>401</v>
      </c>
      <c r="AL66" s="1091"/>
      <c r="AM66" s="1091"/>
      <c r="AN66" s="1091"/>
      <c r="AO66" s="1092"/>
      <c r="AP66" s="1096" t="s">
        <v>402</v>
      </c>
      <c r="AQ66" s="1097"/>
      <c r="AR66" s="1097"/>
      <c r="AS66" s="1097"/>
      <c r="AT66" s="1098"/>
      <c r="AU66" s="1096" t="s">
        <v>417</v>
      </c>
      <c r="AV66" s="1097"/>
      <c r="AW66" s="1097"/>
      <c r="AX66" s="1097"/>
      <c r="AY66" s="1098"/>
      <c r="AZ66" s="1096" t="s">
        <v>380</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15">
      <c r="A68" s="260">
        <v>1</v>
      </c>
      <c r="B68" s="1080" t="s">
        <v>571</v>
      </c>
      <c r="C68" s="1081"/>
      <c r="D68" s="1081"/>
      <c r="E68" s="1081"/>
      <c r="F68" s="1081"/>
      <c r="G68" s="1081"/>
      <c r="H68" s="1081"/>
      <c r="I68" s="1081"/>
      <c r="J68" s="1081"/>
      <c r="K68" s="1081"/>
      <c r="L68" s="1081"/>
      <c r="M68" s="1081"/>
      <c r="N68" s="1081"/>
      <c r="O68" s="1081"/>
      <c r="P68" s="1082"/>
      <c r="Q68" s="1083">
        <v>674</v>
      </c>
      <c r="R68" s="1077"/>
      <c r="S68" s="1077"/>
      <c r="T68" s="1077"/>
      <c r="U68" s="1077"/>
      <c r="V68" s="1077">
        <v>651</v>
      </c>
      <c r="W68" s="1077"/>
      <c r="X68" s="1077"/>
      <c r="Y68" s="1077"/>
      <c r="Z68" s="1077"/>
      <c r="AA68" s="1077">
        <v>22</v>
      </c>
      <c r="AB68" s="1077"/>
      <c r="AC68" s="1077"/>
      <c r="AD68" s="1077"/>
      <c r="AE68" s="1077"/>
      <c r="AF68" s="1077">
        <v>22</v>
      </c>
      <c r="AG68" s="1077"/>
      <c r="AH68" s="1077"/>
      <c r="AI68" s="1077"/>
      <c r="AJ68" s="1077"/>
      <c r="AK68" s="1077" t="s">
        <v>506</v>
      </c>
      <c r="AL68" s="1077"/>
      <c r="AM68" s="1077"/>
      <c r="AN68" s="1077"/>
      <c r="AO68" s="1077"/>
      <c r="AP68" s="1077">
        <v>919</v>
      </c>
      <c r="AQ68" s="1077"/>
      <c r="AR68" s="1077"/>
      <c r="AS68" s="1077"/>
      <c r="AT68" s="1077"/>
      <c r="AU68" s="1077">
        <v>734</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15">
      <c r="A69" s="263">
        <v>2</v>
      </c>
      <c r="B69" s="1069" t="s">
        <v>572</v>
      </c>
      <c r="C69" s="1070"/>
      <c r="D69" s="1070"/>
      <c r="E69" s="1070"/>
      <c r="F69" s="1070"/>
      <c r="G69" s="1070"/>
      <c r="H69" s="1070"/>
      <c r="I69" s="1070"/>
      <c r="J69" s="1070"/>
      <c r="K69" s="1070"/>
      <c r="L69" s="1070"/>
      <c r="M69" s="1070"/>
      <c r="N69" s="1070"/>
      <c r="O69" s="1070"/>
      <c r="P69" s="1071"/>
      <c r="Q69" s="1072">
        <v>479</v>
      </c>
      <c r="R69" s="1066"/>
      <c r="S69" s="1066"/>
      <c r="T69" s="1066"/>
      <c r="U69" s="1066"/>
      <c r="V69" s="1066">
        <v>408</v>
      </c>
      <c r="W69" s="1066"/>
      <c r="X69" s="1066"/>
      <c r="Y69" s="1066"/>
      <c r="Z69" s="1066"/>
      <c r="AA69" s="1066">
        <v>72</v>
      </c>
      <c r="AB69" s="1066"/>
      <c r="AC69" s="1066"/>
      <c r="AD69" s="1066"/>
      <c r="AE69" s="1066"/>
      <c r="AF69" s="1066">
        <v>72</v>
      </c>
      <c r="AG69" s="1066"/>
      <c r="AH69" s="1066"/>
      <c r="AI69" s="1066"/>
      <c r="AJ69" s="1066"/>
      <c r="AK69" s="1073" t="s">
        <v>506</v>
      </c>
      <c r="AL69" s="1074"/>
      <c r="AM69" s="1074"/>
      <c r="AN69" s="1074"/>
      <c r="AO69" s="1075"/>
      <c r="AP69" s="1066">
        <v>1163</v>
      </c>
      <c r="AQ69" s="1066"/>
      <c r="AR69" s="1066"/>
      <c r="AS69" s="1066"/>
      <c r="AT69" s="1066"/>
      <c r="AU69" s="1066" t="s">
        <v>570</v>
      </c>
      <c r="AV69" s="1066"/>
      <c r="AW69" s="1066"/>
      <c r="AX69" s="1066"/>
      <c r="AY69" s="1066"/>
      <c r="AZ69" s="1067" t="s">
        <v>582</v>
      </c>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15">
      <c r="A70" s="263">
        <v>3</v>
      </c>
      <c r="B70" s="1069" t="s">
        <v>573</v>
      </c>
      <c r="C70" s="1070"/>
      <c r="D70" s="1070"/>
      <c r="E70" s="1070"/>
      <c r="F70" s="1070"/>
      <c r="G70" s="1070"/>
      <c r="H70" s="1070"/>
      <c r="I70" s="1070"/>
      <c r="J70" s="1070"/>
      <c r="K70" s="1070"/>
      <c r="L70" s="1070"/>
      <c r="M70" s="1070"/>
      <c r="N70" s="1070"/>
      <c r="O70" s="1070"/>
      <c r="P70" s="1071"/>
      <c r="Q70" s="1072">
        <v>409</v>
      </c>
      <c r="R70" s="1066"/>
      <c r="S70" s="1066"/>
      <c r="T70" s="1066"/>
      <c r="U70" s="1066"/>
      <c r="V70" s="1066">
        <v>414</v>
      </c>
      <c r="W70" s="1066"/>
      <c r="X70" s="1066"/>
      <c r="Y70" s="1066"/>
      <c r="Z70" s="1066"/>
      <c r="AA70" s="1066">
        <v>-5</v>
      </c>
      <c r="AB70" s="1066"/>
      <c r="AC70" s="1066"/>
      <c r="AD70" s="1066"/>
      <c r="AE70" s="1066"/>
      <c r="AF70" s="1066">
        <v>-5</v>
      </c>
      <c r="AG70" s="1066"/>
      <c r="AH70" s="1066"/>
      <c r="AI70" s="1066"/>
      <c r="AJ70" s="1066"/>
      <c r="AK70" s="1073" t="s">
        <v>506</v>
      </c>
      <c r="AL70" s="1074"/>
      <c r="AM70" s="1074"/>
      <c r="AN70" s="1074"/>
      <c r="AO70" s="1075"/>
      <c r="AP70" s="1066">
        <v>4375</v>
      </c>
      <c r="AQ70" s="1066"/>
      <c r="AR70" s="1066"/>
      <c r="AS70" s="1066"/>
      <c r="AT70" s="1066"/>
      <c r="AU70" s="1066">
        <v>3388</v>
      </c>
      <c r="AV70" s="1066"/>
      <c r="AW70" s="1066"/>
      <c r="AX70" s="1066"/>
      <c r="AY70" s="1066"/>
      <c r="AZ70" s="1067" t="s">
        <v>582</v>
      </c>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15">
      <c r="A71" s="263">
        <v>4</v>
      </c>
      <c r="B71" s="1069" t="s">
        <v>574</v>
      </c>
      <c r="C71" s="1070"/>
      <c r="D71" s="1070"/>
      <c r="E71" s="1070"/>
      <c r="F71" s="1070"/>
      <c r="G71" s="1070"/>
      <c r="H71" s="1070"/>
      <c r="I71" s="1070"/>
      <c r="J71" s="1070"/>
      <c r="K71" s="1070"/>
      <c r="L71" s="1070"/>
      <c r="M71" s="1070"/>
      <c r="N71" s="1070"/>
      <c r="O71" s="1070"/>
      <c r="P71" s="1071"/>
      <c r="Q71" s="1072">
        <v>142</v>
      </c>
      <c r="R71" s="1066"/>
      <c r="S71" s="1066"/>
      <c r="T71" s="1066"/>
      <c r="U71" s="1066"/>
      <c r="V71" s="1066">
        <v>138</v>
      </c>
      <c r="W71" s="1066"/>
      <c r="X71" s="1066"/>
      <c r="Y71" s="1066"/>
      <c r="Z71" s="1066"/>
      <c r="AA71" s="1066">
        <v>4</v>
      </c>
      <c r="AB71" s="1066"/>
      <c r="AC71" s="1066"/>
      <c r="AD71" s="1066"/>
      <c r="AE71" s="1066"/>
      <c r="AF71" s="1066">
        <v>4</v>
      </c>
      <c r="AG71" s="1066"/>
      <c r="AH71" s="1066"/>
      <c r="AI71" s="1066"/>
      <c r="AJ71" s="1066"/>
      <c r="AK71" s="1073" t="s">
        <v>506</v>
      </c>
      <c r="AL71" s="1074"/>
      <c r="AM71" s="1074"/>
      <c r="AN71" s="1074"/>
      <c r="AO71" s="1075"/>
      <c r="AP71" s="1066">
        <v>704</v>
      </c>
      <c r="AQ71" s="1066"/>
      <c r="AR71" s="1066"/>
      <c r="AS71" s="1066"/>
      <c r="AT71" s="1066"/>
      <c r="AU71" s="1066">
        <v>379</v>
      </c>
      <c r="AV71" s="1066"/>
      <c r="AW71" s="1066"/>
      <c r="AX71" s="1066"/>
      <c r="AY71" s="1066"/>
      <c r="AZ71" s="1067" t="s">
        <v>582</v>
      </c>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15">
      <c r="A72" s="263">
        <v>5</v>
      </c>
      <c r="B72" s="1069" t="s">
        <v>575</v>
      </c>
      <c r="C72" s="1070"/>
      <c r="D72" s="1070"/>
      <c r="E72" s="1070"/>
      <c r="F72" s="1070"/>
      <c r="G72" s="1070"/>
      <c r="H72" s="1070"/>
      <c r="I72" s="1070"/>
      <c r="J72" s="1070"/>
      <c r="K72" s="1070"/>
      <c r="L72" s="1070"/>
      <c r="M72" s="1070"/>
      <c r="N72" s="1070"/>
      <c r="O72" s="1070"/>
      <c r="P72" s="1071"/>
      <c r="Q72" s="1072">
        <v>99</v>
      </c>
      <c r="R72" s="1066"/>
      <c r="S72" s="1066"/>
      <c r="T72" s="1066"/>
      <c r="U72" s="1066"/>
      <c r="V72" s="1066">
        <v>89</v>
      </c>
      <c r="W72" s="1066"/>
      <c r="X72" s="1066"/>
      <c r="Y72" s="1066"/>
      <c r="Z72" s="1066"/>
      <c r="AA72" s="1066">
        <v>11</v>
      </c>
      <c r="AB72" s="1066"/>
      <c r="AC72" s="1066"/>
      <c r="AD72" s="1066"/>
      <c r="AE72" s="1066"/>
      <c r="AF72" s="1066">
        <v>11</v>
      </c>
      <c r="AG72" s="1066"/>
      <c r="AH72" s="1066"/>
      <c r="AI72" s="1066"/>
      <c r="AJ72" s="1066"/>
      <c r="AK72" s="1066">
        <v>1</v>
      </c>
      <c r="AL72" s="1066"/>
      <c r="AM72" s="1066"/>
      <c r="AN72" s="1066"/>
      <c r="AO72" s="1066"/>
      <c r="AP72" s="1073" t="s">
        <v>506</v>
      </c>
      <c r="AQ72" s="1074"/>
      <c r="AR72" s="1074"/>
      <c r="AS72" s="1074"/>
      <c r="AT72" s="1075"/>
      <c r="AU72" s="1073" t="s">
        <v>506</v>
      </c>
      <c r="AV72" s="1074"/>
      <c r="AW72" s="1074"/>
      <c r="AX72" s="1074"/>
      <c r="AY72" s="1075"/>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15">
      <c r="A73" s="263">
        <v>6</v>
      </c>
      <c r="B73" s="1069" t="s">
        <v>576</v>
      </c>
      <c r="C73" s="1070"/>
      <c r="D73" s="1070"/>
      <c r="E73" s="1070"/>
      <c r="F73" s="1070"/>
      <c r="G73" s="1070"/>
      <c r="H73" s="1070"/>
      <c r="I73" s="1070"/>
      <c r="J73" s="1070"/>
      <c r="K73" s="1070"/>
      <c r="L73" s="1070"/>
      <c r="M73" s="1070"/>
      <c r="N73" s="1070"/>
      <c r="O73" s="1070"/>
      <c r="P73" s="1071"/>
      <c r="Q73" s="1072">
        <v>7102</v>
      </c>
      <c r="R73" s="1066"/>
      <c r="S73" s="1066"/>
      <c r="T73" s="1066"/>
      <c r="U73" s="1066"/>
      <c r="V73" s="1066">
        <v>6921</v>
      </c>
      <c r="W73" s="1066"/>
      <c r="X73" s="1066"/>
      <c r="Y73" s="1066"/>
      <c r="Z73" s="1066"/>
      <c r="AA73" s="1066">
        <v>181</v>
      </c>
      <c r="AB73" s="1066"/>
      <c r="AC73" s="1066"/>
      <c r="AD73" s="1066"/>
      <c r="AE73" s="1066"/>
      <c r="AF73" s="1066">
        <v>181</v>
      </c>
      <c r="AG73" s="1066"/>
      <c r="AH73" s="1066"/>
      <c r="AI73" s="1066"/>
      <c r="AJ73" s="1066"/>
      <c r="AK73" s="1066" t="s">
        <v>570</v>
      </c>
      <c r="AL73" s="1066"/>
      <c r="AM73" s="1066"/>
      <c r="AN73" s="1066"/>
      <c r="AO73" s="1066"/>
      <c r="AP73" s="1073" t="s">
        <v>506</v>
      </c>
      <c r="AQ73" s="1074"/>
      <c r="AR73" s="1074"/>
      <c r="AS73" s="1074"/>
      <c r="AT73" s="1075"/>
      <c r="AU73" s="1073" t="s">
        <v>506</v>
      </c>
      <c r="AV73" s="1074"/>
      <c r="AW73" s="1074"/>
      <c r="AX73" s="1074"/>
      <c r="AY73" s="1075"/>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15">
      <c r="A74" s="263">
        <v>7</v>
      </c>
      <c r="B74" s="1069" t="s">
        <v>577</v>
      </c>
      <c r="C74" s="1070"/>
      <c r="D74" s="1070"/>
      <c r="E74" s="1070"/>
      <c r="F74" s="1070"/>
      <c r="G74" s="1070"/>
      <c r="H74" s="1070"/>
      <c r="I74" s="1070"/>
      <c r="J74" s="1070"/>
      <c r="K74" s="1070"/>
      <c r="L74" s="1070"/>
      <c r="M74" s="1070"/>
      <c r="N74" s="1070"/>
      <c r="O74" s="1070"/>
      <c r="P74" s="1071"/>
      <c r="Q74" s="1072">
        <v>1109</v>
      </c>
      <c r="R74" s="1066"/>
      <c r="S74" s="1066"/>
      <c r="T74" s="1066"/>
      <c r="U74" s="1066"/>
      <c r="V74" s="1066">
        <v>1105</v>
      </c>
      <c r="W74" s="1066"/>
      <c r="X74" s="1066"/>
      <c r="Y74" s="1066"/>
      <c r="Z74" s="1066"/>
      <c r="AA74" s="1066">
        <v>4</v>
      </c>
      <c r="AB74" s="1066"/>
      <c r="AC74" s="1066"/>
      <c r="AD74" s="1066"/>
      <c r="AE74" s="1066"/>
      <c r="AF74" s="1066">
        <v>4</v>
      </c>
      <c r="AG74" s="1066"/>
      <c r="AH74" s="1066"/>
      <c r="AI74" s="1066"/>
      <c r="AJ74" s="1066"/>
      <c r="AK74" s="1066" t="s">
        <v>570</v>
      </c>
      <c r="AL74" s="1066"/>
      <c r="AM74" s="1066"/>
      <c r="AN74" s="1066"/>
      <c r="AO74" s="1066"/>
      <c r="AP74" s="1073" t="s">
        <v>506</v>
      </c>
      <c r="AQ74" s="1074"/>
      <c r="AR74" s="1074"/>
      <c r="AS74" s="1074"/>
      <c r="AT74" s="1075"/>
      <c r="AU74" s="1073" t="s">
        <v>506</v>
      </c>
      <c r="AV74" s="1074"/>
      <c r="AW74" s="1074"/>
      <c r="AX74" s="1074"/>
      <c r="AY74" s="1075"/>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15">
      <c r="A75" s="263">
        <v>8</v>
      </c>
      <c r="B75" s="1069" t="s">
        <v>578</v>
      </c>
      <c r="C75" s="1070"/>
      <c r="D75" s="1070"/>
      <c r="E75" s="1070"/>
      <c r="F75" s="1070"/>
      <c r="G75" s="1070"/>
      <c r="H75" s="1070"/>
      <c r="I75" s="1070"/>
      <c r="J75" s="1070"/>
      <c r="K75" s="1070"/>
      <c r="L75" s="1070"/>
      <c r="M75" s="1070"/>
      <c r="N75" s="1070"/>
      <c r="O75" s="1070"/>
      <c r="P75" s="1071"/>
      <c r="Q75" s="1076">
        <v>86</v>
      </c>
      <c r="R75" s="1074"/>
      <c r="S75" s="1074"/>
      <c r="T75" s="1074"/>
      <c r="U75" s="1075"/>
      <c r="V75" s="1073">
        <v>70</v>
      </c>
      <c r="W75" s="1074"/>
      <c r="X75" s="1074"/>
      <c r="Y75" s="1074"/>
      <c r="Z75" s="1075"/>
      <c r="AA75" s="1073">
        <v>17</v>
      </c>
      <c r="AB75" s="1074"/>
      <c r="AC75" s="1074"/>
      <c r="AD75" s="1074"/>
      <c r="AE75" s="1075"/>
      <c r="AF75" s="1073">
        <v>17</v>
      </c>
      <c r="AG75" s="1074"/>
      <c r="AH75" s="1074"/>
      <c r="AI75" s="1074"/>
      <c r="AJ75" s="1075"/>
      <c r="AK75" s="1073" t="s">
        <v>570</v>
      </c>
      <c r="AL75" s="1074"/>
      <c r="AM75" s="1074"/>
      <c r="AN75" s="1074"/>
      <c r="AO75" s="1075"/>
      <c r="AP75" s="1073" t="s">
        <v>506</v>
      </c>
      <c r="AQ75" s="1074"/>
      <c r="AR75" s="1074"/>
      <c r="AS75" s="1074"/>
      <c r="AT75" s="1075"/>
      <c r="AU75" s="1073" t="s">
        <v>506</v>
      </c>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15">
      <c r="A76" s="263">
        <v>9</v>
      </c>
      <c r="B76" s="1069" t="s">
        <v>579</v>
      </c>
      <c r="C76" s="1070"/>
      <c r="D76" s="1070"/>
      <c r="E76" s="1070"/>
      <c r="F76" s="1070"/>
      <c r="G76" s="1070"/>
      <c r="H76" s="1070"/>
      <c r="I76" s="1070"/>
      <c r="J76" s="1070"/>
      <c r="K76" s="1070"/>
      <c r="L76" s="1070"/>
      <c r="M76" s="1070"/>
      <c r="N76" s="1070"/>
      <c r="O76" s="1070"/>
      <c r="P76" s="1071"/>
      <c r="Q76" s="1076">
        <v>342</v>
      </c>
      <c r="R76" s="1074"/>
      <c r="S76" s="1074"/>
      <c r="T76" s="1074"/>
      <c r="U76" s="1075"/>
      <c r="V76" s="1073">
        <v>286</v>
      </c>
      <c r="W76" s="1074"/>
      <c r="X76" s="1074"/>
      <c r="Y76" s="1074"/>
      <c r="Z76" s="1075"/>
      <c r="AA76" s="1073">
        <v>56</v>
      </c>
      <c r="AB76" s="1074"/>
      <c r="AC76" s="1074"/>
      <c r="AD76" s="1074"/>
      <c r="AE76" s="1075"/>
      <c r="AF76" s="1073">
        <v>56</v>
      </c>
      <c r="AG76" s="1074"/>
      <c r="AH76" s="1074"/>
      <c r="AI76" s="1074"/>
      <c r="AJ76" s="1075"/>
      <c r="AK76" s="1073" t="s">
        <v>570</v>
      </c>
      <c r="AL76" s="1074"/>
      <c r="AM76" s="1074"/>
      <c r="AN76" s="1074"/>
      <c r="AO76" s="1075"/>
      <c r="AP76" s="1073" t="s">
        <v>506</v>
      </c>
      <c r="AQ76" s="1074"/>
      <c r="AR76" s="1074"/>
      <c r="AS76" s="1074"/>
      <c r="AT76" s="1075"/>
      <c r="AU76" s="1073" t="s">
        <v>506</v>
      </c>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15">
      <c r="A77" s="263">
        <v>10</v>
      </c>
      <c r="B77" s="1069" t="s">
        <v>580</v>
      </c>
      <c r="C77" s="1070"/>
      <c r="D77" s="1070"/>
      <c r="E77" s="1070"/>
      <c r="F77" s="1070"/>
      <c r="G77" s="1070"/>
      <c r="H77" s="1070"/>
      <c r="I77" s="1070"/>
      <c r="J77" s="1070"/>
      <c r="K77" s="1070"/>
      <c r="L77" s="1070"/>
      <c r="M77" s="1070"/>
      <c r="N77" s="1070"/>
      <c r="O77" s="1070"/>
      <c r="P77" s="1071"/>
      <c r="Q77" s="1076">
        <v>157056</v>
      </c>
      <c r="R77" s="1074"/>
      <c r="S77" s="1074"/>
      <c r="T77" s="1074"/>
      <c r="U77" s="1075"/>
      <c r="V77" s="1073">
        <v>149362</v>
      </c>
      <c r="W77" s="1074"/>
      <c r="X77" s="1074"/>
      <c r="Y77" s="1074"/>
      <c r="Z77" s="1075"/>
      <c r="AA77" s="1073">
        <v>7694</v>
      </c>
      <c r="AB77" s="1074"/>
      <c r="AC77" s="1074"/>
      <c r="AD77" s="1074"/>
      <c r="AE77" s="1075"/>
      <c r="AF77" s="1073">
        <v>7694</v>
      </c>
      <c r="AG77" s="1074"/>
      <c r="AH77" s="1074"/>
      <c r="AI77" s="1074"/>
      <c r="AJ77" s="1075"/>
      <c r="AK77" s="1073">
        <v>1365</v>
      </c>
      <c r="AL77" s="1074"/>
      <c r="AM77" s="1074"/>
      <c r="AN77" s="1074"/>
      <c r="AO77" s="1075"/>
      <c r="AP77" s="1073" t="s">
        <v>506</v>
      </c>
      <c r="AQ77" s="1074"/>
      <c r="AR77" s="1074"/>
      <c r="AS77" s="1074"/>
      <c r="AT77" s="1075"/>
      <c r="AU77" s="1073" t="s">
        <v>506</v>
      </c>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15">
      <c r="A78" s="263">
        <v>11</v>
      </c>
      <c r="B78" s="1069" t="s">
        <v>581</v>
      </c>
      <c r="C78" s="1070"/>
      <c r="D78" s="1070"/>
      <c r="E78" s="1070"/>
      <c r="F78" s="1070"/>
      <c r="G78" s="1070"/>
      <c r="H78" s="1070"/>
      <c r="I78" s="1070"/>
      <c r="J78" s="1070"/>
      <c r="K78" s="1070"/>
      <c r="L78" s="1070"/>
      <c r="M78" s="1070"/>
      <c r="N78" s="1070"/>
      <c r="O78" s="1070"/>
      <c r="P78" s="1071"/>
      <c r="Q78" s="1072">
        <v>5315</v>
      </c>
      <c r="R78" s="1066"/>
      <c r="S78" s="1066"/>
      <c r="T78" s="1066"/>
      <c r="U78" s="1066"/>
      <c r="V78" s="1066">
        <v>5497</v>
      </c>
      <c r="W78" s="1066"/>
      <c r="X78" s="1066"/>
      <c r="Y78" s="1066"/>
      <c r="Z78" s="1066"/>
      <c r="AA78" s="1066">
        <v>-182</v>
      </c>
      <c r="AB78" s="1066"/>
      <c r="AC78" s="1066"/>
      <c r="AD78" s="1066"/>
      <c r="AE78" s="1066"/>
      <c r="AF78" s="1066">
        <v>653</v>
      </c>
      <c r="AG78" s="1066"/>
      <c r="AH78" s="1066"/>
      <c r="AI78" s="1066"/>
      <c r="AJ78" s="1066"/>
      <c r="AK78" s="1073" t="s">
        <v>570</v>
      </c>
      <c r="AL78" s="1074"/>
      <c r="AM78" s="1074"/>
      <c r="AN78" s="1074"/>
      <c r="AO78" s="1075"/>
      <c r="AP78" s="1066">
        <v>1406</v>
      </c>
      <c r="AQ78" s="1066"/>
      <c r="AR78" s="1066"/>
      <c r="AS78" s="1066"/>
      <c r="AT78" s="1066"/>
      <c r="AU78" s="1066">
        <v>102</v>
      </c>
      <c r="AV78" s="1066"/>
      <c r="AW78" s="1066"/>
      <c r="AX78" s="1066"/>
      <c r="AY78" s="1066"/>
      <c r="AZ78" s="1067" t="s">
        <v>582</v>
      </c>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15">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15">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15">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15">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15">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15">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15">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15">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15">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
      <c r="A88" s="266" t="s">
        <v>393</v>
      </c>
      <c r="B88" s="1039" t="s">
        <v>418</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8709</v>
      </c>
      <c r="AG88" s="1054"/>
      <c r="AH88" s="1054"/>
      <c r="AI88" s="1054"/>
      <c r="AJ88" s="1054"/>
      <c r="AK88" s="1058"/>
      <c r="AL88" s="1058"/>
      <c r="AM88" s="1058"/>
      <c r="AN88" s="1058"/>
      <c r="AO88" s="1058"/>
      <c r="AP88" s="1054">
        <v>8567</v>
      </c>
      <c r="AQ88" s="1054"/>
      <c r="AR88" s="1054"/>
      <c r="AS88" s="1054"/>
      <c r="AT88" s="1054"/>
      <c r="AU88" s="1054">
        <v>4603</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393</v>
      </c>
      <c r="BR102" s="1039" t="s">
        <v>419</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76</v>
      </c>
      <c r="CS102" s="1046"/>
      <c r="CT102" s="1046"/>
      <c r="CU102" s="1046"/>
      <c r="CV102" s="1047"/>
      <c r="CW102" s="1045">
        <v>17</v>
      </c>
      <c r="CX102" s="1046"/>
      <c r="CY102" s="1046"/>
      <c r="CZ102" s="1046"/>
      <c r="DA102" s="1047"/>
      <c r="DB102" s="1045">
        <v>30</v>
      </c>
      <c r="DC102" s="1046"/>
      <c r="DD102" s="1046"/>
      <c r="DE102" s="1046"/>
      <c r="DF102" s="1047"/>
      <c r="DG102" s="1045"/>
      <c r="DH102" s="1046"/>
      <c r="DI102" s="1046"/>
      <c r="DJ102" s="1046"/>
      <c r="DK102" s="1047"/>
      <c r="DL102" s="1045"/>
      <c r="DM102" s="1046"/>
      <c r="DN102" s="1046"/>
      <c r="DO102" s="1046"/>
      <c r="DP102" s="1047"/>
      <c r="DQ102" s="1045"/>
      <c r="DR102" s="1046"/>
      <c r="DS102" s="1046"/>
      <c r="DT102" s="1046"/>
      <c r="DU102" s="1047"/>
      <c r="DV102" s="1028"/>
      <c r="DW102" s="1029"/>
      <c r="DX102" s="1029"/>
      <c r="DY102" s="1029"/>
      <c r="DZ102" s="1030"/>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420</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421</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422</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423</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33" t="s">
        <v>424</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425</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15">
      <c r="A109" s="988" t="s">
        <v>426</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427</v>
      </c>
      <c r="AB109" s="989"/>
      <c r="AC109" s="989"/>
      <c r="AD109" s="989"/>
      <c r="AE109" s="990"/>
      <c r="AF109" s="991" t="s">
        <v>428</v>
      </c>
      <c r="AG109" s="989"/>
      <c r="AH109" s="989"/>
      <c r="AI109" s="989"/>
      <c r="AJ109" s="990"/>
      <c r="AK109" s="991" t="s">
        <v>308</v>
      </c>
      <c r="AL109" s="989"/>
      <c r="AM109" s="989"/>
      <c r="AN109" s="989"/>
      <c r="AO109" s="990"/>
      <c r="AP109" s="991" t="s">
        <v>429</v>
      </c>
      <c r="AQ109" s="989"/>
      <c r="AR109" s="989"/>
      <c r="AS109" s="989"/>
      <c r="AT109" s="1020"/>
      <c r="AU109" s="988" t="s">
        <v>426</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427</v>
      </c>
      <c r="BR109" s="989"/>
      <c r="BS109" s="989"/>
      <c r="BT109" s="989"/>
      <c r="BU109" s="990"/>
      <c r="BV109" s="991" t="s">
        <v>428</v>
      </c>
      <c r="BW109" s="989"/>
      <c r="BX109" s="989"/>
      <c r="BY109" s="989"/>
      <c r="BZ109" s="990"/>
      <c r="CA109" s="991" t="s">
        <v>308</v>
      </c>
      <c r="CB109" s="989"/>
      <c r="CC109" s="989"/>
      <c r="CD109" s="989"/>
      <c r="CE109" s="990"/>
      <c r="CF109" s="1027" t="s">
        <v>429</v>
      </c>
      <c r="CG109" s="1027"/>
      <c r="CH109" s="1027"/>
      <c r="CI109" s="1027"/>
      <c r="CJ109" s="1027"/>
      <c r="CK109" s="991" t="s">
        <v>430</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427</v>
      </c>
      <c r="DH109" s="989"/>
      <c r="DI109" s="989"/>
      <c r="DJ109" s="989"/>
      <c r="DK109" s="990"/>
      <c r="DL109" s="991" t="s">
        <v>428</v>
      </c>
      <c r="DM109" s="989"/>
      <c r="DN109" s="989"/>
      <c r="DO109" s="989"/>
      <c r="DP109" s="990"/>
      <c r="DQ109" s="991" t="s">
        <v>308</v>
      </c>
      <c r="DR109" s="989"/>
      <c r="DS109" s="989"/>
      <c r="DT109" s="989"/>
      <c r="DU109" s="990"/>
      <c r="DV109" s="991" t="s">
        <v>429</v>
      </c>
      <c r="DW109" s="989"/>
      <c r="DX109" s="989"/>
      <c r="DY109" s="989"/>
      <c r="DZ109" s="1020"/>
    </row>
    <row r="110" spans="1:131" s="248" customFormat="1" ht="26.25" customHeight="1" x14ac:dyDescent="0.15">
      <c r="A110" s="891" t="s">
        <v>431</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1184992</v>
      </c>
      <c r="AB110" s="982"/>
      <c r="AC110" s="982"/>
      <c r="AD110" s="982"/>
      <c r="AE110" s="983"/>
      <c r="AF110" s="984">
        <v>1096303</v>
      </c>
      <c r="AG110" s="982"/>
      <c r="AH110" s="982"/>
      <c r="AI110" s="982"/>
      <c r="AJ110" s="983"/>
      <c r="AK110" s="984">
        <v>1152580</v>
      </c>
      <c r="AL110" s="982"/>
      <c r="AM110" s="982"/>
      <c r="AN110" s="982"/>
      <c r="AO110" s="983"/>
      <c r="AP110" s="985">
        <v>21.2</v>
      </c>
      <c r="AQ110" s="986"/>
      <c r="AR110" s="986"/>
      <c r="AS110" s="986"/>
      <c r="AT110" s="987"/>
      <c r="AU110" s="1021" t="s">
        <v>73</v>
      </c>
      <c r="AV110" s="1022"/>
      <c r="AW110" s="1022"/>
      <c r="AX110" s="1022"/>
      <c r="AY110" s="1022"/>
      <c r="AZ110" s="947" t="s">
        <v>432</v>
      </c>
      <c r="BA110" s="892"/>
      <c r="BB110" s="892"/>
      <c r="BC110" s="892"/>
      <c r="BD110" s="892"/>
      <c r="BE110" s="892"/>
      <c r="BF110" s="892"/>
      <c r="BG110" s="892"/>
      <c r="BH110" s="892"/>
      <c r="BI110" s="892"/>
      <c r="BJ110" s="892"/>
      <c r="BK110" s="892"/>
      <c r="BL110" s="892"/>
      <c r="BM110" s="892"/>
      <c r="BN110" s="892"/>
      <c r="BO110" s="892"/>
      <c r="BP110" s="893"/>
      <c r="BQ110" s="948">
        <v>12601607</v>
      </c>
      <c r="BR110" s="929"/>
      <c r="BS110" s="929"/>
      <c r="BT110" s="929"/>
      <c r="BU110" s="929"/>
      <c r="BV110" s="929">
        <v>12849832</v>
      </c>
      <c r="BW110" s="929"/>
      <c r="BX110" s="929"/>
      <c r="BY110" s="929"/>
      <c r="BZ110" s="929"/>
      <c r="CA110" s="929">
        <v>12528266</v>
      </c>
      <c r="CB110" s="929"/>
      <c r="CC110" s="929"/>
      <c r="CD110" s="929"/>
      <c r="CE110" s="929"/>
      <c r="CF110" s="953">
        <v>230.4</v>
      </c>
      <c r="CG110" s="954"/>
      <c r="CH110" s="954"/>
      <c r="CI110" s="954"/>
      <c r="CJ110" s="954"/>
      <c r="CK110" s="1017" t="s">
        <v>433</v>
      </c>
      <c r="CL110" s="903"/>
      <c r="CM110" s="978" t="s">
        <v>434</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435</v>
      </c>
      <c r="DH110" s="929"/>
      <c r="DI110" s="929"/>
      <c r="DJ110" s="929"/>
      <c r="DK110" s="929"/>
      <c r="DL110" s="929" t="s">
        <v>234</v>
      </c>
      <c r="DM110" s="929"/>
      <c r="DN110" s="929"/>
      <c r="DO110" s="929"/>
      <c r="DP110" s="929"/>
      <c r="DQ110" s="929" t="s">
        <v>234</v>
      </c>
      <c r="DR110" s="929"/>
      <c r="DS110" s="929"/>
      <c r="DT110" s="929"/>
      <c r="DU110" s="929"/>
      <c r="DV110" s="930" t="s">
        <v>435</v>
      </c>
      <c r="DW110" s="930"/>
      <c r="DX110" s="930"/>
      <c r="DY110" s="930"/>
      <c r="DZ110" s="931"/>
    </row>
    <row r="111" spans="1:131" s="248" customFormat="1" ht="26.25" customHeight="1" x14ac:dyDescent="0.15">
      <c r="A111" s="858" t="s">
        <v>436</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234</v>
      </c>
      <c r="AB111" s="1010"/>
      <c r="AC111" s="1010"/>
      <c r="AD111" s="1010"/>
      <c r="AE111" s="1011"/>
      <c r="AF111" s="1012" t="s">
        <v>234</v>
      </c>
      <c r="AG111" s="1010"/>
      <c r="AH111" s="1010"/>
      <c r="AI111" s="1010"/>
      <c r="AJ111" s="1011"/>
      <c r="AK111" s="1012" t="s">
        <v>234</v>
      </c>
      <c r="AL111" s="1010"/>
      <c r="AM111" s="1010"/>
      <c r="AN111" s="1010"/>
      <c r="AO111" s="1011"/>
      <c r="AP111" s="1013" t="s">
        <v>234</v>
      </c>
      <c r="AQ111" s="1014"/>
      <c r="AR111" s="1014"/>
      <c r="AS111" s="1014"/>
      <c r="AT111" s="1015"/>
      <c r="AU111" s="1023"/>
      <c r="AV111" s="1024"/>
      <c r="AW111" s="1024"/>
      <c r="AX111" s="1024"/>
      <c r="AY111" s="1024"/>
      <c r="AZ111" s="899" t="s">
        <v>437</v>
      </c>
      <c r="BA111" s="834"/>
      <c r="BB111" s="834"/>
      <c r="BC111" s="834"/>
      <c r="BD111" s="834"/>
      <c r="BE111" s="834"/>
      <c r="BF111" s="834"/>
      <c r="BG111" s="834"/>
      <c r="BH111" s="834"/>
      <c r="BI111" s="834"/>
      <c r="BJ111" s="834"/>
      <c r="BK111" s="834"/>
      <c r="BL111" s="834"/>
      <c r="BM111" s="834"/>
      <c r="BN111" s="834"/>
      <c r="BO111" s="834"/>
      <c r="BP111" s="835"/>
      <c r="BQ111" s="900" t="s">
        <v>234</v>
      </c>
      <c r="BR111" s="901"/>
      <c r="BS111" s="901"/>
      <c r="BT111" s="901"/>
      <c r="BU111" s="901"/>
      <c r="BV111" s="901" t="s">
        <v>234</v>
      </c>
      <c r="BW111" s="901"/>
      <c r="BX111" s="901"/>
      <c r="BY111" s="901"/>
      <c r="BZ111" s="901"/>
      <c r="CA111" s="901" t="s">
        <v>234</v>
      </c>
      <c r="CB111" s="901"/>
      <c r="CC111" s="901"/>
      <c r="CD111" s="901"/>
      <c r="CE111" s="901"/>
      <c r="CF111" s="962" t="s">
        <v>234</v>
      </c>
      <c r="CG111" s="963"/>
      <c r="CH111" s="963"/>
      <c r="CI111" s="963"/>
      <c r="CJ111" s="963"/>
      <c r="CK111" s="1018"/>
      <c r="CL111" s="905"/>
      <c r="CM111" s="908" t="s">
        <v>438</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234</v>
      </c>
      <c r="DH111" s="901"/>
      <c r="DI111" s="901"/>
      <c r="DJ111" s="901"/>
      <c r="DK111" s="901"/>
      <c r="DL111" s="901" t="s">
        <v>234</v>
      </c>
      <c r="DM111" s="901"/>
      <c r="DN111" s="901"/>
      <c r="DO111" s="901"/>
      <c r="DP111" s="901"/>
      <c r="DQ111" s="901" t="s">
        <v>234</v>
      </c>
      <c r="DR111" s="901"/>
      <c r="DS111" s="901"/>
      <c r="DT111" s="901"/>
      <c r="DU111" s="901"/>
      <c r="DV111" s="878" t="s">
        <v>234</v>
      </c>
      <c r="DW111" s="878"/>
      <c r="DX111" s="878"/>
      <c r="DY111" s="878"/>
      <c r="DZ111" s="879"/>
    </row>
    <row r="112" spans="1:131" s="248" customFormat="1" ht="26.25" customHeight="1" x14ac:dyDescent="0.15">
      <c r="A112" s="1003" t="s">
        <v>439</v>
      </c>
      <c r="B112" s="1004"/>
      <c r="C112" s="834" t="s">
        <v>440</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234</v>
      </c>
      <c r="AB112" s="864"/>
      <c r="AC112" s="864"/>
      <c r="AD112" s="864"/>
      <c r="AE112" s="865"/>
      <c r="AF112" s="866" t="s">
        <v>234</v>
      </c>
      <c r="AG112" s="864"/>
      <c r="AH112" s="864"/>
      <c r="AI112" s="864"/>
      <c r="AJ112" s="865"/>
      <c r="AK112" s="866" t="s">
        <v>234</v>
      </c>
      <c r="AL112" s="864"/>
      <c r="AM112" s="864"/>
      <c r="AN112" s="864"/>
      <c r="AO112" s="865"/>
      <c r="AP112" s="911" t="s">
        <v>234</v>
      </c>
      <c r="AQ112" s="912"/>
      <c r="AR112" s="912"/>
      <c r="AS112" s="912"/>
      <c r="AT112" s="913"/>
      <c r="AU112" s="1023"/>
      <c r="AV112" s="1024"/>
      <c r="AW112" s="1024"/>
      <c r="AX112" s="1024"/>
      <c r="AY112" s="1024"/>
      <c r="AZ112" s="899" t="s">
        <v>441</v>
      </c>
      <c r="BA112" s="834"/>
      <c r="BB112" s="834"/>
      <c r="BC112" s="834"/>
      <c r="BD112" s="834"/>
      <c r="BE112" s="834"/>
      <c r="BF112" s="834"/>
      <c r="BG112" s="834"/>
      <c r="BH112" s="834"/>
      <c r="BI112" s="834"/>
      <c r="BJ112" s="834"/>
      <c r="BK112" s="834"/>
      <c r="BL112" s="834"/>
      <c r="BM112" s="834"/>
      <c r="BN112" s="834"/>
      <c r="BO112" s="834"/>
      <c r="BP112" s="835"/>
      <c r="BQ112" s="900">
        <v>1220738</v>
      </c>
      <c r="BR112" s="901"/>
      <c r="BS112" s="901"/>
      <c r="BT112" s="901"/>
      <c r="BU112" s="901"/>
      <c r="BV112" s="901">
        <v>1168282</v>
      </c>
      <c r="BW112" s="901"/>
      <c r="BX112" s="901"/>
      <c r="BY112" s="901"/>
      <c r="BZ112" s="901"/>
      <c r="CA112" s="901">
        <v>1099941</v>
      </c>
      <c r="CB112" s="901"/>
      <c r="CC112" s="901"/>
      <c r="CD112" s="901"/>
      <c r="CE112" s="901"/>
      <c r="CF112" s="962">
        <v>20.2</v>
      </c>
      <c r="CG112" s="963"/>
      <c r="CH112" s="963"/>
      <c r="CI112" s="963"/>
      <c r="CJ112" s="963"/>
      <c r="CK112" s="1018"/>
      <c r="CL112" s="905"/>
      <c r="CM112" s="908" t="s">
        <v>442</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234</v>
      </c>
      <c r="DH112" s="901"/>
      <c r="DI112" s="901"/>
      <c r="DJ112" s="901"/>
      <c r="DK112" s="901"/>
      <c r="DL112" s="901" t="s">
        <v>234</v>
      </c>
      <c r="DM112" s="901"/>
      <c r="DN112" s="901"/>
      <c r="DO112" s="901"/>
      <c r="DP112" s="901"/>
      <c r="DQ112" s="901" t="s">
        <v>234</v>
      </c>
      <c r="DR112" s="901"/>
      <c r="DS112" s="901"/>
      <c r="DT112" s="901"/>
      <c r="DU112" s="901"/>
      <c r="DV112" s="878" t="s">
        <v>234</v>
      </c>
      <c r="DW112" s="878"/>
      <c r="DX112" s="878"/>
      <c r="DY112" s="878"/>
      <c r="DZ112" s="879"/>
    </row>
    <row r="113" spans="1:130" s="248" customFormat="1" ht="26.25" customHeight="1" x14ac:dyDescent="0.15">
      <c r="A113" s="1005"/>
      <c r="B113" s="1006"/>
      <c r="C113" s="834" t="s">
        <v>443</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114912</v>
      </c>
      <c r="AB113" s="1010"/>
      <c r="AC113" s="1010"/>
      <c r="AD113" s="1010"/>
      <c r="AE113" s="1011"/>
      <c r="AF113" s="1012">
        <v>112897</v>
      </c>
      <c r="AG113" s="1010"/>
      <c r="AH113" s="1010"/>
      <c r="AI113" s="1010"/>
      <c r="AJ113" s="1011"/>
      <c r="AK113" s="1012">
        <v>89357</v>
      </c>
      <c r="AL113" s="1010"/>
      <c r="AM113" s="1010"/>
      <c r="AN113" s="1010"/>
      <c r="AO113" s="1011"/>
      <c r="AP113" s="1013">
        <v>1.6</v>
      </c>
      <c r="AQ113" s="1014"/>
      <c r="AR113" s="1014"/>
      <c r="AS113" s="1014"/>
      <c r="AT113" s="1015"/>
      <c r="AU113" s="1023"/>
      <c r="AV113" s="1024"/>
      <c r="AW113" s="1024"/>
      <c r="AX113" s="1024"/>
      <c r="AY113" s="1024"/>
      <c r="AZ113" s="899" t="s">
        <v>444</v>
      </c>
      <c r="BA113" s="834"/>
      <c r="BB113" s="834"/>
      <c r="BC113" s="834"/>
      <c r="BD113" s="834"/>
      <c r="BE113" s="834"/>
      <c r="BF113" s="834"/>
      <c r="BG113" s="834"/>
      <c r="BH113" s="834"/>
      <c r="BI113" s="834"/>
      <c r="BJ113" s="834"/>
      <c r="BK113" s="834"/>
      <c r="BL113" s="834"/>
      <c r="BM113" s="834"/>
      <c r="BN113" s="834"/>
      <c r="BO113" s="834"/>
      <c r="BP113" s="835"/>
      <c r="BQ113" s="900">
        <v>4939179</v>
      </c>
      <c r="BR113" s="901"/>
      <c r="BS113" s="901"/>
      <c r="BT113" s="901"/>
      <c r="BU113" s="901"/>
      <c r="BV113" s="901">
        <v>4803089</v>
      </c>
      <c r="BW113" s="901"/>
      <c r="BX113" s="901"/>
      <c r="BY113" s="901"/>
      <c r="BZ113" s="901"/>
      <c r="CA113" s="901">
        <v>4602526</v>
      </c>
      <c r="CB113" s="901"/>
      <c r="CC113" s="901"/>
      <c r="CD113" s="901"/>
      <c r="CE113" s="901"/>
      <c r="CF113" s="962">
        <v>84.7</v>
      </c>
      <c r="CG113" s="963"/>
      <c r="CH113" s="963"/>
      <c r="CI113" s="963"/>
      <c r="CJ113" s="963"/>
      <c r="CK113" s="1018"/>
      <c r="CL113" s="905"/>
      <c r="CM113" s="908" t="s">
        <v>445</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234</v>
      </c>
      <c r="DH113" s="864"/>
      <c r="DI113" s="864"/>
      <c r="DJ113" s="864"/>
      <c r="DK113" s="865"/>
      <c r="DL113" s="866" t="s">
        <v>234</v>
      </c>
      <c r="DM113" s="864"/>
      <c r="DN113" s="864"/>
      <c r="DO113" s="864"/>
      <c r="DP113" s="865"/>
      <c r="DQ113" s="866" t="s">
        <v>234</v>
      </c>
      <c r="DR113" s="864"/>
      <c r="DS113" s="864"/>
      <c r="DT113" s="864"/>
      <c r="DU113" s="865"/>
      <c r="DV113" s="911" t="s">
        <v>234</v>
      </c>
      <c r="DW113" s="912"/>
      <c r="DX113" s="912"/>
      <c r="DY113" s="912"/>
      <c r="DZ113" s="913"/>
    </row>
    <row r="114" spans="1:130" s="248" customFormat="1" ht="26.25" customHeight="1" x14ac:dyDescent="0.15">
      <c r="A114" s="1005"/>
      <c r="B114" s="1006"/>
      <c r="C114" s="834" t="s">
        <v>446</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188302</v>
      </c>
      <c r="AB114" s="864"/>
      <c r="AC114" s="864"/>
      <c r="AD114" s="864"/>
      <c r="AE114" s="865"/>
      <c r="AF114" s="866">
        <v>224763</v>
      </c>
      <c r="AG114" s="864"/>
      <c r="AH114" s="864"/>
      <c r="AI114" s="864"/>
      <c r="AJ114" s="865"/>
      <c r="AK114" s="866">
        <v>272676</v>
      </c>
      <c r="AL114" s="864"/>
      <c r="AM114" s="864"/>
      <c r="AN114" s="864"/>
      <c r="AO114" s="865"/>
      <c r="AP114" s="911">
        <v>5</v>
      </c>
      <c r="AQ114" s="912"/>
      <c r="AR114" s="912"/>
      <c r="AS114" s="912"/>
      <c r="AT114" s="913"/>
      <c r="AU114" s="1023"/>
      <c r="AV114" s="1024"/>
      <c r="AW114" s="1024"/>
      <c r="AX114" s="1024"/>
      <c r="AY114" s="1024"/>
      <c r="AZ114" s="899" t="s">
        <v>447</v>
      </c>
      <c r="BA114" s="834"/>
      <c r="BB114" s="834"/>
      <c r="BC114" s="834"/>
      <c r="BD114" s="834"/>
      <c r="BE114" s="834"/>
      <c r="BF114" s="834"/>
      <c r="BG114" s="834"/>
      <c r="BH114" s="834"/>
      <c r="BI114" s="834"/>
      <c r="BJ114" s="834"/>
      <c r="BK114" s="834"/>
      <c r="BL114" s="834"/>
      <c r="BM114" s="834"/>
      <c r="BN114" s="834"/>
      <c r="BO114" s="834"/>
      <c r="BP114" s="835"/>
      <c r="BQ114" s="900">
        <v>1782767</v>
      </c>
      <c r="BR114" s="901"/>
      <c r="BS114" s="901"/>
      <c r="BT114" s="901"/>
      <c r="BU114" s="901"/>
      <c r="BV114" s="901">
        <v>1743829</v>
      </c>
      <c r="BW114" s="901"/>
      <c r="BX114" s="901"/>
      <c r="BY114" s="901"/>
      <c r="BZ114" s="901"/>
      <c r="CA114" s="901">
        <v>1688065</v>
      </c>
      <c r="CB114" s="901"/>
      <c r="CC114" s="901"/>
      <c r="CD114" s="901"/>
      <c r="CE114" s="901"/>
      <c r="CF114" s="962">
        <v>31</v>
      </c>
      <c r="CG114" s="963"/>
      <c r="CH114" s="963"/>
      <c r="CI114" s="963"/>
      <c r="CJ114" s="963"/>
      <c r="CK114" s="1018"/>
      <c r="CL114" s="905"/>
      <c r="CM114" s="908" t="s">
        <v>448</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234</v>
      </c>
      <c r="DH114" s="864"/>
      <c r="DI114" s="864"/>
      <c r="DJ114" s="864"/>
      <c r="DK114" s="865"/>
      <c r="DL114" s="866" t="s">
        <v>234</v>
      </c>
      <c r="DM114" s="864"/>
      <c r="DN114" s="864"/>
      <c r="DO114" s="864"/>
      <c r="DP114" s="865"/>
      <c r="DQ114" s="866" t="s">
        <v>234</v>
      </c>
      <c r="DR114" s="864"/>
      <c r="DS114" s="864"/>
      <c r="DT114" s="864"/>
      <c r="DU114" s="865"/>
      <c r="DV114" s="911" t="s">
        <v>234</v>
      </c>
      <c r="DW114" s="912"/>
      <c r="DX114" s="912"/>
      <c r="DY114" s="912"/>
      <c r="DZ114" s="913"/>
    </row>
    <row r="115" spans="1:130" s="248" customFormat="1" ht="26.25" customHeight="1" x14ac:dyDescent="0.15">
      <c r="A115" s="1005"/>
      <c r="B115" s="1006"/>
      <c r="C115" s="834" t="s">
        <v>449</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t="s">
        <v>234</v>
      </c>
      <c r="AB115" s="1010"/>
      <c r="AC115" s="1010"/>
      <c r="AD115" s="1010"/>
      <c r="AE115" s="1011"/>
      <c r="AF115" s="1012" t="s">
        <v>234</v>
      </c>
      <c r="AG115" s="1010"/>
      <c r="AH115" s="1010"/>
      <c r="AI115" s="1010"/>
      <c r="AJ115" s="1011"/>
      <c r="AK115" s="1012" t="s">
        <v>234</v>
      </c>
      <c r="AL115" s="1010"/>
      <c r="AM115" s="1010"/>
      <c r="AN115" s="1010"/>
      <c r="AO115" s="1011"/>
      <c r="AP115" s="1013" t="s">
        <v>234</v>
      </c>
      <c r="AQ115" s="1014"/>
      <c r="AR115" s="1014"/>
      <c r="AS115" s="1014"/>
      <c r="AT115" s="1015"/>
      <c r="AU115" s="1023"/>
      <c r="AV115" s="1024"/>
      <c r="AW115" s="1024"/>
      <c r="AX115" s="1024"/>
      <c r="AY115" s="1024"/>
      <c r="AZ115" s="899" t="s">
        <v>450</v>
      </c>
      <c r="BA115" s="834"/>
      <c r="BB115" s="834"/>
      <c r="BC115" s="834"/>
      <c r="BD115" s="834"/>
      <c r="BE115" s="834"/>
      <c r="BF115" s="834"/>
      <c r="BG115" s="834"/>
      <c r="BH115" s="834"/>
      <c r="BI115" s="834"/>
      <c r="BJ115" s="834"/>
      <c r="BK115" s="834"/>
      <c r="BL115" s="834"/>
      <c r="BM115" s="834"/>
      <c r="BN115" s="834"/>
      <c r="BO115" s="834"/>
      <c r="BP115" s="835"/>
      <c r="BQ115" s="900" t="s">
        <v>234</v>
      </c>
      <c r="BR115" s="901"/>
      <c r="BS115" s="901"/>
      <c r="BT115" s="901"/>
      <c r="BU115" s="901"/>
      <c r="BV115" s="901" t="s">
        <v>234</v>
      </c>
      <c r="BW115" s="901"/>
      <c r="BX115" s="901"/>
      <c r="BY115" s="901"/>
      <c r="BZ115" s="901"/>
      <c r="CA115" s="901" t="s">
        <v>234</v>
      </c>
      <c r="CB115" s="901"/>
      <c r="CC115" s="901"/>
      <c r="CD115" s="901"/>
      <c r="CE115" s="901"/>
      <c r="CF115" s="962" t="s">
        <v>234</v>
      </c>
      <c r="CG115" s="963"/>
      <c r="CH115" s="963"/>
      <c r="CI115" s="963"/>
      <c r="CJ115" s="963"/>
      <c r="CK115" s="1018"/>
      <c r="CL115" s="905"/>
      <c r="CM115" s="899" t="s">
        <v>451</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234</v>
      </c>
      <c r="DH115" s="864"/>
      <c r="DI115" s="864"/>
      <c r="DJ115" s="864"/>
      <c r="DK115" s="865"/>
      <c r="DL115" s="866" t="s">
        <v>234</v>
      </c>
      <c r="DM115" s="864"/>
      <c r="DN115" s="864"/>
      <c r="DO115" s="864"/>
      <c r="DP115" s="865"/>
      <c r="DQ115" s="866" t="s">
        <v>234</v>
      </c>
      <c r="DR115" s="864"/>
      <c r="DS115" s="864"/>
      <c r="DT115" s="864"/>
      <c r="DU115" s="865"/>
      <c r="DV115" s="911" t="s">
        <v>234</v>
      </c>
      <c r="DW115" s="912"/>
      <c r="DX115" s="912"/>
      <c r="DY115" s="912"/>
      <c r="DZ115" s="913"/>
    </row>
    <row r="116" spans="1:130" s="248" customFormat="1" ht="26.25" customHeight="1" x14ac:dyDescent="0.15">
      <c r="A116" s="1007"/>
      <c r="B116" s="1008"/>
      <c r="C116" s="967" t="s">
        <v>452</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t="s">
        <v>234</v>
      </c>
      <c r="AB116" s="864"/>
      <c r="AC116" s="864"/>
      <c r="AD116" s="864"/>
      <c r="AE116" s="865"/>
      <c r="AF116" s="866" t="s">
        <v>234</v>
      </c>
      <c r="AG116" s="864"/>
      <c r="AH116" s="864"/>
      <c r="AI116" s="864"/>
      <c r="AJ116" s="865"/>
      <c r="AK116" s="866" t="s">
        <v>234</v>
      </c>
      <c r="AL116" s="864"/>
      <c r="AM116" s="864"/>
      <c r="AN116" s="864"/>
      <c r="AO116" s="865"/>
      <c r="AP116" s="911" t="s">
        <v>234</v>
      </c>
      <c r="AQ116" s="912"/>
      <c r="AR116" s="912"/>
      <c r="AS116" s="912"/>
      <c r="AT116" s="913"/>
      <c r="AU116" s="1023"/>
      <c r="AV116" s="1024"/>
      <c r="AW116" s="1024"/>
      <c r="AX116" s="1024"/>
      <c r="AY116" s="1024"/>
      <c r="AZ116" s="950" t="s">
        <v>453</v>
      </c>
      <c r="BA116" s="951"/>
      <c r="BB116" s="951"/>
      <c r="BC116" s="951"/>
      <c r="BD116" s="951"/>
      <c r="BE116" s="951"/>
      <c r="BF116" s="951"/>
      <c r="BG116" s="951"/>
      <c r="BH116" s="951"/>
      <c r="BI116" s="951"/>
      <c r="BJ116" s="951"/>
      <c r="BK116" s="951"/>
      <c r="BL116" s="951"/>
      <c r="BM116" s="951"/>
      <c r="BN116" s="951"/>
      <c r="BO116" s="951"/>
      <c r="BP116" s="952"/>
      <c r="BQ116" s="900" t="s">
        <v>234</v>
      </c>
      <c r="BR116" s="901"/>
      <c r="BS116" s="901"/>
      <c r="BT116" s="901"/>
      <c r="BU116" s="901"/>
      <c r="BV116" s="901" t="s">
        <v>234</v>
      </c>
      <c r="BW116" s="901"/>
      <c r="BX116" s="901"/>
      <c r="BY116" s="901"/>
      <c r="BZ116" s="901"/>
      <c r="CA116" s="901" t="s">
        <v>234</v>
      </c>
      <c r="CB116" s="901"/>
      <c r="CC116" s="901"/>
      <c r="CD116" s="901"/>
      <c r="CE116" s="901"/>
      <c r="CF116" s="962" t="s">
        <v>234</v>
      </c>
      <c r="CG116" s="963"/>
      <c r="CH116" s="963"/>
      <c r="CI116" s="963"/>
      <c r="CJ116" s="963"/>
      <c r="CK116" s="1018"/>
      <c r="CL116" s="905"/>
      <c r="CM116" s="908" t="s">
        <v>454</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234</v>
      </c>
      <c r="DH116" s="864"/>
      <c r="DI116" s="864"/>
      <c r="DJ116" s="864"/>
      <c r="DK116" s="865"/>
      <c r="DL116" s="866" t="s">
        <v>234</v>
      </c>
      <c r="DM116" s="864"/>
      <c r="DN116" s="864"/>
      <c r="DO116" s="864"/>
      <c r="DP116" s="865"/>
      <c r="DQ116" s="866" t="s">
        <v>234</v>
      </c>
      <c r="DR116" s="864"/>
      <c r="DS116" s="864"/>
      <c r="DT116" s="864"/>
      <c r="DU116" s="865"/>
      <c r="DV116" s="911" t="s">
        <v>234</v>
      </c>
      <c r="DW116" s="912"/>
      <c r="DX116" s="912"/>
      <c r="DY116" s="912"/>
      <c r="DZ116" s="913"/>
    </row>
    <row r="117" spans="1:130" s="248" customFormat="1" ht="26.25" customHeight="1" x14ac:dyDescent="0.15">
      <c r="A117" s="988" t="s">
        <v>187</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455</v>
      </c>
      <c r="Z117" s="990"/>
      <c r="AA117" s="995">
        <v>1488206</v>
      </c>
      <c r="AB117" s="996"/>
      <c r="AC117" s="996"/>
      <c r="AD117" s="996"/>
      <c r="AE117" s="997"/>
      <c r="AF117" s="998">
        <v>1433963</v>
      </c>
      <c r="AG117" s="996"/>
      <c r="AH117" s="996"/>
      <c r="AI117" s="996"/>
      <c r="AJ117" s="997"/>
      <c r="AK117" s="998">
        <v>1514613</v>
      </c>
      <c r="AL117" s="996"/>
      <c r="AM117" s="996"/>
      <c r="AN117" s="996"/>
      <c r="AO117" s="997"/>
      <c r="AP117" s="999"/>
      <c r="AQ117" s="1000"/>
      <c r="AR117" s="1000"/>
      <c r="AS117" s="1000"/>
      <c r="AT117" s="1001"/>
      <c r="AU117" s="1023"/>
      <c r="AV117" s="1024"/>
      <c r="AW117" s="1024"/>
      <c r="AX117" s="1024"/>
      <c r="AY117" s="1024"/>
      <c r="AZ117" s="950" t="s">
        <v>456</v>
      </c>
      <c r="BA117" s="951"/>
      <c r="BB117" s="951"/>
      <c r="BC117" s="951"/>
      <c r="BD117" s="951"/>
      <c r="BE117" s="951"/>
      <c r="BF117" s="951"/>
      <c r="BG117" s="951"/>
      <c r="BH117" s="951"/>
      <c r="BI117" s="951"/>
      <c r="BJ117" s="951"/>
      <c r="BK117" s="951"/>
      <c r="BL117" s="951"/>
      <c r="BM117" s="951"/>
      <c r="BN117" s="951"/>
      <c r="BO117" s="951"/>
      <c r="BP117" s="952"/>
      <c r="BQ117" s="900" t="s">
        <v>234</v>
      </c>
      <c r="BR117" s="901"/>
      <c r="BS117" s="901"/>
      <c r="BT117" s="901"/>
      <c r="BU117" s="901"/>
      <c r="BV117" s="901" t="s">
        <v>234</v>
      </c>
      <c r="BW117" s="901"/>
      <c r="BX117" s="901"/>
      <c r="BY117" s="901"/>
      <c r="BZ117" s="901"/>
      <c r="CA117" s="901" t="s">
        <v>234</v>
      </c>
      <c r="CB117" s="901"/>
      <c r="CC117" s="901"/>
      <c r="CD117" s="901"/>
      <c r="CE117" s="901"/>
      <c r="CF117" s="962" t="s">
        <v>234</v>
      </c>
      <c r="CG117" s="963"/>
      <c r="CH117" s="963"/>
      <c r="CI117" s="963"/>
      <c r="CJ117" s="963"/>
      <c r="CK117" s="1018"/>
      <c r="CL117" s="905"/>
      <c r="CM117" s="908" t="s">
        <v>457</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234</v>
      </c>
      <c r="DH117" s="864"/>
      <c r="DI117" s="864"/>
      <c r="DJ117" s="864"/>
      <c r="DK117" s="865"/>
      <c r="DL117" s="866" t="s">
        <v>234</v>
      </c>
      <c r="DM117" s="864"/>
      <c r="DN117" s="864"/>
      <c r="DO117" s="864"/>
      <c r="DP117" s="865"/>
      <c r="DQ117" s="866" t="s">
        <v>234</v>
      </c>
      <c r="DR117" s="864"/>
      <c r="DS117" s="864"/>
      <c r="DT117" s="864"/>
      <c r="DU117" s="865"/>
      <c r="DV117" s="911" t="s">
        <v>234</v>
      </c>
      <c r="DW117" s="912"/>
      <c r="DX117" s="912"/>
      <c r="DY117" s="912"/>
      <c r="DZ117" s="913"/>
    </row>
    <row r="118" spans="1:130" s="248" customFormat="1" ht="26.25" customHeight="1" x14ac:dyDescent="0.15">
      <c r="A118" s="988" t="s">
        <v>430</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427</v>
      </c>
      <c r="AB118" s="989"/>
      <c r="AC118" s="989"/>
      <c r="AD118" s="989"/>
      <c r="AE118" s="990"/>
      <c r="AF118" s="991" t="s">
        <v>428</v>
      </c>
      <c r="AG118" s="989"/>
      <c r="AH118" s="989"/>
      <c r="AI118" s="989"/>
      <c r="AJ118" s="990"/>
      <c r="AK118" s="991" t="s">
        <v>308</v>
      </c>
      <c r="AL118" s="989"/>
      <c r="AM118" s="989"/>
      <c r="AN118" s="989"/>
      <c r="AO118" s="990"/>
      <c r="AP118" s="992" t="s">
        <v>429</v>
      </c>
      <c r="AQ118" s="993"/>
      <c r="AR118" s="993"/>
      <c r="AS118" s="993"/>
      <c r="AT118" s="994"/>
      <c r="AU118" s="1023"/>
      <c r="AV118" s="1024"/>
      <c r="AW118" s="1024"/>
      <c r="AX118" s="1024"/>
      <c r="AY118" s="1024"/>
      <c r="AZ118" s="966" t="s">
        <v>458</v>
      </c>
      <c r="BA118" s="967"/>
      <c r="BB118" s="967"/>
      <c r="BC118" s="967"/>
      <c r="BD118" s="967"/>
      <c r="BE118" s="967"/>
      <c r="BF118" s="967"/>
      <c r="BG118" s="967"/>
      <c r="BH118" s="967"/>
      <c r="BI118" s="967"/>
      <c r="BJ118" s="967"/>
      <c r="BK118" s="967"/>
      <c r="BL118" s="967"/>
      <c r="BM118" s="967"/>
      <c r="BN118" s="967"/>
      <c r="BO118" s="967"/>
      <c r="BP118" s="968"/>
      <c r="BQ118" s="969" t="s">
        <v>234</v>
      </c>
      <c r="BR118" s="932"/>
      <c r="BS118" s="932"/>
      <c r="BT118" s="932"/>
      <c r="BU118" s="932"/>
      <c r="BV118" s="932" t="s">
        <v>234</v>
      </c>
      <c r="BW118" s="932"/>
      <c r="BX118" s="932"/>
      <c r="BY118" s="932"/>
      <c r="BZ118" s="932"/>
      <c r="CA118" s="932" t="s">
        <v>234</v>
      </c>
      <c r="CB118" s="932"/>
      <c r="CC118" s="932"/>
      <c r="CD118" s="932"/>
      <c r="CE118" s="932"/>
      <c r="CF118" s="962" t="s">
        <v>234</v>
      </c>
      <c r="CG118" s="963"/>
      <c r="CH118" s="963"/>
      <c r="CI118" s="963"/>
      <c r="CJ118" s="963"/>
      <c r="CK118" s="1018"/>
      <c r="CL118" s="905"/>
      <c r="CM118" s="908" t="s">
        <v>459</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234</v>
      </c>
      <c r="DH118" s="864"/>
      <c r="DI118" s="864"/>
      <c r="DJ118" s="864"/>
      <c r="DK118" s="865"/>
      <c r="DL118" s="866" t="s">
        <v>234</v>
      </c>
      <c r="DM118" s="864"/>
      <c r="DN118" s="864"/>
      <c r="DO118" s="864"/>
      <c r="DP118" s="865"/>
      <c r="DQ118" s="866" t="s">
        <v>234</v>
      </c>
      <c r="DR118" s="864"/>
      <c r="DS118" s="864"/>
      <c r="DT118" s="864"/>
      <c r="DU118" s="865"/>
      <c r="DV118" s="911" t="s">
        <v>234</v>
      </c>
      <c r="DW118" s="912"/>
      <c r="DX118" s="912"/>
      <c r="DY118" s="912"/>
      <c r="DZ118" s="913"/>
    </row>
    <row r="119" spans="1:130" s="248" customFormat="1" ht="26.25" customHeight="1" x14ac:dyDescent="0.15">
      <c r="A119" s="902" t="s">
        <v>433</v>
      </c>
      <c r="B119" s="903"/>
      <c r="C119" s="978" t="s">
        <v>434</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234</v>
      </c>
      <c r="AB119" s="982"/>
      <c r="AC119" s="982"/>
      <c r="AD119" s="982"/>
      <c r="AE119" s="983"/>
      <c r="AF119" s="984" t="s">
        <v>234</v>
      </c>
      <c r="AG119" s="982"/>
      <c r="AH119" s="982"/>
      <c r="AI119" s="982"/>
      <c r="AJ119" s="983"/>
      <c r="AK119" s="984" t="s">
        <v>234</v>
      </c>
      <c r="AL119" s="982"/>
      <c r="AM119" s="982"/>
      <c r="AN119" s="982"/>
      <c r="AO119" s="983"/>
      <c r="AP119" s="985" t="s">
        <v>234</v>
      </c>
      <c r="AQ119" s="986"/>
      <c r="AR119" s="986"/>
      <c r="AS119" s="986"/>
      <c r="AT119" s="987"/>
      <c r="AU119" s="1025"/>
      <c r="AV119" s="1026"/>
      <c r="AW119" s="1026"/>
      <c r="AX119" s="1026"/>
      <c r="AY119" s="1026"/>
      <c r="AZ119" s="279" t="s">
        <v>187</v>
      </c>
      <c r="BA119" s="279"/>
      <c r="BB119" s="279"/>
      <c r="BC119" s="279"/>
      <c r="BD119" s="279"/>
      <c r="BE119" s="279"/>
      <c r="BF119" s="279"/>
      <c r="BG119" s="279"/>
      <c r="BH119" s="279"/>
      <c r="BI119" s="279"/>
      <c r="BJ119" s="279"/>
      <c r="BK119" s="279"/>
      <c r="BL119" s="279"/>
      <c r="BM119" s="279"/>
      <c r="BN119" s="279"/>
      <c r="BO119" s="964" t="s">
        <v>460</v>
      </c>
      <c r="BP119" s="965"/>
      <c r="BQ119" s="969">
        <v>20544291</v>
      </c>
      <c r="BR119" s="932"/>
      <c r="BS119" s="932"/>
      <c r="BT119" s="932"/>
      <c r="BU119" s="932"/>
      <c r="BV119" s="932">
        <v>20565032</v>
      </c>
      <c r="BW119" s="932"/>
      <c r="BX119" s="932"/>
      <c r="BY119" s="932"/>
      <c r="BZ119" s="932"/>
      <c r="CA119" s="932">
        <v>19918798</v>
      </c>
      <c r="CB119" s="932"/>
      <c r="CC119" s="932"/>
      <c r="CD119" s="932"/>
      <c r="CE119" s="932"/>
      <c r="CF119" s="830"/>
      <c r="CG119" s="831"/>
      <c r="CH119" s="831"/>
      <c r="CI119" s="831"/>
      <c r="CJ119" s="921"/>
      <c r="CK119" s="1019"/>
      <c r="CL119" s="907"/>
      <c r="CM119" s="925" t="s">
        <v>461</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t="s">
        <v>234</v>
      </c>
      <c r="DH119" s="847"/>
      <c r="DI119" s="847"/>
      <c r="DJ119" s="847"/>
      <c r="DK119" s="848"/>
      <c r="DL119" s="849" t="s">
        <v>234</v>
      </c>
      <c r="DM119" s="847"/>
      <c r="DN119" s="847"/>
      <c r="DO119" s="847"/>
      <c r="DP119" s="848"/>
      <c r="DQ119" s="849" t="s">
        <v>234</v>
      </c>
      <c r="DR119" s="847"/>
      <c r="DS119" s="847"/>
      <c r="DT119" s="847"/>
      <c r="DU119" s="848"/>
      <c r="DV119" s="935" t="s">
        <v>234</v>
      </c>
      <c r="DW119" s="936"/>
      <c r="DX119" s="936"/>
      <c r="DY119" s="936"/>
      <c r="DZ119" s="937"/>
    </row>
    <row r="120" spans="1:130" s="248" customFormat="1" ht="26.25" customHeight="1" x14ac:dyDescent="0.15">
      <c r="A120" s="904"/>
      <c r="B120" s="905"/>
      <c r="C120" s="908" t="s">
        <v>438</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234</v>
      </c>
      <c r="AB120" s="864"/>
      <c r="AC120" s="864"/>
      <c r="AD120" s="864"/>
      <c r="AE120" s="865"/>
      <c r="AF120" s="866" t="s">
        <v>234</v>
      </c>
      <c r="AG120" s="864"/>
      <c r="AH120" s="864"/>
      <c r="AI120" s="864"/>
      <c r="AJ120" s="865"/>
      <c r="AK120" s="866" t="s">
        <v>234</v>
      </c>
      <c r="AL120" s="864"/>
      <c r="AM120" s="864"/>
      <c r="AN120" s="864"/>
      <c r="AO120" s="865"/>
      <c r="AP120" s="911" t="s">
        <v>234</v>
      </c>
      <c r="AQ120" s="912"/>
      <c r="AR120" s="912"/>
      <c r="AS120" s="912"/>
      <c r="AT120" s="913"/>
      <c r="AU120" s="970" t="s">
        <v>462</v>
      </c>
      <c r="AV120" s="971"/>
      <c r="AW120" s="971"/>
      <c r="AX120" s="971"/>
      <c r="AY120" s="972"/>
      <c r="AZ120" s="947" t="s">
        <v>463</v>
      </c>
      <c r="BA120" s="892"/>
      <c r="BB120" s="892"/>
      <c r="BC120" s="892"/>
      <c r="BD120" s="892"/>
      <c r="BE120" s="892"/>
      <c r="BF120" s="892"/>
      <c r="BG120" s="892"/>
      <c r="BH120" s="892"/>
      <c r="BI120" s="892"/>
      <c r="BJ120" s="892"/>
      <c r="BK120" s="892"/>
      <c r="BL120" s="892"/>
      <c r="BM120" s="892"/>
      <c r="BN120" s="892"/>
      <c r="BO120" s="892"/>
      <c r="BP120" s="893"/>
      <c r="BQ120" s="948">
        <v>2734950</v>
      </c>
      <c r="BR120" s="929"/>
      <c r="BS120" s="929"/>
      <c r="BT120" s="929"/>
      <c r="BU120" s="929"/>
      <c r="BV120" s="929">
        <v>2659433</v>
      </c>
      <c r="BW120" s="929"/>
      <c r="BX120" s="929"/>
      <c r="BY120" s="929"/>
      <c r="BZ120" s="929"/>
      <c r="CA120" s="929">
        <v>2568039</v>
      </c>
      <c r="CB120" s="929"/>
      <c r="CC120" s="929"/>
      <c r="CD120" s="929"/>
      <c r="CE120" s="929"/>
      <c r="CF120" s="953">
        <v>47.2</v>
      </c>
      <c r="CG120" s="954"/>
      <c r="CH120" s="954"/>
      <c r="CI120" s="954"/>
      <c r="CJ120" s="954"/>
      <c r="CK120" s="955" t="s">
        <v>464</v>
      </c>
      <c r="CL120" s="939"/>
      <c r="CM120" s="939"/>
      <c r="CN120" s="939"/>
      <c r="CO120" s="940"/>
      <c r="CP120" s="959" t="s">
        <v>410</v>
      </c>
      <c r="CQ120" s="960"/>
      <c r="CR120" s="960"/>
      <c r="CS120" s="960"/>
      <c r="CT120" s="960"/>
      <c r="CU120" s="960"/>
      <c r="CV120" s="960"/>
      <c r="CW120" s="960"/>
      <c r="CX120" s="960"/>
      <c r="CY120" s="960"/>
      <c r="CZ120" s="960"/>
      <c r="DA120" s="960"/>
      <c r="DB120" s="960"/>
      <c r="DC120" s="960"/>
      <c r="DD120" s="960"/>
      <c r="DE120" s="960"/>
      <c r="DF120" s="961"/>
      <c r="DG120" s="948">
        <v>667518</v>
      </c>
      <c r="DH120" s="929"/>
      <c r="DI120" s="929"/>
      <c r="DJ120" s="929"/>
      <c r="DK120" s="929"/>
      <c r="DL120" s="929">
        <v>625621</v>
      </c>
      <c r="DM120" s="929"/>
      <c r="DN120" s="929"/>
      <c r="DO120" s="929"/>
      <c r="DP120" s="929"/>
      <c r="DQ120" s="929">
        <v>582989</v>
      </c>
      <c r="DR120" s="929"/>
      <c r="DS120" s="929"/>
      <c r="DT120" s="929"/>
      <c r="DU120" s="929"/>
      <c r="DV120" s="930">
        <v>10.7</v>
      </c>
      <c r="DW120" s="930"/>
      <c r="DX120" s="930"/>
      <c r="DY120" s="930"/>
      <c r="DZ120" s="931"/>
    </row>
    <row r="121" spans="1:130" s="248" customFormat="1" ht="26.25" customHeight="1" x14ac:dyDescent="0.15">
      <c r="A121" s="904"/>
      <c r="B121" s="905"/>
      <c r="C121" s="950" t="s">
        <v>465</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234</v>
      </c>
      <c r="AB121" s="864"/>
      <c r="AC121" s="864"/>
      <c r="AD121" s="864"/>
      <c r="AE121" s="865"/>
      <c r="AF121" s="866" t="s">
        <v>234</v>
      </c>
      <c r="AG121" s="864"/>
      <c r="AH121" s="864"/>
      <c r="AI121" s="864"/>
      <c r="AJ121" s="865"/>
      <c r="AK121" s="866" t="s">
        <v>234</v>
      </c>
      <c r="AL121" s="864"/>
      <c r="AM121" s="864"/>
      <c r="AN121" s="864"/>
      <c r="AO121" s="865"/>
      <c r="AP121" s="911" t="s">
        <v>234</v>
      </c>
      <c r="AQ121" s="912"/>
      <c r="AR121" s="912"/>
      <c r="AS121" s="912"/>
      <c r="AT121" s="913"/>
      <c r="AU121" s="973"/>
      <c r="AV121" s="974"/>
      <c r="AW121" s="974"/>
      <c r="AX121" s="974"/>
      <c r="AY121" s="975"/>
      <c r="AZ121" s="899" t="s">
        <v>466</v>
      </c>
      <c r="BA121" s="834"/>
      <c r="BB121" s="834"/>
      <c r="BC121" s="834"/>
      <c r="BD121" s="834"/>
      <c r="BE121" s="834"/>
      <c r="BF121" s="834"/>
      <c r="BG121" s="834"/>
      <c r="BH121" s="834"/>
      <c r="BI121" s="834"/>
      <c r="BJ121" s="834"/>
      <c r="BK121" s="834"/>
      <c r="BL121" s="834"/>
      <c r="BM121" s="834"/>
      <c r="BN121" s="834"/>
      <c r="BO121" s="834"/>
      <c r="BP121" s="835"/>
      <c r="BQ121" s="900">
        <v>1180161</v>
      </c>
      <c r="BR121" s="901"/>
      <c r="BS121" s="901"/>
      <c r="BT121" s="901"/>
      <c r="BU121" s="901"/>
      <c r="BV121" s="901">
        <v>1298765</v>
      </c>
      <c r="BW121" s="901"/>
      <c r="BX121" s="901"/>
      <c r="BY121" s="901"/>
      <c r="BZ121" s="901"/>
      <c r="CA121" s="901">
        <v>1247782</v>
      </c>
      <c r="CB121" s="901"/>
      <c r="CC121" s="901"/>
      <c r="CD121" s="901"/>
      <c r="CE121" s="901"/>
      <c r="CF121" s="962">
        <v>23</v>
      </c>
      <c r="CG121" s="963"/>
      <c r="CH121" s="963"/>
      <c r="CI121" s="963"/>
      <c r="CJ121" s="963"/>
      <c r="CK121" s="956"/>
      <c r="CL121" s="942"/>
      <c r="CM121" s="942"/>
      <c r="CN121" s="942"/>
      <c r="CO121" s="943"/>
      <c r="CP121" s="922" t="s">
        <v>408</v>
      </c>
      <c r="CQ121" s="923"/>
      <c r="CR121" s="923"/>
      <c r="CS121" s="923"/>
      <c r="CT121" s="923"/>
      <c r="CU121" s="923"/>
      <c r="CV121" s="923"/>
      <c r="CW121" s="923"/>
      <c r="CX121" s="923"/>
      <c r="CY121" s="923"/>
      <c r="CZ121" s="923"/>
      <c r="DA121" s="923"/>
      <c r="DB121" s="923"/>
      <c r="DC121" s="923"/>
      <c r="DD121" s="923"/>
      <c r="DE121" s="923"/>
      <c r="DF121" s="924"/>
      <c r="DG121" s="900">
        <v>512047</v>
      </c>
      <c r="DH121" s="901"/>
      <c r="DI121" s="901"/>
      <c r="DJ121" s="901"/>
      <c r="DK121" s="901"/>
      <c r="DL121" s="901">
        <v>498015</v>
      </c>
      <c r="DM121" s="901"/>
      <c r="DN121" s="901"/>
      <c r="DO121" s="901"/>
      <c r="DP121" s="901"/>
      <c r="DQ121" s="901">
        <v>456552</v>
      </c>
      <c r="DR121" s="901"/>
      <c r="DS121" s="901"/>
      <c r="DT121" s="901"/>
      <c r="DU121" s="901"/>
      <c r="DV121" s="878">
        <v>8.4</v>
      </c>
      <c r="DW121" s="878"/>
      <c r="DX121" s="878"/>
      <c r="DY121" s="878"/>
      <c r="DZ121" s="879"/>
    </row>
    <row r="122" spans="1:130" s="248" customFormat="1" ht="26.25" customHeight="1" x14ac:dyDescent="0.15">
      <c r="A122" s="904"/>
      <c r="B122" s="905"/>
      <c r="C122" s="908" t="s">
        <v>448</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234</v>
      </c>
      <c r="AB122" s="864"/>
      <c r="AC122" s="864"/>
      <c r="AD122" s="864"/>
      <c r="AE122" s="865"/>
      <c r="AF122" s="866" t="s">
        <v>234</v>
      </c>
      <c r="AG122" s="864"/>
      <c r="AH122" s="864"/>
      <c r="AI122" s="864"/>
      <c r="AJ122" s="865"/>
      <c r="AK122" s="866" t="s">
        <v>234</v>
      </c>
      <c r="AL122" s="864"/>
      <c r="AM122" s="864"/>
      <c r="AN122" s="864"/>
      <c r="AO122" s="865"/>
      <c r="AP122" s="911" t="s">
        <v>234</v>
      </c>
      <c r="AQ122" s="912"/>
      <c r="AR122" s="912"/>
      <c r="AS122" s="912"/>
      <c r="AT122" s="913"/>
      <c r="AU122" s="973"/>
      <c r="AV122" s="974"/>
      <c r="AW122" s="974"/>
      <c r="AX122" s="974"/>
      <c r="AY122" s="975"/>
      <c r="AZ122" s="966" t="s">
        <v>467</v>
      </c>
      <c r="BA122" s="967"/>
      <c r="BB122" s="967"/>
      <c r="BC122" s="967"/>
      <c r="BD122" s="967"/>
      <c r="BE122" s="967"/>
      <c r="BF122" s="967"/>
      <c r="BG122" s="967"/>
      <c r="BH122" s="967"/>
      <c r="BI122" s="967"/>
      <c r="BJ122" s="967"/>
      <c r="BK122" s="967"/>
      <c r="BL122" s="967"/>
      <c r="BM122" s="967"/>
      <c r="BN122" s="967"/>
      <c r="BO122" s="967"/>
      <c r="BP122" s="968"/>
      <c r="BQ122" s="969">
        <v>12422501</v>
      </c>
      <c r="BR122" s="932"/>
      <c r="BS122" s="932"/>
      <c r="BT122" s="932"/>
      <c r="BU122" s="932"/>
      <c r="BV122" s="932">
        <v>12447246</v>
      </c>
      <c r="BW122" s="932"/>
      <c r="BX122" s="932"/>
      <c r="BY122" s="932"/>
      <c r="BZ122" s="932"/>
      <c r="CA122" s="932">
        <v>12201193</v>
      </c>
      <c r="CB122" s="932"/>
      <c r="CC122" s="932"/>
      <c r="CD122" s="932"/>
      <c r="CE122" s="932"/>
      <c r="CF122" s="933">
        <v>224.4</v>
      </c>
      <c r="CG122" s="934"/>
      <c r="CH122" s="934"/>
      <c r="CI122" s="934"/>
      <c r="CJ122" s="934"/>
      <c r="CK122" s="956"/>
      <c r="CL122" s="942"/>
      <c r="CM122" s="942"/>
      <c r="CN122" s="942"/>
      <c r="CO122" s="943"/>
      <c r="CP122" s="922" t="s">
        <v>405</v>
      </c>
      <c r="CQ122" s="923"/>
      <c r="CR122" s="923"/>
      <c r="CS122" s="923"/>
      <c r="CT122" s="923"/>
      <c r="CU122" s="923"/>
      <c r="CV122" s="923"/>
      <c r="CW122" s="923"/>
      <c r="CX122" s="923"/>
      <c r="CY122" s="923"/>
      <c r="CZ122" s="923"/>
      <c r="DA122" s="923"/>
      <c r="DB122" s="923"/>
      <c r="DC122" s="923"/>
      <c r="DD122" s="923"/>
      <c r="DE122" s="923"/>
      <c r="DF122" s="924"/>
      <c r="DG122" s="900">
        <v>41173</v>
      </c>
      <c r="DH122" s="901"/>
      <c r="DI122" s="901"/>
      <c r="DJ122" s="901"/>
      <c r="DK122" s="901"/>
      <c r="DL122" s="901">
        <v>44646</v>
      </c>
      <c r="DM122" s="901"/>
      <c r="DN122" s="901"/>
      <c r="DO122" s="901"/>
      <c r="DP122" s="901"/>
      <c r="DQ122" s="901">
        <v>60400</v>
      </c>
      <c r="DR122" s="901"/>
      <c r="DS122" s="901"/>
      <c r="DT122" s="901"/>
      <c r="DU122" s="901"/>
      <c r="DV122" s="878">
        <v>1.1000000000000001</v>
      </c>
      <c r="DW122" s="878"/>
      <c r="DX122" s="878"/>
      <c r="DY122" s="878"/>
      <c r="DZ122" s="879"/>
    </row>
    <row r="123" spans="1:130" s="248" customFormat="1" ht="26.25" customHeight="1" x14ac:dyDescent="0.15">
      <c r="A123" s="904"/>
      <c r="B123" s="905"/>
      <c r="C123" s="908" t="s">
        <v>454</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t="s">
        <v>234</v>
      </c>
      <c r="AB123" s="864"/>
      <c r="AC123" s="864"/>
      <c r="AD123" s="864"/>
      <c r="AE123" s="865"/>
      <c r="AF123" s="866" t="s">
        <v>234</v>
      </c>
      <c r="AG123" s="864"/>
      <c r="AH123" s="864"/>
      <c r="AI123" s="864"/>
      <c r="AJ123" s="865"/>
      <c r="AK123" s="866" t="s">
        <v>234</v>
      </c>
      <c r="AL123" s="864"/>
      <c r="AM123" s="864"/>
      <c r="AN123" s="864"/>
      <c r="AO123" s="865"/>
      <c r="AP123" s="911" t="s">
        <v>234</v>
      </c>
      <c r="AQ123" s="912"/>
      <c r="AR123" s="912"/>
      <c r="AS123" s="912"/>
      <c r="AT123" s="913"/>
      <c r="AU123" s="976"/>
      <c r="AV123" s="977"/>
      <c r="AW123" s="977"/>
      <c r="AX123" s="977"/>
      <c r="AY123" s="977"/>
      <c r="AZ123" s="279" t="s">
        <v>187</v>
      </c>
      <c r="BA123" s="279"/>
      <c r="BB123" s="279"/>
      <c r="BC123" s="279"/>
      <c r="BD123" s="279"/>
      <c r="BE123" s="279"/>
      <c r="BF123" s="279"/>
      <c r="BG123" s="279"/>
      <c r="BH123" s="279"/>
      <c r="BI123" s="279"/>
      <c r="BJ123" s="279"/>
      <c r="BK123" s="279"/>
      <c r="BL123" s="279"/>
      <c r="BM123" s="279"/>
      <c r="BN123" s="279"/>
      <c r="BO123" s="964" t="s">
        <v>468</v>
      </c>
      <c r="BP123" s="965"/>
      <c r="BQ123" s="919">
        <v>16337612</v>
      </c>
      <c r="BR123" s="920"/>
      <c r="BS123" s="920"/>
      <c r="BT123" s="920"/>
      <c r="BU123" s="920"/>
      <c r="BV123" s="920">
        <v>16405444</v>
      </c>
      <c r="BW123" s="920"/>
      <c r="BX123" s="920"/>
      <c r="BY123" s="920"/>
      <c r="BZ123" s="920"/>
      <c r="CA123" s="920">
        <v>16017014</v>
      </c>
      <c r="CB123" s="920"/>
      <c r="CC123" s="920"/>
      <c r="CD123" s="920"/>
      <c r="CE123" s="920"/>
      <c r="CF123" s="830"/>
      <c r="CG123" s="831"/>
      <c r="CH123" s="831"/>
      <c r="CI123" s="831"/>
      <c r="CJ123" s="921"/>
      <c r="CK123" s="956"/>
      <c r="CL123" s="942"/>
      <c r="CM123" s="942"/>
      <c r="CN123" s="942"/>
      <c r="CO123" s="943"/>
      <c r="CP123" s="922" t="s">
        <v>406</v>
      </c>
      <c r="CQ123" s="923"/>
      <c r="CR123" s="923"/>
      <c r="CS123" s="923"/>
      <c r="CT123" s="923"/>
      <c r="CU123" s="923"/>
      <c r="CV123" s="923"/>
      <c r="CW123" s="923"/>
      <c r="CX123" s="923"/>
      <c r="CY123" s="923"/>
      <c r="CZ123" s="923"/>
      <c r="DA123" s="923"/>
      <c r="DB123" s="923"/>
      <c r="DC123" s="923"/>
      <c r="DD123" s="923"/>
      <c r="DE123" s="923"/>
      <c r="DF123" s="924"/>
      <c r="DG123" s="863" t="s">
        <v>234</v>
      </c>
      <c r="DH123" s="864"/>
      <c r="DI123" s="864"/>
      <c r="DJ123" s="864"/>
      <c r="DK123" s="865"/>
      <c r="DL123" s="866" t="s">
        <v>234</v>
      </c>
      <c r="DM123" s="864"/>
      <c r="DN123" s="864"/>
      <c r="DO123" s="864"/>
      <c r="DP123" s="865"/>
      <c r="DQ123" s="866" t="s">
        <v>234</v>
      </c>
      <c r="DR123" s="864"/>
      <c r="DS123" s="864"/>
      <c r="DT123" s="864"/>
      <c r="DU123" s="865"/>
      <c r="DV123" s="911" t="s">
        <v>234</v>
      </c>
      <c r="DW123" s="912"/>
      <c r="DX123" s="912"/>
      <c r="DY123" s="912"/>
      <c r="DZ123" s="913"/>
    </row>
    <row r="124" spans="1:130" s="248" customFormat="1" ht="26.25" customHeight="1" thickBot="1" x14ac:dyDescent="0.2">
      <c r="A124" s="904"/>
      <c r="B124" s="905"/>
      <c r="C124" s="908" t="s">
        <v>457</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234</v>
      </c>
      <c r="AB124" s="864"/>
      <c r="AC124" s="864"/>
      <c r="AD124" s="864"/>
      <c r="AE124" s="865"/>
      <c r="AF124" s="866" t="s">
        <v>234</v>
      </c>
      <c r="AG124" s="864"/>
      <c r="AH124" s="864"/>
      <c r="AI124" s="864"/>
      <c r="AJ124" s="865"/>
      <c r="AK124" s="866" t="s">
        <v>234</v>
      </c>
      <c r="AL124" s="864"/>
      <c r="AM124" s="864"/>
      <c r="AN124" s="864"/>
      <c r="AO124" s="865"/>
      <c r="AP124" s="911" t="s">
        <v>234</v>
      </c>
      <c r="AQ124" s="912"/>
      <c r="AR124" s="912"/>
      <c r="AS124" s="912"/>
      <c r="AT124" s="913"/>
      <c r="AU124" s="914" t="s">
        <v>469</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80.2</v>
      </c>
      <c r="BR124" s="918"/>
      <c r="BS124" s="918"/>
      <c r="BT124" s="918"/>
      <c r="BU124" s="918"/>
      <c r="BV124" s="918">
        <v>79.5</v>
      </c>
      <c r="BW124" s="918"/>
      <c r="BX124" s="918"/>
      <c r="BY124" s="918"/>
      <c r="BZ124" s="918"/>
      <c r="CA124" s="918">
        <v>71.7</v>
      </c>
      <c r="CB124" s="918"/>
      <c r="CC124" s="918"/>
      <c r="CD124" s="918"/>
      <c r="CE124" s="918"/>
      <c r="CF124" s="808"/>
      <c r="CG124" s="809"/>
      <c r="CH124" s="809"/>
      <c r="CI124" s="809"/>
      <c r="CJ124" s="949"/>
      <c r="CK124" s="957"/>
      <c r="CL124" s="957"/>
      <c r="CM124" s="957"/>
      <c r="CN124" s="957"/>
      <c r="CO124" s="958"/>
      <c r="CP124" s="922" t="s">
        <v>470</v>
      </c>
      <c r="CQ124" s="923"/>
      <c r="CR124" s="923"/>
      <c r="CS124" s="923"/>
      <c r="CT124" s="923"/>
      <c r="CU124" s="923"/>
      <c r="CV124" s="923"/>
      <c r="CW124" s="923"/>
      <c r="CX124" s="923"/>
      <c r="CY124" s="923"/>
      <c r="CZ124" s="923"/>
      <c r="DA124" s="923"/>
      <c r="DB124" s="923"/>
      <c r="DC124" s="923"/>
      <c r="DD124" s="923"/>
      <c r="DE124" s="923"/>
      <c r="DF124" s="924"/>
      <c r="DG124" s="846" t="s">
        <v>234</v>
      </c>
      <c r="DH124" s="847"/>
      <c r="DI124" s="847"/>
      <c r="DJ124" s="847"/>
      <c r="DK124" s="848"/>
      <c r="DL124" s="849" t="s">
        <v>234</v>
      </c>
      <c r="DM124" s="847"/>
      <c r="DN124" s="847"/>
      <c r="DO124" s="847"/>
      <c r="DP124" s="848"/>
      <c r="DQ124" s="849" t="s">
        <v>234</v>
      </c>
      <c r="DR124" s="847"/>
      <c r="DS124" s="847"/>
      <c r="DT124" s="847"/>
      <c r="DU124" s="848"/>
      <c r="DV124" s="935" t="s">
        <v>234</v>
      </c>
      <c r="DW124" s="936"/>
      <c r="DX124" s="936"/>
      <c r="DY124" s="936"/>
      <c r="DZ124" s="937"/>
    </row>
    <row r="125" spans="1:130" s="248" customFormat="1" ht="26.25" customHeight="1" x14ac:dyDescent="0.15">
      <c r="A125" s="904"/>
      <c r="B125" s="905"/>
      <c r="C125" s="908" t="s">
        <v>459</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234</v>
      </c>
      <c r="AB125" s="864"/>
      <c r="AC125" s="864"/>
      <c r="AD125" s="864"/>
      <c r="AE125" s="865"/>
      <c r="AF125" s="866" t="s">
        <v>234</v>
      </c>
      <c r="AG125" s="864"/>
      <c r="AH125" s="864"/>
      <c r="AI125" s="864"/>
      <c r="AJ125" s="865"/>
      <c r="AK125" s="866" t="s">
        <v>234</v>
      </c>
      <c r="AL125" s="864"/>
      <c r="AM125" s="864"/>
      <c r="AN125" s="864"/>
      <c r="AO125" s="865"/>
      <c r="AP125" s="911" t="s">
        <v>234</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471</v>
      </c>
      <c r="CL125" s="939"/>
      <c r="CM125" s="939"/>
      <c r="CN125" s="939"/>
      <c r="CO125" s="940"/>
      <c r="CP125" s="947" t="s">
        <v>472</v>
      </c>
      <c r="CQ125" s="892"/>
      <c r="CR125" s="892"/>
      <c r="CS125" s="892"/>
      <c r="CT125" s="892"/>
      <c r="CU125" s="892"/>
      <c r="CV125" s="892"/>
      <c r="CW125" s="892"/>
      <c r="CX125" s="892"/>
      <c r="CY125" s="892"/>
      <c r="CZ125" s="892"/>
      <c r="DA125" s="892"/>
      <c r="DB125" s="892"/>
      <c r="DC125" s="892"/>
      <c r="DD125" s="892"/>
      <c r="DE125" s="892"/>
      <c r="DF125" s="893"/>
      <c r="DG125" s="948" t="s">
        <v>234</v>
      </c>
      <c r="DH125" s="929"/>
      <c r="DI125" s="929"/>
      <c r="DJ125" s="929"/>
      <c r="DK125" s="929"/>
      <c r="DL125" s="929" t="s">
        <v>234</v>
      </c>
      <c r="DM125" s="929"/>
      <c r="DN125" s="929"/>
      <c r="DO125" s="929"/>
      <c r="DP125" s="929"/>
      <c r="DQ125" s="929" t="s">
        <v>234</v>
      </c>
      <c r="DR125" s="929"/>
      <c r="DS125" s="929"/>
      <c r="DT125" s="929"/>
      <c r="DU125" s="929"/>
      <c r="DV125" s="930" t="s">
        <v>234</v>
      </c>
      <c r="DW125" s="930"/>
      <c r="DX125" s="930"/>
      <c r="DY125" s="930"/>
      <c r="DZ125" s="931"/>
    </row>
    <row r="126" spans="1:130" s="248" customFormat="1" ht="26.25" customHeight="1" thickBot="1" x14ac:dyDescent="0.2">
      <c r="A126" s="904"/>
      <c r="B126" s="905"/>
      <c r="C126" s="908" t="s">
        <v>461</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t="s">
        <v>234</v>
      </c>
      <c r="AB126" s="864"/>
      <c r="AC126" s="864"/>
      <c r="AD126" s="864"/>
      <c r="AE126" s="865"/>
      <c r="AF126" s="866" t="s">
        <v>234</v>
      </c>
      <c r="AG126" s="864"/>
      <c r="AH126" s="864"/>
      <c r="AI126" s="864"/>
      <c r="AJ126" s="865"/>
      <c r="AK126" s="866" t="s">
        <v>234</v>
      </c>
      <c r="AL126" s="864"/>
      <c r="AM126" s="864"/>
      <c r="AN126" s="864"/>
      <c r="AO126" s="865"/>
      <c r="AP126" s="911" t="s">
        <v>234</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473</v>
      </c>
      <c r="CQ126" s="834"/>
      <c r="CR126" s="834"/>
      <c r="CS126" s="834"/>
      <c r="CT126" s="834"/>
      <c r="CU126" s="834"/>
      <c r="CV126" s="834"/>
      <c r="CW126" s="834"/>
      <c r="CX126" s="834"/>
      <c r="CY126" s="834"/>
      <c r="CZ126" s="834"/>
      <c r="DA126" s="834"/>
      <c r="DB126" s="834"/>
      <c r="DC126" s="834"/>
      <c r="DD126" s="834"/>
      <c r="DE126" s="834"/>
      <c r="DF126" s="835"/>
      <c r="DG126" s="900" t="s">
        <v>234</v>
      </c>
      <c r="DH126" s="901"/>
      <c r="DI126" s="901"/>
      <c r="DJ126" s="901"/>
      <c r="DK126" s="901"/>
      <c r="DL126" s="901" t="s">
        <v>234</v>
      </c>
      <c r="DM126" s="901"/>
      <c r="DN126" s="901"/>
      <c r="DO126" s="901"/>
      <c r="DP126" s="901"/>
      <c r="DQ126" s="901" t="s">
        <v>234</v>
      </c>
      <c r="DR126" s="901"/>
      <c r="DS126" s="901"/>
      <c r="DT126" s="901"/>
      <c r="DU126" s="901"/>
      <c r="DV126" s="878" t="s">
        <v>234</v>
      </c>
      <c r="DW126" s="878"/>
      <c r="DX126" s="878"/>
      <c r="DY126" s="878"/>
      <c r="DZ126" s="879"/>
    </row>
    <row r="127" spans="1:130" s="248" customFormat="1" ht="26.25" customHeight="1" x14ac:dyDescent="0.15">
      <c r="A127" s="906"/>
      <c r="B127" s="907"/>
      <c r="C127" s="925" t="s">
        <v>474</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t="s">
        <v>234</v>
      </c>
      <c r="AB127" s="864"/>
      <c r="AC127" s="864"/>
      <c r="AD127" s="864"/>
      <c r="AE127" s="865"/>
      <c r="AF127" s="866" t="s">
        <v>234</v>
      </c>
      <c r="AG127" s="864"/>
      <c r="AH127" s="864"/>
      <c r="AI127" s="864"/>
      <c r="AJ127" s="865"/>
      <c r="AK127" s="866" t="s">
        <v>234</v>
      </c>
      <c r="AL127" s="864"/>
      <c r="AM127" s="864"/>
      <c r="AN127" s="864"/>
      <c r="AO127" s="865"/>
      <c r="AP127" s="911" t="s">
        <v>234</v>
      </c>
      <c r="AQ127" s="912"/>
      <c r="AR127" s="912"/>
      <c r="AS127" s="912"/>
      <c r="AT127" s="913"/>
      <c r="AU127" s="284"/>
      <c r="AV127" s="284"/>
      <c r="AW127" s="284"/>
      <c r="AX127" s="928" t="s">
        <v>475</v>
      </c>
      <c r="AY127" s="896"/>
      <c r="AZ127" s="896"/>
      <c r="BA127" s="896"/>
      <c r="BB127" s="896"/>
      <c r="BC127" s="896"/>
      <c r="BD127" s="896"/>
      <c r="BE127" s="897"/>
      <c r="BF127" s="895" t="s">
        <v>476</v>
      </c>
      <c r="BG127" s="896"/>
      <c r="BH127" s="896"/>
      <c r="BI127" s="896"/>
      <c r="BJ127" s="896"/>
      <c r="BK127" s="896"/>
      <c r="BL127" s="897"/>
      <c r="BM127" s="895" t="s">
        <v>477</v>
      </c>
      <c r="BN127" s="896"/>
      <c r="BO127" s="896"/>
      <c r="BP127" s="896"/>
      <c r="BQ127" s="896"/>
      <c r="BR127" s="896"/>
      <c r="BS127" s="897"/>
      <c r="BT127" s="895" t="s">
        <v>478</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479</v>
      </c>
      <c r="CQ127" s="834"/>
      <c r="CR127" s="834"/>
      <c r="CS127" s="834"/>
      <c r="CT127" s="834"/>
      <c r="CU127" s="834"/>
      <c r="CV127" s="834"/>
      <c r="CW127" s="834"/>
      <c r="CX127" s="834"/>
      <c r="CY127" s="834"/>
      <c r="CZ127" s="834"/>
      <c r="DA127" s="834"/>
      <c r="DB127" s="834"/>
      <c r="DC127" s="834"/>
      <c r="DD127" s="834"/>
      <c r="DE127" s="834"/>
      <c r="DF127" s="835"/>
      <c r="DG127" s="900" t="s">
        <v>234</v>
      </c>
      <c r="DH127" s="901"/>
      <c r="DI127" s="901"/>
      <c r="DJ127" s="901"/>
      <c r="DK127" s="901"/>
      <c r="DL127" s="901" t="s">
        <v>234</v>
      </c>
      <c r="DM127" s="901"/>
      <c r="DN127" s="901"/>
      <c r="DO127" s="901"/>
      <c r="DP127" s="901"/>
      <c r="DQ127" s="901" t="s">
        <v>234</v>
      </c>
      <c r="DR127" s="901"/>
      <c r="DS127" s="901"/>
      <c r="DT127" s="901"/>
      <c r="DU127" s="901"/>
      <c r="DV127" s="878" t="s">
        <v>234</v>
      </c>
      <c r="DW127" s="878"/>
      <c r="DX127" s="878"/>
      <c r="DY127" s="878"/>
      <c r="DZ127" s="879"/>
    </row>
    <row r="128" spans="1:130" s="248" customFormat="1" ht="26.25" customHeight="1" thickBot="1" x14ac:dyDescent="0.2">
      <c r="A128" s="880" t="s">
        <v>480</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481</v>
      </c>
      <c r="X128" s="882"/>
      <c r="Y128" s="882"/>
      <c r="Z128" s="883"/>
      <c r="AA128" s="884">
        <v>81477</v>
      </c>
      <c r="AB128" s="885"/>
      <c r="AC128" s="885"/>
      <c r="AD128" s="885"/>
      <c r="AE128" s="886"/>
      <c r="AF128" s="887">
        <v>82412</v>
      </c>
      <c r="AG128" s="885"/>
      <c r="AH128" s="885"/>
      <c r="AI128" s="885"/>
      <c r="AJ128" s="886"/>
      <c r="AK128" s="887">
        <v>79947</v>
      </c>
      <c r="AL128" s="885"/>
      <c r="AM128" s="885"/>
      <c r="AN128" s="885"/>
      <c r="AO128" s="886"/>
      <c r="AP128" s="888"/>
      <c r="AQ128" s="889"/>
      <c r="AR128" s="889"/>
      <c r="AS128" s="889"/>
      <c r="AT128" s="890"/>
      <c r="AU128" s="284"/>
      <c r="AV128" s="284"/>
      <c r="AW128" s="284"/>
      <c r="AX128" s="891" t="s">
        <v>482</v>
      </c>
      <c r="AY128" s="892"/>
      <c r="AZ128" s="892"/>
      <c r="BA128" s="892"/>
      <c r="BB128" s="892"/>
      <c r="BC128" s="892"/>
      <c r="BD128" s="892"/>
      <c r="BE128" s="893"/>
      <c r="BF128" s="870" t="s">
        <v>234</v>
      </c>
      <c r="BG128" s="871"/>
      <c r="BH128" s="871"/>
      <c r="BI128" s="871"/>
      <c r="BJ128" s="871"/>
      <c r="BK128" s="871"/>
      <c r="BL128" s="894"/>
      <c r="BM128" s="870">
        <v>14.24</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483</v>
      </c>
      <c r="CQ128" s="812"/>
      <c r="CR128" s="812"/>
      <c r="CS128" s="812"/>
      <c r="CT128" s="812"/>
      <c r="CU128" s="812"/>
      <c r="CV128" s="812"/>
      <c r="CW128" s="812"/>
      <c r="CX128" s="812"/>
      <c r="CY128" s="812"/>
      <c r="CZ128" s="812"/>
      <c r="DA128" s="812"/>
      <c r="DB128" s="812"/>
      <c r="DC128" s="812"/>
      <c r="DD128" s="812"/>
      <c r="DE128" s="812"/>
      <c r="DF128" s="813"/>
      <c r="DG128" s="874" t="s">
        <v>234</v>
      </c>
      <c r="DH128" s="875"/>
      <c r="DI128" s="875"/>
      <c r="DJ128" s="875"/>
      <c r="DK128" s="875"/>
      <c r="DL128" s="875" t="s">
        <v>234</v>
      </c>
      <c r="DM128" s="875"/>
      <c r="DN128" s="875"/>
      <c r="DO128" s="875"/>
      <c r="DP128" s="875"/>
      <c r="DQ128" s="875" t="s">
        <v>234</v>
      </c>
      <c r="DR128" s="875"/>
      <c r="DS128" s="875"/>
      <c r="DT128" s="875"/>
      <c r="DU128" s="875"/>
      <c r="DV128" s="876" t="s">
        <v>234</v>
      </c>
      <c r="DW128" s="876"/>
      <c r="DX128" s="876"/>
      <c r="DY128" s="876"/>
      <c r="DZ128" s="877"/>
    </row>
    <row r="129" spans="1:131" s="248" customFormat="1" ht="26.25" customHeight="1" x14ac:dyDescent="0.15">
      <c r="A129" s="858" t="s">
        <v>107</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484</v>
      </c>
      <c r="X129" s="861"/>
      <c r="Y129" s="861"/>
      <c r="Z129" s="862"/>
      <c r="AA129" s="863">
        <v>6283629</v>
      </c>
      <c r="AB129" s="864"/>
      <c r="AC129" s="864"/>
      <c r="AD129" s="864"/>
      <c r="AE129" s="865"/>
      <c r="AF129" s="866">
        <v>6249527</v>
      </c>
      <c r="AG129" s="864"/>
      <c r="AH129" s="864"/>
      <c r="AI129" s="864"/>
      <c r="AJ129" s="865"/>
      <c r="AK129" s="866">
        <v>6466683</v>
      </c>
      <c r="AL129" s="864"/>
      <c r="AM129" s="864"/>
      <c r="AN129" s="864"/>
      <c r="AO129" s="865"/>
      <c r="AP129" s="867"/>
      <c r="AQ129" s="868"/>
      <c r="AR129" s="868"/>
      <c r="AS129" s="868"/>
      <c r="AT129" s="869"/>
      <c r="AU129" s="286"/>
      <c r="AV129" s="286"/>
      <c r="AW129" s="286"/>
      <c r="AX129" s="833" t="s">
        <v>485</v>
      </c>
      <c r="AY129" s="834"/>
      <c r="AZ129" s="834"/>
      <c r="BA129" s="834"/>
      <c r="BB129" s="834"/>
      <c r="BC129" s="834"/>
      <c r="BD129" s="834"/>
      <c r="BE129" s="835"/>
      <c r="BF129" s="853" t="s">
        <v>234</v>
      </c>
      <c r="BG129" s="854"/>
      <c r="BH129" s="854"/>
      <c r="BI129" s="854"/>
      <c r="BJ129" s="854"/>
      <c r="BK129" s="854"/>
      <c r="BL129" s="855"/>
      <c r="BM129" s="853">
        <v>19.239999999999998</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58" t="s">
        <v>486</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487</v>
      </c>
      <c r="X130" s="861"/>
      <c r="Y130" s="861"/>
      <c r="Z130" s="862"/>
      <c r="AA130" s="863">
        <v>1041737</v>
      </c>
      <c r="AB130" s="864"/>
      <c r="AC130" s="864"/>
      <c r="AD130" s="864"/>
      <c r="AE130" s="865"/>
      <c r="AF130" s="866">
        <v>1019144</v>
      </c>
      <c r="AG130" s="864"/>
      <c r="AH130" s="864"/>
      <c r="AI130" s="864"/>
      <c r="AJ130" s="865"/>
      <c r="AK130" s="866">
        <v>1029928</v>
      </c>
      <c r="AL130" s="864"/>
      <c r="AM130" s="864"/>
      <c r="AN130" s="864"/>
      <c r="AO130" s="865"/>
      <c r="AP130" s="867"/>
      <c r="AQ130" s="868"/>
      <c r="AR130" s="868"/>
      <c r="AS130" s="868"/>
      <c r="AT130" s="869"/>
      <c r="AU130" s="286"/>
      <c r="AV130" s="286"/>
      <c r="AW130" s="286"/>
      <c r="AX130" s="833" t="s">
        <v>488</v>
      </c>
      <c r="AY130" s="834"/>
      <c r="AZ130" s="834"/>
      <c r="BA130" s="834"/>
      <c r="BB130" s="834"/>
      <c r="BC130" s="834"/>
      <c r="BD130" s="834"/>
      <c r="BE130" s="835"/>
      <c r="BF130" s="836">
        <v>6.9</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489</v>
      </c>
      <c r="X131" s="844"/>
      <c r="Y131" s="844"/>
      <c r="Z131" s="845"/>
      <c r="AA131" s="846">
        <v>5241892</v>
      </c>
      <c r="AB131" s="847"/>
      <c r="AC131" s="847"/>
      <c r="AD131" s="847"/>
      <c r="AE131" s="848"/>
      <c r="AF131" s="849">
        <v>5230383</v>
      </c>
      <c r="AG131" s="847"/>
      <c r="AH131" s="847"/>
      <c r="AI131" s="847"/>
      <c r="AJ131" s="848"/>
      <c r="AK131" s="849">
        <v>5436755</v>
      </c>
      <c r="AL131" s="847"/>
      <c r="AM131" s="847"/>
      <c r="AN131" s="847"/>
      <c r="AO131" s="848"/>
      <c r="AP131" s="850"/>
      <c r="AQ131" s="851"/>
      <c r="AR131" s="851"/>
      <c r="AS131" s="851"/>
      <c r="AT131" s="852"/>
      <c r="AU131" s="286"/>
      <c r="AV131" s="286"/>
      <c r="AW131" s="286"/>
      <c r="AX131" s="811" t="s">
        <v>490</v>
      </c>
      <c r="AY131" s="812"/>
      <c r="AZ131" s="812"/>
      <c r="BA131" s="812"/>
      <c r="BB131" s="812"/>
      <c r="BC131" s="812"/>
      <c r="BD131" s="812"/>
      <c r="BE131" s="813"/>
      <c r="BF131" s="814">
        <v>71.7</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820" t="s">
        <v>491</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492</v>
      </c>
      <c r="W132" s="824"/>
      <c r="X132" s="824"/>
      <c r="Y132" s="824"/>
      <c r="Z132" s="825"/>
      <c r="AA132" s="826">
        <v>6.962986881</v>
      </c>
      <c r="AB132" s="827"/>
      <c r="AC132" s="827"/>
      <c r="AD132" s="827"/>
      <c r="AE132" s="828"/>
      <c r="AF132" s="829">
        <v>6.3553090750000001</v>
      </c>
      <c r="AG132" s="827"/>
      <c r="AH132" s="827"/>
      <c r="AI132" s="827"/>
      <c r="AJ132" s="828"/>
      <c r="AK132" s="829">
        <v>7.4444774499999999</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493</v>
      </c>
      <c r="W133" s="803"/>
      <c r="X133" s="803"/>
      <c r="Y133" s="803"/>
      <c r="Z133" s="804"/>
      <c r="AA133" s="805">
        <v>7.1</v>
      </c>
      <c r="AB133" s="806"/>
      <c r="AC133" s="806"/>
      <c r="AD133" s="806"/>
      <c r="AE133" s="807"/>
      <c r="AF133" s="805">
        <v>6.6</v>
      </c>
      <c r="AG133" s="806"/>
      <c r="AH133" s="806"/>
      <c r="AI133" s="806"/>
      <c r="AJ133" s="807"/>
      <c r="AK133" s="805">
        <v>6.9</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b9gnpg+7h3wYz+hjB2JzAeBawVYtBPkYIMwBBRrd4+QEP4hbPFTwv5jsivwklMV8OFFhUWK+4LJ+zgIkSLBvQg==" saltValue="ORi+KsSCV2LEOKzd9JDun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494</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6HxE24N9AAI8z9ldFDpjQlDajKvwv5zYQTaWj8d24DQhOEpPrQMWrszIQQDdNAMlM1mogrGiqp4A5vqDOWgh6g==" saltValue="VxmrPefA79/IMiBwEHq58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MV3nbiyiFe3m76wT9IXJnZ3nm9BqKLakZeSSAo3ZCyIfaiqqwvOFVQzNPTKLLP+Ioh+yOsN5I2Sn5mnyRg+TQ==" saltValue="43LBIS3niyhcv9rueVsgv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495</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496</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497</v>
      </c>
      <c r="AP7" s="305"/>
      <c r="AQ7" s="306" t="s">
        <v>498</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499</v>
      </c>
      <c r="AQ8" s="312" t="s">
        <v>500</v>
      </c>
      <c r="AR8" s="313" t="s">
        <v>501</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502</v>
      </c>
      <c r="AL9" s="1228"/>
      <c r="AM9" s="1228"/>
      <c r="AN9" s="1229"/>
      <c r="AO9" s="314">
        <v>2196061</v>
      </c>
      <c r="AP9" s="314">
        <v>143066</v>
      </c>
      <c r="AQ9" s="315">
        <v>94370</v>
      </c>
      <c r="AR9" s="316">
        <v>51.6</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503</v>
      </c>
      <c r="AL10" s="1228"/>
      <c r="AM10" s="1228"/>
      <c r="AN10" s="1229"/>
      <c r="AO10" s="317">
        <v>49082</v>
      </c>
      <c r="AP10" s="317">
        <v>3198</v>
      </c>
      <c r="AQ10" s="318">
        <v>9302</v>
      </c>
      <c r="AR10" s="319">
        <v>-65.599999999999994</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504</v>
      </c>
      <c r="AL11" s="1228"/>
      <c r="AM11" s="1228"/>
      <c r="AN11" s="1229"/>
      <c r="AO11" s="317">
        <v>46136</v>
      </c>
      <c r="AP11" s="317">
        <v>3006</v>
      </c>
      <c r="AQ11" s="318">
        <v>1639</v>
      </c>
      <c r="AR11" s="319">
        <v>83.4</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505</v>
      </c>
      <c r="AL12" s="1228"/>
      <c r="AM12" s="1228"/>
      <c r="AN12" s="1229"/>
      <c r="AO12" s="317" t="s">
        <v>506</v>
      </c>
      <c r="AP12" s="317" t="s">
        <v>506</v>
      </c>
      <c r="AQ12" s="318">
        <v>4</v>
      </c>
      <c r="AR12" s="319" t="s">
        <v>506</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507</v>
      </c>
      <c r="AL13" s="1228"/>
      <c r="AM13" s="1228"/>
      <c r="AN13" s="1229"/>
      <c r="AO13" s="317">
        <v>85395</v>
      </c>
      <c r="AP13" s="317">
        <v>5563</v>
      </c>
      <c r="AQ13" s="318">
        <v>3374</v>
      </c>
      <c r="AR13" s="319">
        <v>64.900000000000006</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508</v>
      </c>
      <c r="AL14" s="1228"/>
      <c r="AM14" s="1228"/>
      <c r="AN14" s="1229"/>
      <c r="AO14" s="317">
        <v>12482</v>
      </c>
      <c r="AP14" s="317">
        <v>813</v>
      </c>
      <c r="AQ14" s="318">
        <v>2035</v>
      </c>
      <c r="AR14" s="319">
        <v>-60</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509</v>
      </c>
      <c r="AL15" s="1231"/>
      <c r="AM15" s="1231"/>
      <c r="AN15" s="1232"/>
      <c r="AO15" s="317">
        <v>-194767</v>
      </c>
      <c r="AP15" s="317">
        <v>-12688</v>
      </c>
      <c r="AQ15" s="318">
        <v>-7711</v>
      </c>
      <c r="AR15" s="319">
        <v>64.5</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187</v>
      </c>
      <c r="AL16" s="1231"/>
      <c r="AM16" s="1231"/>
      <c r="AN16" s="1232"/>
      <c r="AO16" s="317">
        <v>2194389</v>
      </c>
      <c r="AP16" s="317">
        <v>142957</v>
      </c>
      <c r="AQ16" s="318">
        <v>103011</v>
      </c>
      <c r="AR16" s="319">
        <v>38.799999999999997</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510</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511</v>
      </c>
      <c r="AP20" s="326" t="s">
        <v>512</v>
      </c>
      <c r="AQ20" s="327" t="s">
        <v>513</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514</v>
      </c>
      <c r="AL21" s="1234"/>
      <c r="AM21" s="1234"/>
      <c r="AN21" s="1235"/>
      <c r="AO21" s="330">
        <v>14.85</v>
      </c>
      <c r="AP21" s="331">
        <v>9.8800000000000008</v>
      </c>
      <c r="AQ21" s="332">
        <v>4.97</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515</v>
      </c>
      <c r="AL22" s="1234"/>
      <c r="AM22" s="1234"/>
      <c r="AN22" s="1235"/>
      <c r="AO22" s="335">
        <v>97.7</v>
      </c>
      <c r="AP22" s="336">
        <v>97.4</v>
      </c>
      <c r="AQ22" s="337">
        <v>0.3</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516</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517</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518</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497</v>
      </c>
      <c r="AP30" s="305"/>
      <c r="AQ30" s="306" t="s">
        <v>498</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499</v>
      </c>
      <c r="AQ31" s="312" t="s">
        <v>500</v>
      </c>
      <c r="AR31" s="313" t="s">
        <v>501</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519</v>
      </c>
      <c r="AL32" s="1217"/>
      <c r="AM32" s="1217"/>
      <c r="AN32" s="1218"/>
      <c r="AO32" s="345">
        <v>1152580</v>
      </c>
      <c r="AP32" s="345">
        <v>75087</v>
      </c>
      <c r="AQ32" s="346">
        <v>65683</v>
      </c>
      <c r="AR32" s="347">
        <v>14.3</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520</v>
      </c>
      <c r="AL33" s="1217"/>
      <c r="AM33" s="1217"/>
      <c r="AN33" s="1218"/>
      <c r="AO33" s="345" t="s">
        <v>506</v>
      </c>
      <c r="AP33" s="345" t="s">
        <v>506</v>
      </c>
      <c r="AQ33" s="346" t="s">
        <v>506</v>
      </c>
      <c r="AR33" s="347" t="s">
        <v>506</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521</v>
      </c>
      <c r="AL34" s="1217"/>
      <c r="AM34" s="1217"/>
      <c r="AN34" s="1218"/>
      <c r="AO34" s="345" t="s">
        <v>506</v>
      </c>
      <c r="AP34" s="345" t="s">
        <v>506</v>
      </c>
      <c r="AQ34" s="346">
        <v>9</v>
      </c>
      <c r="AR34" s="347" t="s">
        <v>506</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522</v>
      </c>
      <c r="AL35" s="1217"/>
      <c r="AM35" s="1217"/>
      <c r="AN35" s="1218"/>
      <c r="AO35" s="345">
        <v>89357</v>
      </c>
      <c r="AP35" s="345">
        <v>5821</v>
      </c>
      <c r="AQ35" s="346">
        <v>17466</v>
      </c>
      <c r="AR35" s="347">
        <v>-66.7</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523</v>
      </c>
      <c r="AL36" s="1217"/>
      <c r="AM36" s="1217"/>
      <c r="AN36" s="1218"/>
      <c r="AO36" s="345">
        <v>272676</v>
      </c>
      <c r="AP36" s="345">
        <v>17764</v>
      </c>
      <c r="AQ36" s="346">
        <v>3476</v>
      </c>
      <c r="AR36" s="347">
        <v>411</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524</v>
      </c>
      <c r="AL37" s="1217"/>
      <c r="AM37" s="1217"/>
      <c r="AN37" s="1218"/>
      <c r="AO37" s="345" t="s">
        <v>506</v>
      </c>
      <c r="AP37" s="345" t="s">
        <v>506</v>
      </c>
      <c r="AQ37" s="346">
        <v>810</v>
      </c>
      <c r="AR37" s="347" t="s">
        <v>506</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525</v>
      </c>
      <c r="AL38" s="1214"/>
      <c r="AM38" s="1214"/>
      <c r="AN38" s="1215"/>
      <c r="AO38" s="348" t="s">
        <v>506</v>
      </c>
      <c r="AP38" s="348" t="s">
        <v>506</v>
      </c>
      <c r="AQ38" s="349">
        <v>2</v>
      </c>
      <c r="AR38" s="337" t="s">
        <v>506</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526</v>
      </c>
      <c r="AL39" s="1214"/>
      <c r="AM39" s="1214"/>
      <c r="AN39" s="1215"/>
      <c r="AO39" s="345">
        <v>-79947</v>
      </c>
      <c r="AP39" s="345">
        <v>-5208</v>
      </c>
      <c r="AQ39" s="346">
        <v>-2801</v>
      </c>
      <c r="AR39" s="347">
        <v>85.9</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527</v>
      </c>
      <c r="AL40" s="1217"/>
      <c r="AM40" s="1217"/>
      <c r="AN40" s="1218"/>
      <c r="AO40" s="345">
        <v>-1029928</v>
      </c>
      <c r="AP40" s="345">
        <v>-67096</v>
      </c>
      <c r="AQ40" s="346">
        <v>-61607</v>
      </c>
      <c r="AR40" s="347">
        <v>8.9</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300</v>
      </c>
      <c r="AL41" s="1220"/>
      <c r="AM41" s="1220"/>
      <c r="AN41" s="1221"/>
      <c r="AO41" s="345">
        <v>404738</v>
      </c>
      <c r="AP41" s="345">
        <v>26367</v>
      </c>
      <c r="AQ41" s="346">
        <v>23038</v>
      </c>
      <c r="AR41" s="347">
        <v>14.5</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528</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529</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530</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497</v>
      </c>
      <c r="AN49" s="1224" t="s">
        <v>531</v>
      </c>
      <c r="AO49" s="1225"/>
      <c r="AP49" s="1225"/>
      <c r="AQ49" s="1225"/>
      <c r="AR49" s="1226"/>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532</v>
      </c>
      <c r="AO50" s="362" t="s">
        <v>533</v>
      </c>
      <c r="AP50" s="363" t="s">
        <v>534</v>
      </c>
      <c r="AQ50" s="364" t="s">
        <v>535</v>
      </c>
      <c r="AR50" s="365" t="s">
        <v>536</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537</v>
      </c>
      <c r="AL51" s="358"/>
      <c r="AM51" s="366">
        <v>1114313</v>
      </c>
      <c r="AN51" s="367">
        <v>65513</v>
      </c>
      <c r="AO51" s="368">
        <v>-37.1</v>
      </c>
      <c r="AP51" s="369">
        <v>78864</v>
      </c>
      <c r="AQ51" s="370">
        <v>-10.4</v>
      </c>
      <c r="AR51" s="371">
        <v>-26.7</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538</v>
      </c>
      <c r="AM52" s="374">
        <v>761010</v>
      </c>
      <c r="AN52" s="375">
        <v>44742</v>
      </c>
      <c r="AO52" s="376">
        <v>-35.4</v>
      </c>
      <c r="AP52" s="377">
        <v>46136</v>
      </c>
      <c r="AQ52" s="378">
        <v>-4.2</v>
      </c>
      <c r="AR52" s="379">
        <v>-31.2</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539</v>
      </c>
      <c r="AL53" s="358"/>
      <c r="AM53" s="366">
        <v>2681339</v>
      </c>
      <c r="AN53" s="367">
        <v>161634</v>
      </c>
      <c r="AO53" s="368">
        <v>146.69999999999999</v>
      </c>
      <c r="AP53" s="369">
        <v>85042</v>
      </c>
      <c r="AQ53" s="370">
        <v>7.8</v>
      </c>
      <c r="AR53" s="371">
        <v>138.9</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538</v>
      </c>
      <c r="AM54" s="374">
        <v>1793812</v>
      </c>
      <c r="AN54" s="375">
        <v>108133</v>
      </c>
      <c r="AO54" s="376">
        <v>141.69999999999999</v>
      </c>
      <c r="AP54" s="377">
        <v>50806</v>
      </c>
      <c r="AQ54" s="378">
        <v>10.1</v>
      </c>
      <c r="AR54" s="379">
        <v>131.6</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540</v>
      </c>
      <c r="AL55" s="358"/>
      <c r="AM55" s="366">
        <v>2616367</v>
      </c>
      <c r="AN55" s="367">
        <v>161484</v>
      </c>
      <c r="AO55" s="368">
        <v>-0.1</v>
      </c>
      <c r="AP55" s="369">
        <v>83774</v>
      </c>
      <c r="AQ55" s="370">
        <v>-1.5</v>
      </c>
      <c r="AR55" s="371">
        <v>1.4</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538</v>
      </c>
      <c r="AM56" s="374">
        <v>2293678</v>
      </c>
      <c r="AN56" s="375">
        <v>141568</v>
      </c>
      <c r="AO56" s="376">
        <v>30.9</v>
      </c>
      <c r="AP56" s="377">
        <v>52179</v>
      </c>
      <c r="AQ56" s="378">
        <v>2.7</v>
      </c>
      <c r="AR56" s="379">
        <v>28.2</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541</v>
      </c>
      <c r="AL57" s="358"/>
      <c r="AM57" s="366">
        <v>1791804</v>
      </c>
      <c r="AN57" s="367">
        <v>113506</v>
      </c>
      <c r="AO57" s="368">
        <v>-29.7</v>
      </c>
      <c r="AP57" s="369">
        <v>132981</v>
      </c>
      <c r="AQ57" s="370">
        <v>58.7</v>
      </c>
      <c r="AR57" s="371">
        <v>-88.4</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538</v>
      </c>
      <c r="AM58" s="374">
        <v>689552</v>
      </c>
      <c r="AN58" s="375">
        <v>43681</v>
      </c>
      <c r="AO58" s="376">
        <v>-69.099999999999994</v>
      </c>
      <c r="AP58" s="377">
        <v>56973</v>
      </c>
      <c r="AQ58" s="378">
        <v>9.1999999999999993</v>
      </c>
      <c r="AR58" s="379">
        <v>-78.3</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542</v>
      </c>
      <c r="AL59" s="358"/>
      <c r="AM59" s="366">
        <v>1168281</v>
      </c>
      <c r="AN59" s="367">
        <v>76110</v>
      </c>
      <c r="AO59" s="368">
        <v>-32.9</v>
      </c>
      <c r="AP59" s="369">
        <v>128523</v>
      </c>
      <c r="AQ59" s="370">
        <v>-3.4</v>
      </c>
      <c r="AR59" s="371">
        <v>-29.5</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538</v>
      </c>
      <c r="AM60" s="374">
        <v>810795</v>
      </c>
      <c r="AN60" s="375">
        <v>52821</v>
      </c>
      <c r="AO60" s="376">
        <v>20.9</v>
      </c>
      <c r="AP60" s="377">
        <v>56792</v>
      </c>
      <c r="AQ60" s="378">
        <v>-0.3</v>
      </c>
      <c r="AR60" s="379">
        <v>21.2</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543</v>
      </c>
      <c r="AL61" s="380"/>
      <c r="AM61" s="381">
        <v>1874421</v>
      </c>
      <c r="AN61" s="382">
        <v>115649</v>
      </c>
      <c r="AO61" s="383">
        <v>9.4</v>
      </c>
      <c r="AP61" s="384">
        <v>101837</v>
      </c>
      <c r="AQ61" s="385">
        <v>10.199999999999999</v>
      </c>
      <c r="AR61" s="371">
        <v>-0.8</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538</v>
      </c>
      <c r="AM62" s="374">
        <v>1269769</v>
      </c>
      <c r="AN62" s="375">
        <v>78189</v>
      </c>
      <c r="AO62" s="376">
        <v>17.8</v>
      </c>
      <c r="AP62" s="377">
        <v>52577</v>
      </c>
      <c r="AQ62" s="378">
        <v>3.5</v>
      </c>
      <c r="AR62" s="379">
        <v>14.3</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BpU7Td1xIW6cc42YMIWdt8ngIZbBlu4VmfgwlEMWHH1+Q6Bfr066Os4iB+3IrdVOo3uLq4Ltvd1oYyZA5/Sxpg==" saltValue="qz0eLPzHpi1Jlp6tr+bYPA=="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545</v>
      </c>
    </row>
    <row r="120" spans="125:125" ht="13.5" hidden="1" customHeight="1" x14ac:dyDescent="0.15"/>
    <row r="121" spans="125:125" ht="13.5" hidden="1" customHeight="1" x14ac:dyDescent="0.15">
      <c r="DU121" s="292"/>
    </row>
  </sheetData>
  <sheetProtection algorithmName="SHA-512" hashValue="OG+cnqCv621x2JaoWnxkB/kz65EYjpf2BUk/ly5p5WzLoDgW77yZigCJGCwSNcYjC4PGCpYnuHiCnb41u1bBog==" saltValue="rbDCnMgMWuoV0vcv5w8tT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546</v>
      </c>
    </row>
  </sheetData>
  <sheetProtection algorithmName="SHA-512" hashValue="xA7hXdx4qRnPQOrJqhk4maQjA3sLrWhnP9PFxu3sBgLUa2NVniIGOjBxbshmO9n5e7XQ3N9oOywWSSeeUVqPIQ==" saltValue="1uqcfobIU3ur8LQ0axwX/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547</v>
      </c>
      <c r="G46" s="8" t="s">
        <v>548</v>
      </c>
      <c r="H46" s="8" t="s">
        <v>549</v>
      </c>
      <c r="I46" s="8" t="s">
        <v>550</v>
      </c>
      <c r="J46" s="9" t="s">
        <v>551</v>
      </c>
    </row>
    <row r="47" spans="2:10" ht="57.75" customHeight="1" x14ac:dyDescent="0.15">
      <c r="B47" s="10"/>
      <c r="C47" s="1238" t="s">
        <v>3</v>
      </c>
      <c r="D47" s="1238"/>
      <c r="E47" s="1239"/>
      <c r="F47" s="11">
        <v>15.22</v>
      </c>
      <c r="G47" s="12">
        <v>15.58</v>
      </c>
      <c r="H47" s="12">
        <v>12.96</v>
      </c>
      <c r="I47" s="12">
        <v>13.94</v>
      </c>
      <c r="J47" s="13">
        <v>9.3699999999999992</v>
      </c>
    </row>
    <row r="48" spans="2:10" ht="57.75" customHeight="1" x14ac:dyDescent="0.15">
      <c r="B48" s="14"/>
      <c r="C48" s="1240" t="s">
        <v>4</v>
      </c>
      <c r="D48" s="1240"/>
      <c r="E48" s="1241"/>
      <c r="F48" s="15">
        <v>11.2</v>
      </c>
      <c r="G48" s="16">
        <v>10.67</v>
      </c>
      <c r="H48" s="16">
        <v>11.99</v>
      </c>
      <c r="I48" s="16">
        <v>11.92</v>
      </c>
      <c r="J48" s="17">
        <v>11.92</v>
      </c>
    </row>
    <row r="49" spans="2:10" ht="57.75" customHeight="1" thickBot="1" x14ac:dyDescent="0.2">
      <c r="B49" s="18"/>
      <c r="C49" s="1242" t="s">
        <v>5</v>
      </c>
      <c r="D49" s="1242"/>
      <c r="E49" s="1243"/>
      <c r="F49" s="19">
        <v>2.48</v>
      </c>
      <c r="G49" s="20" t="s">
        <v>552</v>
      </c>
      <c r="H49" s="20" t="s">
        <v>553</v>
      </c>
      <c r="I49" s="20">
        <v>0.78</v>
      </c>
      <c r="J49" s="21" t="s">
        <v>554</v>
      </c>
    </row>
    <row r="50" spans="2:10" ht="13.5" customHeight="1" x14ac:dyDescent="0.15"/>
  </sheetData>
  <sheetProtection algorithmName="SHA-512" hashValue="UsiS2f++ePsJgGGEfoo0MuLUm0AC9BSchJEAp9TYN8Y7qrAcRehjIzRq3osUkV8jGEfHrWUcqzG2bEDX9qKeMw==" saltValue="HeeLDr6mWPm2DpAnPkSKx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547</v>
      </c>
      <c r="G33" s="29" t="s">
        <v>548</v>
      </c>
      <c r="H33" s="29" t="s">
        <v>549</v>
      </c>
      <c r="I33" s="29" t="s">
        <v>550</v>
      </c>
      <c r="J33" s="30" t="s">
        <v>551</v>
      </c>
      <c r="K33" s="22"/>
      <c r="L33" s="22"/>
      <c r="M33" s="22"/>
      <c r="N33" s="22"/>
      <c r="O33" s="22"/>
      <c r="P33" s="22"/>
    </row>
    <row r="34" spans="1:16" ht="39" customHeight="1" x14ac:dyDescent="0.15">
      <c r="A34" s="22"/>
      <c r="B34" s="31"/>
      <c r="C34" s="1250" t="s">
        <v>555</v>
      </c>
      <c r="D34" s="1250"/>
      <c r="E34" s="1251"/>
      <c r="F34" s="32">
        <v>11.2</v>
      </c>
      <c r="G34" s="33">
        <v>10.66</v>
      </c>
      <c r="H34" s="33">
        <v>11.98</v>
      </c>
      <c r="I34" s="33">
        <v>11.91</v>
      </c>
      <c r="J34" s="34">
        <v>11.9</v>
      </c>
      <c r="K34" s="22"/>
      <c r="L34" s="22"/>
      <c r="M34" s="22"/>
      <c r="N34" s="22"/>
      <c r="O34" s="22"/>
      <c r="P34" s="22"/>
    </row>
    <row r="35" spans="1:16" ht="39" customHeight="1" x14ac:dyDescent="0.15">
      <c r="A35" s="22"/>
      <c r="B35" s="35"/>
      <c r="C35" s="1244" t="s">
        <v>556</v>
      </c>
      <c r="D35" s="1245"/>
      <c r="E35" s="1246"/>
      <c r="F35" s="36">
        <v>2.86</v>
      </c>
      <c r="G35" s="37">
        <v>3.37</v>
      </c>
      <c r="H35" s="37">
        <v>3.62</v>
      </c>
      <c r="I35" s="37">
        <v>4.46</v>
      </c>
      <c r="J35" s="38">
        <v>4.28</v>
      </c>
      <c r="K35" s="22"/>
      <c r="L35" s="22"/>
      <c r="M35" s="22"/>
      <c r="N35" s="22"/>
      <c r="O35" s="22"/>
      <c r="P35" s="22"/>
    </row>
    <row r="36" spans="1:16" ht="39" customHeight="1" x14ac:dyDescent="0.15">
      <c r="A36" s="22"/>
      <c r="B36" s="35"/>
      <c r="C36" s="1244" t="s">
        <v>557</v>
      </c>
      <c r="D36" s="1245"/>
      <c r="E36" s="1246"/>
      <c r="F36" s="36">
        <v>0.39</v>
      </c>
      <c r="G36" s="37">
        <v>0.61</v>
      </c>
      <c r="H36" s="37">
        <v>0.72</v>
      </c>
      <c r="I36" s="37">
        <v>0.56999999999999995</v>
      </c>
      <c r="J36" s="38">
        <v>0.83</v>
      </c>
      <c r="K36" s="22"/>
      <c r="L36" s="22"/>
      <c r="M36" s="22"/>
      <c r="N36" s="22"/>
      <c r="O36" s="22"/>
      <c r="P36" s="22"/>
    </row>
    <row r="37" spans="1:16" ht="39" customHeight="1" x14ac:dyDescent="0.15">
      <c r="A37" s="22"/>
      <c r="B37" s="35"/>
      <c r="C37" s="1244" t="s">
        <v>558</v>
      </c>
      <c r="D37" s="1245"/>
      <c r="E37" s="1246"/>
      <c r="F37" s="36">
        <v>0.08</v>
      </c>
      <c r="G37" s="37">
        <v>0.08</v>
      </c>
      <c r="H37" s="37">
        <v>0.12</v>
      </c>
      <c r="I37" s="37">
        <v>0.13</v>
      </c>
      <c r="J37" s="38">
        <v>0.13</v>
      </c>
      <c r="K37" s="22"/>
      <c r="L37" s="22"/>
      <c r="M37" s="22"/>
      <c r="N37" s="22"/>
      <c r="O37" s="22"/>
      <c r="P37" s="22"/>
    </row>
    <row r="38" spans="1:16" ht="39" customHeight="1" x14ac:dyDescent="0.15">
      <c r="A38" s="22"/>
      <c r="B38" s="35"/>
      <c r="C38" s="1244" t="s">
        <v>559</v>
      </c>
      <c r="D38" s="1245"/>
      <c r="E38" s="1246"/>
      <c r="F38" s="36">
        <v>0.01</v>
      </c>
      <c r="G38" s="37">
        <v>0.04</v>
      </c>
      <c r="H38" s="37">
        <v>0.04</v>
      </c>
      <c r="I38" s="37">
        <v>0.08</v>
      </c>
      <c r="J38" s="38">
        <v>0.08</v>
      </c>
      <c r="K38" s="22"/>
      <c r="L38" s="22"/>
      <c r="M38" s="22"/>
      <c r="N38" s="22"/>
      <c r="O38" s="22"/>
      <c r="P38" s="22"/>
    </row>
    <row r="39" spans="1:16" ht="39" customHeight="1" x14ac:dyDescent="0.15">
      <c r="A39" s="22"/>
      <c r="B39" s="35"/>
      <c r="C39" s="1244" t="s">
        <v>560</v>
      </c>
      <c r="D39" s="1245"/>
      <c r="E39" s="1246"/>
      <c r="F39" s="36">
        <v>0.21</v>
      </c>
      <c r="G39" s="37">
        <v>0.24</v>
      </c>
      <c r="H39" s="37">
        <v>0.18</v>
      </c>
      <c r="I39" s="37">
        <v>0.28999999999999998</v>
      </c>
      <c r="J39" s="38">
        <v>0.05</v>
      </c>
      <c r="K39" s="22"/>
      <c r="L39" s="22"/>
      <c r="M39" s="22"/>
      <c r="N39" s="22"/>
      <c r="O39" s="22"/>
      <c r="P39" s="22"/>
    </row>
    <row r="40" spans="1:16" ht="39" customHeight="1" x14ac:dyDescent="0.15">
      <c r="A40" s="22"/>
      <c r="B40" s="35"/>
      <c r="C40" s="1244" t="s">
        <v>561</v>
      </c>
      <c r="D40" s="1245"/>
      <c r="E40" s="1246"/>
      <c r="F40" s="36">
        <v>0</v>
      </c>
      <c r="G40" s="37">
        <v>0</v>
      </c>
      <c r="H40" s="37">
        <v>0</v>
      </c>
      <c r="I40" s="37">
        <v>0</v>
      </c>
      <c r="J40" s="38">
        <v>0</v>
      </c>
      <c r="K40" s="22"/>
      <c r="L40" s="22"/>
      <c r="M40" s="22"/>
      <c r="N40" s="22"/>
      <c r="O40" s="22"/>
      <c r="P40" s="22"/>
    </row>
    <row r="41" spans="1:16" ht="39" customHeight="1" x14ac:dyDescent="0.15">
      <c r="A41" s="22"/>
      <c r="B41" s="35"/>
      <c r="C41" s="1244"/>
      <c r="D41" s="1245"/>
      <c r="E41" s="1246"/>
      <c r="F41" s="36"/>
      <c r="G41" s="37"/>
      <c r="H41" s="37"/>
      <c r="I41" s="37"/>
      <c r="J41" s="38"/>
      <c r="K41" s="22"/>
      <c r="L41" s="22"/>
      <c r="M41" s="22"/>
      <c r="N41" s="22"/>
      <c r="O41" s="22"/>
      <c r="P41" s="22"/>
    </row>
    <row r="42" spans="1:16" ht="39" customHeight="1" x14ac:dyDescent="0.15">
      <c r="A42" s="22"/>
      <c r="B42" s="39"/>
      <c r="C42" s="1244" t="s">
        <v>562</v>
      </c>
      <c r="D42" s="1245"/>
      <c r="E42" s="1246"/>
      <c r="F42" s="36" t="s">
        <v>506</v>
      </c>
      <c r="G42" s="37" t="s">
        <v>506</v>
      </c>
      <c r="H42" s="37" t="s">
        <v>506</v>
      </c>
      <c r="I42" s="37" t="s">
        <v>506</v>
      </c>
      <c r="J42" s="38" t="s">
        <v>506</v>
      </c>
      <c r="K42" s="22"/>
      <c r="L42" s="22"/>
      <c r="M42" s="22"/>
      <c r="N42" s="22"/>
      <c r="O42" s="22"/>
      <c r="P42" s="22"/>
    </row>
    <row r="43" spans="1:16" ht="39" customHeight="1" thickBot="1" x14ac:dyDescent="0.2">
      <c r="A43" s="22"/>
      <c r="B43" s="40"/>
      <c r="C43" s="1247" t="s">
        <v>563</v>
      </c>
      <c r="D43" s="1248"/>
      <c r="E43" s="1249"/>
      <c r="F43" s="41" t="s">
        <v>506</v>
      </c>
      <c r="G43" s="42" t="s">
        <v>506</v>
      </c>
      <c r="H43" s="42" t="s">
        <v>506</v>
      </c>
      <c r="I43" s="42" t="s">
        <v>506</v>
      </c>
      <c r="J43" s="43" t="s">
        <v>506</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MMeu3WBnrUn+oPx16XdXdx9EkSrChT9nWw215eAkQzYG0AeUDDsWGApvsNIZWfjjlSBUztsmCBBBnBL5ncm57A==" saltValue="nFli/fRHKStpKLjxgX0ql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547</v>
      </c>
      <c r="L44" s="56" t="s">
        <v>548</v>
      </c>
      <c r="M44" s="56" t="s">
        <v>549</v>
      </c>
      <c r="N44" s="56" t="s">
        <v>550</v>
      </c>
      <c r="O44" s="57" t="s">
        <v>551</v>
      </c>
      <c r="P44" s="48"/>
      <c r="Q44" s="48"/>
      <c r="R44" s="48"/>
      <c r="S44" s="48"/>
      <c r="T44" s="48"/>
      <c r="U44" s="48"/>
    </row>
    <row r="45" spans="1:21" ht="30.75" customHeight="1" x14ac:dyDescent="0.15">
      <c r="A45" s="48"/>
      <c r="B45" s="1270" t="s">
        <v>11</v>
      </c>
      <c r="C45" s="1271"/>
      <c r="D45" s="58"/>
      <c r="E45" s="1276" t="s">
        <v>12</v>
      </c>
      <c r="F45" s="1276"/>
      <c r="G45" s="1276"/>
      <c r="H45" s="1276"/>
      <c r="I45" s="1276"/>
      <c r="J45" s="1277"/>
      <c r="K45" s="59">
        <v>1344</v>
      </c>
      <c r="L45" s="60">
        <v>1214</v>
      </c>
      <c r="M45" s="60">
        <v>1185</v>
      </c>
      <c r="N45" s="60">
        <v>1096</v>
      </c>
      <c r="O45" s="61">
        <v>1153</v>
      </c>
      <c r="P45" s="48"/>
      <c r="Q45" s="48"/>
      <c r="R45" s="48"/>
      <c r="S45" s="48"/>
      <c r="T45" s="48"/>
      <c r="U45" s="48"/>
    </row>
    <row r="46" spans="1:21" ht="30.75" customHeight="1" x14ac:dyDescent="0.15">
      <c r="A46" s="48"/>
      <c r="B46" s="1272"/>
      <c r="C46" s="1273"/>
      <c r="D46" s="62"/>
      <c r="E46" s="1254" t="s">
        <v>13</v>
      </c>
      <c r="F46" s="1254"/>
      <c r="G46" s="1254"/>
      <c r="H46" s="1254"/>
      <c r="I46" s="1254"/>
      <c r="J46" s="1255"/>
      <c r="K46" s="63" t="s">
        <v>506</v>
      </c>
      <c r="L46" s="64" t="s">
        <v>506</v>
      </c>
      <c r="M46" s="64" t="s">
        <v>506</v>
      </c>
      <c r="N46" s="64" t="s">
        <v>506</v>
      </c>
      <c r="O46" s="65" t="s">
        <v>506</v>
      </c>
      <c r="P46" s="48"/>
      <c r="Q46" s="48"/>
      <c r="R46" s="48"/>
      <c r="S46" s="48"/>
      <c r="T46" s="48"/>
      <c r="U46" s="48"/>
    </row>
    <row r="47" spans="1:21" ht="30.75" customHeight="1" x14ac:dyDescent="0.15">
      <c r="A47" s="48"/>
      <c r="B47" s="1272"/>
      <c r="C47" s="1273"/>
      <c r="D47" s="62"/>
      <c r="E47" s="1254" t="s">
        <v>14</v>
      </c>
      <c r="F47" s="1254"/>
      <c r="G47" s="1254"/>
      <c r="H47" s="1254"/>
      <c r="I47" s="1254"/>
      <c r="J47" s="1255"/>
      <c r="K47" s="63" t="s">
        <v>506</v>
      </c>
      <c r="L47" s="64" t="s">
        <v>506</v>
      </c>
      <c r="M47" s="64" t="s">
        <v>506</v>
      </c>
      <c r="N47" s="64" t="s">
        <v>506</v>
      </c>
      <c r="O47" s="65" t="s">
        <v>506</v>
      </c>
      <c r="P47" s="48"/>
      <c r="Q47" s="48"/>
      <c r="R47" s="48"/>
      <c r="S47" s="48"/>
      <c r="T47" s="48"/>
      <c r="U47" s="48"/>
    </row>
    <row r="48" spans="1:21" ht="30.75" customHeight="1" x14ac:dyDescent="0.15">
      <c r="A48" s="48"/>
      <c r="B48" s="1272"/>
      <c r="C48" s="1273"/>
      <c r="D48" s="62"/>
      <c r="E48" s="1254" t="s">
        <v>15</v>
      </c>
      <c r="F48" s="1254"/>
      <c r="G48" s="1254"/>
      <c r="H48" s="1254"/>
      <c r="I48" s="1254"/>
      <c r="J48" s="1255"/>
      <c r="K48" s="63">
        <v>111</v>
      </c>
      <c r="L48" s="64">
        <v>107</v>
      </c>
      <c r="M48" s="64">
        <v>115</v>
      </c>
      <c r="N48" s="64">
        <v>113</v>
      </c>
      <c r="O48" s="65">
        <v>89</v>
      </c>
      <c r="P48" s="48"/>
      <c r="Q48" s="48"/>
      <c r="R48" s="48"/>
      <c r="S48" s="48"/>
      <c r="T48" s="48"/>
      <c r="U48" s="48"/>
    </row>
    <row r="49" spans="1:21" ht="30.75" customHeight="1" x14ac:dyDescent="0.15">
      <c r="A49" s="48"/>
      <c r="B49" s="1272"/>
      <c r="C49" s="1273"/>
      <c r="D49" s="62"/>
      <c r="E49" s="1254" t="s">
        <v>16</v>
      </c>
      <c r="F49" s="1254"/>
      <c r="G49" s="1254"/>
      <c r="H49" s="1254"/>
      <c r="I49" s="1254"/>
      <c r="J49" s="1255"/>
      <c r="K49" s="63">
        <v>267</v>
      </c>
      <c r="L49" s="64">
        <v>229</v>
      </c>
      <c r="M49" s="64">
        <v>188</v>
      </c>
      <c r="N49" s="64">
        <v>225</v>
      </c>
      <c r="O49" s="65">
        <v>273</v>
      </c>
      <c r="P49" s="48"/>
      <c r="Q49" s="48"/>
      <c r="R49" s="48"/>
      <c r="S49" s="48"/>
      <c r="T49" s="48"/>
      <c r="U49" s="48"/>
    </row>
    <row r="50" spans="1:21" ht="30.75" customHeight="1" x14ac:dyDescent="0.15">
      <c r="A50" s="48"/>
      <c r="B50" s="1272"/>
      <c r="C50" s="1273"/>
      <c r="D50" s="62"/>
      <c r="E50" s="1254" t="s">
        <v>17</v>
      </c>
      <c r="F50" s="1254"/>
      <c r="G50" s="1254"/>
      <c r="H50" s="1254"/>
      <c r="I50" s="1254"/>
      <c r="J50" s="1255"/>
      <c r="K50" s="63">
        <v>1</v>
      </c>
      <c r="L50" s="64">
        <v>1</v>
      </c>
      <c r="M50" s="64" t="s">
        <v>506</v>
      </c>
      <c r="N50" s="64" t="s">
        <v>506</v>
      </c>
      <c r="O50" s="65" t="s">
        <v>506</v>
      </c>
      <c r="P50" s="48"/>
      <c r="Q50" s="48"/>
      <c r="R50" s="48"/>
      <c r="S50" s="48"/>
      <c r="T50" s="48"/>
      <c r="U50" s="48"/>
    </row>
    <row r="51" spans="1:21" ht="30.75" customHeight="1" x14ac:dyDescent="0.15">
      <c r="A51" s="48"/>
      <c r="B51" s="1274"/>
      <c r="C51" s="1275"/>
      <c r="D51" s="66"/>
      <c r="E51" s="1254" t="s">
        <v>18</v>
      </c>
      <c r="F51" s="1254"/>
      <c r="G51" s="1254"/>
      <c r="H51" s="1254"/>
      <c r="I51" s="1254"/>
      <c r="J51" s="1255"/>
      <c r="K51" s="63" t="s">
        <v>506</v>
      </c>
      <c r="L51" s="64" t="s">
        <v>506</v>
      </c>
      <c r="M51" s="64" t="s">
        <v>506</v>
      </c>
      <c r="N51" s="64" t="s">
        <v>506</v>
      </c>
      <c r="O51" s="65" t="s">
        <v>506</v>
      </c>
      <c r="P51" s="48"/>
      <c r="Q51" s="48"/>
      <c r="R51" s="48"/>
      <c r="S51" s="48"/>
      <c r="T51" s="48"/>
      <c r="U51" s="48"/>
    </row>
    <row r="52" spans="1:21" ht="30.75" customHeight="1" x14ac:dyDescent="0.15">
      <c r="A52" s="48"/>
      <c r="B52" s="1252" t="s">
        <v>19</v>
      </c>
      <c r="C52" s="1253"/>
      <c r="D52" s="66"/>
      <c r="E52" s="1254" t="s">
        <v>20</v>
      </c>
      <c r="F52" s="1254"/>
      <c r="G52" s="1254"/>
      <c r="H52" s="1254"/>
      <c r="I52" s="1254"/>
      <c r="J52" s="1255"/>
      <c r="K52" s="63">
        <v>1312</v>
      </c>
      <c r="L52" s="64">
        <v>1194</v>
      </c>
      <c r="M52" s="64">
        <v>1123</v>
      </c>
      <c r="N52" s="64">
        <v>1102</v>
      </c>
      <c r="O52" s="65">
        <v>1110</v>
      </c>
      <c r="P52" s="48"/>
      <c r="Q52" s="48"/>
      <c r="R52" s="48"/>
      <c r="S52" s="48"/>
      <c r="T52" s="48"/>
      <c r="U52" s="48"/>
    </row>
    <row r="53" spans="1:21" ht="30.75" customHeight="1" thickBot="1" x14ac:dyDescent="0.2">
      <c r="A53" s="48"/>
      <c r="B53" s="1256" t="s">
        <v>21</v>
      </c>
      <c r="C53" s="1257"/>
      <c r="D53" s="67"/>
      <c r="E53" s="1258" t="s">
        <v>22</v>
      </c>
      <c r="F53" s="1258"/>
      <c r="G53" s="1258"/>
      <c r="H53" s="1258"/>
      <c r="I53" s="1258"/>
      <c r="J53" s="1259"/>
      <c r="K53" s="68">
        <v>411</v>
      </c>
      <c r="L53" s="69">
        <v>357</v>
      </c>
      <c r="M53" s="69">
        <v>365</v>
      </c>
      <c r="N53" s="69">
        <v>332</v>
      </c>
      <c r="O53" s="70">
        <v>405</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564</v>
      </c>
      <c r="P55" s="48"/>
      <c r="Q55" s="48"/>
      <c r="R55" s="48"/>
      <c r="S55" s="48"/>
      <c r="T55" s="48"/>
      <c r="U55" s="48"/>
    </row>
    <row r="56" spans="1:21" ht="31.5" customHeight="1" thickBot="1" x14ac:dyDescent="0.2">
      <c r="A56" s="48"/>
      <c r="B56" s="76"/>
      <c r="C56" s="77"/>
      <c r="D56" s="77"/>
      <c r="E56" s="78"/>
      <c r="F56" s="78"/>
      <c r="G56" s="78"/>
      <c r="H56" s="78"/>
      <c r="I56" s="78"/>
      <c r="J56" s="79" t="s">
        <v>2</v>
      </c>
      <c r="K56" s="80" t="s">
        <v>565</v>
      </c>
      <c r="L56" s="81" t="s">
        <v>566</v>
      </c>
      <c r="M56" s="81" t="s">
        <v>567</v>
      </c>
      <c r="N56" s="81" t="s">
        <v>568</v>
      </c>
      <c r="O56" s="82" t="s">
        <v>569</v>
      </c>
      <c r="P56" s="48"/>
      <c r="Q56" s="48"/>
      <c r="R56" s="48"/>
      <c r="S56" s="48"/>
      <c r="T56" s="48"/>
      <c r="U56" s="48"/>
    </row>
    <row r="57" spans="1:21" ht="31.5" customHeight="1" x14ac:dyDescent="0.15">
      <c r="B57" s="1260" t="s">
        <v>25</v>
      </c>
      <c r="C57" s="1261"/>
      <c r="D57" s="1264" t="s">
        <v>26</v>
      </c>
      <c r="E57" s="1265"/>
      <c r="F57" s="1265"/>
      <c r="G57" s="1265"/>
      <c r="H57" s="1265"/>
      <c r="I57" s="1265"/>
      <c r="J57" s="1266"/>
      <c r="K57" s="83" t="s">
        <v>570</v>
      </c>
      <c r="L57" s="84" t="s">
        <v>570</v>
      </c>
      <c r="M57" s="84" t="s">
        <v>570</v>
      </c>
      <c r="N57" s="84" t="s">
        <v>570</v>
      </c>
      <c r="O57" s="85" t="s">
        <v>570</v>
      </c>
    </row>
    <row r="58" spans="1:21" ht="31.5" customHeight="1" thickBot="1" x14ac:dyDescent="0.2">
      <c r="B58" s="1262"/>
      <c r="C58" s="1263"/>
      <c r="D58" s="1267" t="s">
        <v>27</v>
      </c>
      <c r="E58" s="1268"/>
      <c r="F58" s="1268"/>
      <c r="G58" s="1268"/>
      <c r="H58" s="1268"/>
      <c r="I58" s="1268"/>
      <c r="J58" s="1269"/>
      <c r="K58" s="86" t="s">
        <v>570</v>
      </c>
      <c r="L58" s="87" t="s">
        <v>570</v>
      </c>
      <c r="M58" s="87" t="s">
        <v>570</v>
      </c>
      <c r="N58" s="87" t="s">
        <v>570</v>
      </c>
      <c r="O58" s="88" t="s">
        <v>570</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xDWJa0Mi3I76gPR4zOvSUSXrYhnuVKgXgShzSI3zDd22uvCbAuJl7fJ4GLLQ9onPbpkEiJpJCK/Gx6Y3wgRSYw==" saltValue="tMWptRARn4Y/bP/bbjyYQ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547</v>
      </c>
      <c r="J40" s="100" t="s">
        <v>548</v>
      </c>
      <c r="K40" s="100" t="s">
        <v>549</v>
      </c>
      <c r="L40" s="100" t="s">
        <v>550</v>
      </c>
      <c r="M40" s="101" t="s">
        <v>551</v>
      </c>
    </row>
    <row r="41" spans="2:13" ht="27.75" customHeight="1" x14ac:dyDescent="0.15">
      <c r="B41" s="1290" t="s">
        <v>30</v>
      </c>
      <c r="C41" s="1291"/>
      <c r="D41" s="102"/>
      <c r="E41" s="1292" t="s">
        <v>31</v>
      </c>
      <c r="F41" s="1292"/>
      <c r="G41" s="1292"/>
      <c r="H41" s="1293"/>
      <c r="I41" s="103">
        <v>11036</v>
      </c>
      <c r="J41" s="104">
        <v>11453</v>
      </c>
      <c r="K41" s="104">
        <v>12602</v>
      </c>
      <c r="L41" s="104">
        <v>12850</v>
      </c>
      <c r="M41" s="105">
        <v>12528</v>
      </c>
    </row>
    <row r="42" spans="2:13" ht="27.75" customHeight="1" x14ac:dyDescent="0.15">
      <c r="B42" s="1280"/>
      <c r="C42" s="1281"/>
      <c r="D42" s="106"/>
      <c r="E42" s="1284" t="s">
        <v>32</v>
      </c>
      <c r="F42" s="1284"/>
      <c r="G42" s="1284"/>
      <c r="H42" s="1285"/>
      <c r="I42" s="107" t="s">
        <v>506</v>
      </c>
      <c r="J42" s="108" t="s">
        <v>506</v>
      </c>
      <c r="K42" s="108" t="s">
        <v>506</v>
      </c>
      <c r="L42" s="108" t="s">
        <v>506</v>
      </c>
      <c r="M42" s="109" t="s">
        <v>506</v>
      </c>
    </row>
    <row r="43" spans="2:13" ht="27.75" customHeight="1" x14ac:dyDescent="0.15">
      <c r="B43" s="1280"/>
      <c r="C43" s="1281"/>
      <c r="D43" s="106"/>
      <c r="E43" s="1284" t="s">
        <v>33</v>
      </c>
      <c r="F43" s="1284"/>
      <c r="G43" s="1284"/>
      <c r="H43" s="1285"/>
      <c r="I43" s="107">
        <v>1251</v>
      </c>
      <c r="J43" s="108">
        <v>1256</v>
      </c>
      <c r="K43" s="108">
        <v>1221</v>
      </c>
      <c r="L43" s="108">
        <v>1168</v>
      </c>
      <c r="M43" s="109">
        <v>1100</v>
      </c>
    </row>
    <row r="44" spans="2:13" ht="27.75" customHeight="1" x14ac:dyDescent="0.15">
      <c r="B44" s="1280"/>
      <c r="C44" s="1281"/>
      <c r="D44" s="106"/>
      <c r="E44" s="1284" t="s">
        <v>34</v>
      </c>
      <c r="F44" s="1284"/>
      <c r="G44" s="1284"/>
      <c r="H44" s="1285"/>
      <c r="I44" s="107">
        <v>4564</v>
      </c>
      <c r="J44" s="108">
        <v>5013</v>
      </c>
      <c r="K44" s="108">
        <v>4939</v>
      </c>
      <c r="L44" s="108">
        <v>4803</v>
      </c>
      <c r="M44" s="109">
        <v>4603</v>
      </c>
    </row>
    <row r="45" spans="2:13" ht="27.75" customHeight="1" x14ac:dyDescent="0.15">
      <c r="B45" s="1280"/>
      <c r="C45" s="1281"/>
      <c r="D45" s="106"/>
      <c r="E45" s="1284" t="s">
        <v>35</v>
      </c>
      <c r="F45" s="1284"/>
      <c r="G45" s="1284"/>
      <c r="H45" s="1285"/>
      <c r="I45" s="107">
        <v>1930</v>
      </c>
      <c r="J45" s="108">
        <v>1868</v>
      </c>
      <c r="K45" s="108">
        <v>1783</v>
      </c>
      <c r="L45" s="108">
        <v>1744</v>
      </c>
      <c r="M45" s="109">
        <v>1688</v>
      </c>
    </row>
    <row r="46" spans="2:13" ht="27.75" customHeight="1" x14ac:dyDescent="0.15">
      <c r="B46" s="1280"/>
      <c r="C46" s="1281"/>
      <c r="D46" s="110"/>
      <c r="E46" s="1284" t="s">
        <v>36</v>
      </c>
      <c r="F46" s="1284"/>
      <c r="G46" s="1284"/>
      <c r="H46" s="1285"/>
      <c r="I46" s="107" t="s">
        <v>506</v>
      </c>
      <c r="J46" s="108" t="s">
        <v>506</v>
      </c>
      <c r="K46" s="108" t="s">
        <v>506</v>
      </c>
      <c r="L46" s="108" t="s">
        <v>506</v>
      </c>
      <c r="M46" s="109" t="s">
        <v>506</v>
      </c>
    </row>
    <row r="47" spans="2:13" ht="27.75" customHeight="1" x14ac:dyDescent="0.15">
      <c r="B47" s="1280"/>
      <c r="C47" s="1281"/>
      <c r="D47" s="111"/>
      <c r="E47" s="1294" t="s">
        <v>37</v>
      </c>
      <c r="F47" s="1295"/>
      <c r="G47" s="1295"/>
      <c r="H47" s="1296"/>
      <c r="I47" s="107" t="s">
        <v>506</v>
      </c>
      <c r="J47" s="108" t="s">
        <v>506</v>
      </c>
      <c r="K47" s="108" t="s">
        <v>506</v>
      </c>
      <c r="L47" s="108" t="s">
        <v>506</v>
      </c>
      <c r="M47" s="109" t="s">
        <v>506</v>
      </c>
    </row>
    <row r="48" spans="2:13" ht="27.75" customHeight="1" x14ac:dyDescent="0.15">
      <c r="B48" s="1280"/>
      <c r="C48" s="1281"/>
      <c r="D48" s="106"/>
      <c r="E48" s="1284" t="s">
        <v>38</v>
      </c>
      <c r="F48" s="1284"/>
      <c r="G48" s="1284"/>
      <c r="H48" s="1285"/>
      <c r="I48" s="107" t="s">
        <v>506</v>
      </c>
      <c r="J48" s="108" t="s">
        <v>506</v>
      </c>
      <c r="K48" s="108" t="s">
        <v>506</v>
      </c>
      <c r="L48" s="108" t="s">
        <v>506</v>
      </c>
      <c r="M48" s="109" t="s">
        <v>506</v>
      </c>
    </row>
    <row r="49" spans="2:13" ht="27.75" customHeight="1" x14ac:dyDescent="0.15">
      <c r="B49" s="1282"/>
      <c r="C49" s="1283"/>
      <c r="D49" s="106"/>
      <c r="E49" s="1284" t="s">
        <v>39</v>
      </c>
      <c r="F49" s="1284"/>
      <c r="G49" s="1284"/>
      <c r="H49" s="1285"/>
      <c r="I49" s="107" t="s">
        <v>506</v>
      </c>
      <c r="J49" s="108" t="s">
        <v>506</v>
      </c>
      <c r="K49" s="108" t="s">
        <v>506</v>
      </c>
      <c r="L49" s="108" t="s">
        <v>506</v>
      </c>
      <c r="M49" s="109" t="s">
        <v>506</v>
      </c>
    </row>
    <row r="50" spans="2:13" ht="27.75" customHeight="1" x14ac:dyDescent="0.15">
      <c r="B50" s="1278" t="s">
        <v>40</v>
      </c>
      <c r="C50" s="1279"/>
      <c r="D50" s="112"/>
      <c r="E50" s="1284" t="s">
        <v>41</v>
      </c>
      <c r="F50" s="1284"/>
      <c r="G50" s="1284"/>
      <c r="H50" s="1285"/>
      <c r="I50" s="107">
        <v>3259</v>
      </c>
      <c r="J50" s="108">
        <v>2938</v>
      </c>
      <c r="K50" s="108">
        <v>2735</v>
      </c>
      <c r="L50" s="108">
        <v>2659</v>
      </c>
      <c r="M50" s="109">
        <v>2568</v>
      </c>
    </row>
    <row r="51" spans="2:13" ht="27.75" customHeight="1" x14ac:dyDescent="0.15">
      <c r="B51" s="1280"/>
      <c r="C51" s="1281"/>
      <c r="D51" s="106"/>
      <c r="E51" s="1284" t="s">
        <v>42</v>
      </c>
      <c r="F51" s="1284"/>
      <c r="G51" s="1284"/>
      <c r="H51" s="1285"/>
      <c r="I51" s="107">
        <v>1157</v>
      </c>
      <c r="J51" s="108">
        <v>1217</v>
      </c>
      <c r="K51" s="108">
        <v>1180</v>
      </c>
      <c r="L51" s="108">
        <v>1299</v>
      </c>
      <c r="M51" s="109">
        <v>1248</v>
      </c>
    </row>
    <row r="52" spans="2:13" ht="27.75" customHeight="1" x14ac:dyDescent="0.15">
      <c r="B52" s="1282"/>
      <c r="C52" s="1283"/>
      <c r="D52" s="106"/>
      <c r="E52" s="1284" t="s">
        <v>43</v>
      </c>
      <c r="F52" s="1284"/>
      <c r="G52" s="1284"/>
      <c r="H52" s="1285"/>
      <c r="I52" s="107">
        <v>11942</v>
      </c>
      <c r="J52" s="108">
        <v>12004</v>
      </c>
      <c r="K52" s="108">
        <v>12423</v>
      </c>
      <c r="L52" s="108">
        <v>12447</v>
      </c>
      <c r="M52" s="109">
        <v>12201</v>
      </c>
    </row>
    <row r="53" spans="2:13" ht="27.75" customHeight="1" thickBot="1" x14ac:dyDescent="0.2">
      <c r="B53" s="1286" t="s">
        <v>44</v>
      </c>
      <c r="C53" s="1287"/>
      <c r="D53" s="113"/>
      <c r="E53" s="1288" t="s">
        <v>45</v>
      </c>
      <c r="F53" s="1288"/>
      <c r="G53" s="1288"/>
      <c r="H53" s="1289"/>
      <c r="I53" s="114">
        <v>2423</v>
      </c>
      <c r="J53" s="115">
        <v>3430</v>
      </c>
      <c r="K53" s="115">
        <v>4207</v>
      </c>
      <c r="L53" s="115">
        <v>4160</v>
      </c>
      <c r="M53" s="116">
        <v>3902</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ThzmMov0vOMHM4rHkoJAEciwYV4e3zwjomodibesOeIOTnuJYlmKj/qHoDdinWSefkADWh0m5Jsrz4wAkDbBog==" saltValue="SAmJZprJqxmXL2PEmp33t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549</v>
      </c>
      <c r="G54" s="125" t="s">
        <v>550</v>
      </c>
      <c r="H54" s="126" t="s">
        <v>551</v>
      </c>
    </row>
    <row r="55" spans="2:8" ht="52.5" customHeight="1" x14ac:dyDescent="0.15">
      <c r="B55" s="127"/>
      <c r="C55" s="1305" t="s">
        <v>48</v>
      </c>
      <c r="D55" s="1305"/>
      <c r="E55" s="1306"/>
      <c r="F55" s="128">
        <v>815</v>
      </c>
      <c r="G55" s="128">
        <v>871</v>
      </c>
      <c r="H55" s="129">
        <v>606</v>
      </c>
    </row>
    <row r="56" spans="2:8" ht="52.5" customHeight="1" x14ac:dyDescent="0.15">
      <c r="B56" s="130"/>
      <c r="C56" s="1307" t="s">
        <v>49</v>
      </c>
      <c r="D56" s="1307"/>
      <c r="E56" s="1308"/>
      <c r="F56" s="131">
        <v>166</v>
      </c>
      <c r="G56" s="131">
        <v>166</v>
      </c>
      <c r="H56" s="132">
        <v>166</v>
      </c>
    </row>
    <row r="57" spans="2:8" ht="53.25" customHeight="1" x14ac:dyDescent="0.15">
      <c r="B57" s="130"/>
      <c r="C57" s="1309" t="s">
        <v>50</v>
      </c>
      <c r="D57" s="1309"/>
      <c r="E57" s="1310"/>
      <c r="F57" s="133">
        <v>1427</v>
      </c>
      <c r="G57" s="133">
        <v>1296</v>
      </c>
      <c r="H57" s="134">
        <v>1591</v>
      </c>
    </row>
    <row r="58" spans="2:8" ht="45.75" customHeight="1" x14ac:dyDescent="0.15">
      <c r="B58" s="135"/>
      <c r="C58" s="1297" t="s">
        <v>587</v>
      </c>
      <c r="D58" s="1298"/>
      <c r="E58" s="1299"/>
      <c r="F58" s="136">
        <v>208</v>
      </c>
      <c r="G58" s="136">
        <v>221</v>
      </c>
      <c r="H58" s="137">
        <v>691</v>
      </c>
    </row>
    <row r="59" spans="2:8" ht="45.75" customHeight="1" x14ac:dyDescent="0.15">
      <c r="B59" s="135"/>
      <c r="C59" s="1297" t="s">
        <v>588</v>
      </c>
      <c r="D59" s="1298"/>
      <c r="E59" s="1299"/>
      <c r="F59" s="136">
        <v>471</v>
      </c>
      <c r="G59" s="136">
        <v>489</v>
      </c>
      <c r="H59" s="137">
        <v>632</v>
      </c>
    </row>
    <row r="60" spans="2:8" ht="45.75" customHeight="1" x14ac:dyDescent="0.15">
      <c r="B60" s="135"/>
      <c r="C60" s="1297" t="s">
        <v>589</v>
      </c>
      <c r="D60" s="1298"/>
      <c r="E60" s="1299"/>
      <c r="F60" s="136" t="s">
        <v>590</v>
      </c>
      <c r="G60" s="136" t="s">
        <v>590</v>
      </c>
      <c r="H60" s="137">
        <v>140</v>
      </c>
    </row>
    <row r="61" spans="2:8" ht="45.75" customHeight="1" x14ac:dyDescent="0.15">
      <c r="B61" s="135"/>
      <c r="C61" s="1297" t="s">
        <v>591</v>
      </c>
      <c r="D61" s="1298"/>
      <c r="E61" s="1299"/>
      <c r="F61" s="136">
        <v>46</v>
      </c>
      <c r="G61" s="136">
        <v>44</v>
      </c>
      <c r="H61" s="137">
        <v>42</v>
      </c>
    </row>
    <row r="62" spans="2:8" ht="45.75" customHeight="1" thickBot="1" x14ac:dyDescent="0.2">
      <c r="B62" s="138"/>
      <c r="C62" s="1300" t="s">
        <v>592</v>
      </c>
      <c r="D62" s="1301"/>
      <c r="E62" s="1302"/>
      <c r="F62" s="139">
        <v>23</v>
      </c>
      <c r="G62" s="139">
        <v>24</v>
      </c>
      <c r="H62" s="140">
        <v>24</v>
      </c>
    </row>
    <row r="63" spans="2:8" ht="52.5" customHeight="1" thickBot="1" x14ac:dyDescent="0.2">
      <c r="B63" s="141"/>
      <c r="C63" s="1303" t="s">
        <v>51</v>
      </c>
      <c r="D63" s="1303"/>
      <c r="E63" s="1304"/>
      <c r="F63" s="142">
        <v>2407</v>
      </c>
      <c r="G63" s="142">
        <v>2333</v>
      </c>
      <c r="H63" s="143">
        <v>2363</v>
      </c>
    </row>
    <row r="64" spans="2:8" ht="15" customHeight="1" x14ac:dyDescent="0.15"/>
  </sheetData>
  <sheetProtection algorithmName="SHA-512" hashValue="K+OwTrTCYS0gUKPyceRetEcae433fltpGZBVlmK0o7QI+/P4ZXq1G5DZgm9xfCAtbD+6lzoQ4COQ2AhyJWj+fg==" saltValue="6+apPSQFQrF9rDRK/7KqS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opLeftCell="C3" zoomScale="85" zoomScaleNormal="85"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593</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593</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594</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595</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11"/>
      <c r="AO43" s="1312"/>
      <c r="AP43" s="1312"/>
      <c r="AQ43" s="1312"/>
      <c r="AR43" s="1312"/>
      <c r="AS43" s="1312"/>
      <c r="AT43" s="1312"/>
      <c r="AU43" s="1312"/>
      <c r="AV43" s="1312"/>
      <c r="AW43" s="1312"/>
      <c r="AX43" s="1312"/>
      <c r="AY43" s="1312"/>
      <c r="AZ43" s="1312"/>
      <c r="BA43" s="1312"/>
      <c r="BB43" s="1312"/>
      <c r="BC43" s="1312"/>
      <c r="BD43" s="1312"/>
      <c r="BE43" s="1312"/>
      <c r="BF43" s="1312"/>
      <c r="BG43" s="1312"/>
      <c r="BH43" s="1312"/>
      <c r="BI43" s="1312"/>
      <c r="BJ43" s="1312"/>
      <c r="BK43" s="1312"/>
      <c r="BL43" s="1312"/>
      <c r="BM43" s="1312"/>
      <c r="BN43" s="1312"/>
      <c r="BO43" s="1312"/>
      <c r="BP43" s="1312"/>
      <c r="BQ43" s="1312"/>
      <c r="BR43" s="1312"/>
      <c r="BS43" s="1312"/>
      <c r="BT43" s="1312"/>
      <c r="BU43" s="1312"/>
      <c r="BV43" s="1312"/>
      <c r="BW43" s="1312"/>
      <c r="BX43" s="1312"/>
      <c r="BY43" s="1312"/>
      <c r="BZ43" s="1312"/>
      <c r="CA43" s="1312"/>
      <c r="CB43" s="1312"/>
      <c r="CC43" s="1312"/>
      <c r="CD43" s="1312"/>
      <c r="CE43" s="1312"/>
      <c r="CF43" s="1312"/>
      <c r="CG43" s="1312"/>
      <c r="CH43" s="1312"/>
      <c r="CI43" s="1312"/>
      <c r="CJ43" s="1312"/>
      <c r="CK43" s="1312"/>
      <c r="CL43" s="1312"/>
      <c r="CM43" s="1312"/>
      <c r="CN43" s="1312"/>
      <c r="CO43" s="1312"/>
      <c r="CP43" s="1312"/>
      <c r="CQ43" s="1312"/>
      <c r="CR43" s="1312"/>
      <c r="CS43" s="1312"/>
      <c r="CT43" s="1312"/>
      <c r="CU43" s="1312"/>
      <c r="CV43" s="1312"/>
      <c r="CW43" s="1312"/>
      <c r="CX43" s="1312"/>
      <c r="CY43" s="1312"/>
      <c r="CZ43" s="1312"/>
      <c r="DA43" s="1312"/>
      <c r="DB43" s="1312"/>
      <c r="DC43" s="1313"/>
    </row>
    <row r="44" spans="2:109" x14ac:dyDescent="0.15">
      <c r="B44" s="397"/>
      <c r="AN44" s="1314"/>
      <c r="AO44" s="1315"/>
      <c r="AP44" s="1315"/>
      <c r="AQ44" s="1315"/>
      <c r="AR44" s="1315"/>
      <c r="AS44" s="1315"/>
      <c r="AT44" s="1315"/>
      <c r="AU44" s="1315"/>
      <c r="AV44" s="1315"/>
      <c r="AW44" s="1315"/>
      <c r="AX44" s="1315"/>
      <c r="AY44" s="1315"/>
      <c r="AZ44" s="1315"/>
      <c r="BA44" s="1315"/>
      <c r="BB44" s="1315"/>
      <c r="BC44" s="1315"/>
      <c r="BD44" s="1315"/>
      <c r="BE44" s="1315"/>
      <c r="BF44" s="1315"/>
      <c r="BG44" s="1315"/>
      <c r="BH44" s="1315"/>
      <c r="BI44" s="1315"/>
      <c r="BJ44" s="1315"/>
      <c r="BK44" s="1315"/>
      <c r="BL44" s="1315"/>
      <c r="BM44" s="1315"/>
      <c r="BN44" s="1315"/>
      <c r="BO44" s="1315"/>
      <c r="BP44" s="1315"/>
      <c r="BQ44" s="1315"/>
      <c r="BR44" s="1315"/>
      <c r="BS44" s="1315"/>
      <c r="BT44" s="1315"/>
      <c r="BU44" s="1315"/>
      <c r="BV44" s="1315"/>
      <c r="BW44" s="1315"/>
      <c r="BX44" s="1315"/>
      <c r="BY44" s="1315"/>
      <c r="BZ44" s="1315"/>
      <c r="CA44" s="1315"/>
      <c r="CB44" s="1315"/>
      <c r="CC44" s="1315"/>
      <c r="CD44" s="1315"/>
      <c r="CE44" s="1315"/>
      <c r="CF44" s="1315"/>
      <c r="CG44" s="1315"/>
      <c r="CH44" s="1315"/>
      <c r="CI44" s="1315"/>
      <c r="CJ44" s="1315"/>
      <c r="CK44" s="1315"/>
      <c r="CL44" s="1315"/>
      <c r="CM44" s="1315"/>
      <c r="CN44" s="1315"/>
      <c r="CO44" s="1315"/>
      <c r="CP44" s="1315"/>
      <c r="CQ44" s="1315"/>
      <c r="CR44" s="1315"/>
      <c r="CS44" s="1315"/>
      <c r="CT44" s="1315"/>
      <c r="CU44" s="1315"/>
      <c r="CV44" s="1315"/>
      <c r="CW44" s="1315"/>
      <c r="CX44" s="1315"/>
      <c r="CY44" s="1315"/>
      <c r="CZ44" s="1315"/>
      <c r="DA44" s="1315"/>
      <c r="DB44" s="1315"/>
      <c r="DC44" s="1316"/>
    </row>
    <row r="45" spans="2:109" x14ac:dyDescent="0.15">
      <c r="B45" s="397"/>
      <c r="AN45" s="1314"/>
      <c r="AO45" s="1315"/>
      <c r="AP45" s="1315"/>
      <c r="AQ45" s="1315"/>
      <c r="AR45" s="1315"/>
      <c r="AS45" s="1315"/>
      <c r="AT45" s="1315"/>
      <c r="AU45" s="1315"/>
      <c r="AV45" s="1315"/>
      <c r="AW45" s="1315"/>
      <c r="AX45" s="1315"/>
      <c r="AY45" s="1315"/>
      <c r="AZ45" s="1315"/>
      <c r="BA45" s="1315"/>
      <c r="BB45" s="1315"/>
      <c r="BC45" s="1315"/>
      <c r="BD45" s="1315"/>
      <c r="BE45" s="1315"/>
      <c r="BF45" s="1315"/>
      <c r="BG45" s="1315"/>
      <c r="BH45" s="1315"/>
      <c r="BI45" s="1315"/>
      <c r="BJ45" s="1315"/>
      <c r="BK45" s="1315"/>
      <c r="BL45" s="1315"/>
      <c r="BM45" s="1315"/>
      <c r="BN45" s="1315"/>
      <c r="BO45" s="1315"/>
      <c r="BP45" s="1315"/>
      <c r="BQ45" s="1315"/>
      <c r="BR45" s="1315"/>
      <c r="BS45" s="1315"/>
      <c r="BT45" s="1315"/>
      <c r="BU45" s="1315"/>
      <c r="BV45" s="1315"/>
      <c r="BW45" s="1315"/>
      <c r="BX45" s="1315"/>
      <c r="BY45" s="1315"/>
      <c r="BZ45" s="1315"/>
      <c r="CA45" s="1315"/>
      <c r="CB45" s="1315"/>
      <c r="CC45" s="1315"/>
      <c r="CD45" s="1315"/>
      <c r="CE45" s="1315"/>
      <c r="CF45" s="1315"/>
      <c r="CG45" s="1315"/>
      <c r="CH45" s="1315"/>
      <c r="CI45" s="1315"/>
      <c r="CJ45" s="1315"/>
      <c r="CK45" s="1315"/>
      <c r="CL45" s="1315"/>
      <c r="CM45" s="1315"/>
      <c r="CN45" s="1315"/>
      <c r="CO45" s="1315"/>
      <c r="CP45" s="1315"/>
      <c r="CQ45" s="1315"/>
      <c r="CR45" s="1315"/>
      <c r="CS45" s="1315"/>
      <c r="CT45" s="1315"/>
      <c r="CU45" s="1315"/>
      <c r="CV45" s="1315"/>
      <c r="CW45" s="1315"/>
      <c r="CX45" s="1315"/>
      <c r="CY45" s="1315"/>
      <c r="CZ45" s="1315"/>
      <c r="DA45" s="1315"/>
      <c r="DB45" s="1315"/>
      <c r="DC45" s="1316"/>
    </row>
    <row r="46" spans="2:109" x14ac:dyDescent="0.15">
      <c r="B46" s="397"/>
      <c r="AN46" s="1314"/>
      <c r="AO46" s="1315"/>
      <c r="AP46" s="1315"/>
      <c r="AQ46" s="1315"/>
      <c r="AR46" s="1315"/>
      <c r="AS46" s="1315"/>
      <c r="AT46" s="1315"/>
      <c r="AU46" s="1315"/>
      <c r="AV46" s="1315"/>
      <c r="AW46" s="1315"/>
      <c r="AX46" s="1315"/>
      <c r="AY46" s="1315"/>
      <c r="AZ46" s="1315"/>
      <c r="BA46" s="1315"/>
      <c r="BB46" s="1315"/>
      <c r="BC46" s="1315"/>
      <c r="BD46" s="1315"/>
      <c r="BE46" s="1315"/>
      <c r="BF46" s="1315"/>
      <c r="BG46" s="1315"/>
      <c r="BH46" s="1315"/>
      <c r="BI46" s="1315"/>
      <c r="BJ46" s="1315"/>
      <c r="BK46" s="1315"/>
      <c r="BL46" s="1315"/>
      <c r="BM46" s="1315"/>
      <c r="BN46" s="1315"/>
      <c r="BO46" s="1315"/>
      <c r="BP46" s="1315"/>
      <c r="BQ46" s="1315"/>
      <c r="BR46" s="1315"/>
      <c r="BS46" s="1315"/>
      <c r="BT46" s="1315"/>
      <c r="BU46" s="1315"/>
      <c r="BV46" s="1315"/>
      <c r="BW46" s="1315"/>
      <c r="BX46" s="1315"/>
      <c r="BY46" s="1315"/>
      <c r="BZ46" s="1315"/>
      <c r="CA46" s="1315"/>
      <c r="CB46" s="1315"/>
      <c r="CC46" s="1315"/>
      <c r="CD46" s="1315"/>
      <c r="CE46" s="1315"/>
      <c r="CF46" s="1315"/>
      <c r="CG46" s="1315"/>
      <c r="CH46" s="1315"/>
      <c r="CI46" s="1315"/>
      <c r="CJ46" s="1315"/>
      <c r="CK46" s="1315"/>
      <c r="CL46" s="1315"/>
      <c r="CM46" s="1315"/>
      <c r="CN46" s="1315"/>
      <c r="CO46" s="1315"/>
      <c r="CP46" s="1315"/>
      <c r="CQ46" s="1315"/>
      <c r="CR46" s="1315"/>
      <c r="CS46" s="1315"/>
      <c r="CT46" s="1315"/>
      <c r="CU46" s="1315"/>
      <c r="CV46" s="1315"/>
      <c r="CW46" s="1315"/>
      <c r="CX46" s="1315"/>
      <c r="CY46" s="1315"/>
      <c r="CZ46" s="1315"/>
      <c r="DA46" s="1315"/>
      <c r="DB46" s="1315"/>
      <c r="DC46" s="1316"/>
    </row>
    <row r="47" spans="2:109" x14ac:dyDescent="0.15">
      <c r="B47" s="397"/>
      <c r="AN47" s="1317"/>
      <c r="AO47" s="1318"/>
      <c r="AP47" s="1318"/>
      <c r="AQ47" s="1318"/>
      <c r="AR47" s="1318"/>
      <c r="AS47" s="1318"/>
      <c r="AT47" s="1318"/>
      <c r="AU47" s="1318"/>
      <c r="AV47" s="1318"/>
      <c r="AW47" s="1318"/>
      <c r="AX47" s="1318"/>
      <c r="AY47" s="1318"/>
      <c r="AZ47" s="1318"/>
      <c r="BA47" s="1318"/>
      <c r="BB47" s="1318"/>
      <c r="BC47" s="1318"/>
      <c r="BD47" s="1318"/>
      <c r="BE47" s="1318"/>
      <c r="BF47" s="1318"/>
      <c r="BG47" s="1318"/>
      <c r="BH47" s="1318"/>
      <c r="BI47" s="1318"/>
      <c r="BJ47" s="1318"/>
      <c r="BK47" s="1318"/>
      <c r="BL47" s="1318"/>
      <c r="BM47" s="1318"/>
      <c r="BN47" s="1318"/>
      <c r="BO47" s="1318"/>
      <c r="BP47" s="1318"/>
      <c r="BQ47" s="1318"/>
      <c r="BR47" s="1318"/>
      <c r="BS47" s="1318"/>
      <c r="BT47" s="1318"/>
      <c r="BU47" s="1318"/>
      <c r="BV47" s="1318"/>
      <c r="BW47" s="1318"/>
      <c r="BX47" s="1318"/>
      <c r="BY47" s="1318"/>
      <c r="BZ47" s="1318"/>
      <c r="CA47" s="1318"/>
      <c r="CB47" s="1318"/>
      <c r="CC47" s="1318"/>
      <c r="CD47" s="1318"/>
      <c r="CE47" s="1318"/>
      <c r="CF47" s="1318"/>
      <c r="CG47" s="1318"/>
      <c r="CH47" s="1318"/>
      <c r="CI47" s="1318"/>
      <c r="CJ47" s="1318"/>
      <c r="CK47" s="1318"/>
      <c r="CL47" s="1318"/>
      <c r="CM47" s="1318"/>
      <c r="CN47" s="1318"/>
      <c r="CO47" s="1318"/>
      <c r="CP47" s="1318"/>
      <c r="CQ47" s="1318"/>
      <c r="CR47" s="1318"/>
      <c r="CS47" s="1318"/>
      <c r="CT47" s="1318"/>
      <c r="CU47" s="1318"/>
      <c r="CV47" s="1318"/>
      <c r="CW47" s="1318"/>
      <c r="CX47" s="1318"/>
      <c r="CY47" s="1318"/>
      <c r="CZ47" s="1318"/>
      <c r="DA47" s="1318"/>
      <c r="DB47" s="1318"/>
      <c r="DC47" s="1319"/>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596</v>
      </c>
    </row>
    <row r="50" spans="1:109" x14ac:dyDescent="0.15">
      <c r="B50" s="397"/>
      <c r="G50" s="1320"/>
      <c r="H50" s="1320"/>
      <c r="I50" s="1320"/>
      <c r="J50" s="1320"/>
      <c r="K50" s="407"/>
      <c r="L50" s="407"/>
      <c r="M50" s="408"/>
      <c r="N50" s="408"/>
      <c r="AN50" s="1321"/>
      <c r="AO50" s="1322"/>
      <c r="AP50" s="1322"/>
      <c r="AQ50" s="1322"/>
      <c r="AR50" s="1322"/>
      <c r="AS50" s="1322"/>
      <c r="AT50" s="1322"/>
      <c r="AU50" s="1322"/>
      <c r="AV50" s="1322"/>
      <c r="AW50" s="1322"/>
      <c r="AX50" s="1322"/>
      <c r="AY50" s="1322"/>
      <c r="AZ50" s="1322"/>
      <c r="BA50" s="1322"/>
      <c r="BB50" s="1322"/>
      <c r="BC50" s="1322"/>
      <c r="BD50" s="1322"/>
      <c r="BE50" s="1322"/>
      <c r="BF50" s="1322"/>
      <c r="BG50" s="1322"/>
      <c r="BH50" s="1322"/>
      <c r="BI50" s="1322"/>
      <c r="BJ50" s="1322"/>
      <c r="BK50" s="1322"/>
      <c r="BL50" s="1322"/>
      <c r="BM50" s="1322"/>
      <c r="BN50" s="1322"/>
      <c r="BO50" s="1323"/>
      <c r="BP50" s="1324" t="s">
        <v>547</v>
      </c>
      <c r="BQ50" s="1324"/>
      <c r="BR50" s="1324"/>
      <c r="BS50" s="1324"/>
      <c r="BT50" s="1324"/>
      <c r="BU50" s="1324"/>
      <c r="BV50" s="1324"/>
      <c r="BW50" s="1324"/>
      <c r="BX50" s="1324" t="s">
        <v>548</v>
      </c>
      <c r="BY50" s="1324"/>
      <c r="BZ50" s="1324"/>
      <c r="CA50" s="1324"/>
      <c r="CB50" s="1324"/>
      <c r="CC50" s="1324"/>
      <c r="CD50" s="1324"/>
      <c r="CE50" s="1324"/>
      <c r="CF50" s="1324" t="s">
        <v>549</v>
      </c>
      <c r="CG50" s="1324"/>
      <c r="CH50" s="1324"/>
      <c r="CI50" s="1324"/>
      <c r="CJ50" s="1324"/>
      <c r="CK50" s="1324"/>
      <c r="CL50" s="1324"/>
      <c r="CM50" s="1324"/>
      <c r="CN50" s="1324" t="s">
        <v>550</v>
      </c>
      <c r="CO50" s="1324"/>
      <c r="CP50" s="1324"/>
      <c r="CQ50" s="1324"/>
      <c r="CR50" s="1324"/>
      <c r="CS50" s="1324"/>
      <c r="CT50" s="1324"/>
      <c r="CU50" s="1324"/>
      <c r="CV50" s="1324" t="s">
        <v>551</v>
      </c>
      <c r="CW50" s="1324"/>
      <c r="CX50" s="1324"/>
      <c r="CY50" s="1324"/>
      <c r="CZ50" s="1324"/>
      <c r="DA50" s="1324"/>
      <c r="DB50" s="1324"/>
      <c r="DC50" s="1324"/>
    </row>
    <row r="51" spans="1:109" ht="13.5" customHeight="1" x14ac:dyDescent="0.15">
      <c r="B51" s="397"/>
      <c r="G51" s="1331"/>
      <c r="H51" s="1331"/>
      <c r="I51" s="1329"/>
      <c r="J51" s="1329"/>
      <c r="K51" s="1327"/>
      <c r="L51" s="1327"/>
      <c r="M51" s="1327"/>
      <c r="N51" s="1327"/>
      <c r="AM51" s="406"/>
      <c r="AN51" s="1328" t="s">
        <v>597</v>
      </c>
      <c r="AO51" s="1328"/>
      <c r="AP51" s="1328"/>
      <c r="AQ51" s="1328"/>
      <c r="AR51" s="1328"/>
      <c r="AS51" s="1328"/>
      <c r="AT51" s="1328"/>
      <c r="AU51" s="1328"/>
      <c r="AV51" s="1328"/>
      <c r="AW51" s="1328"/>
      <c r="AX51" s="1328"/>
      <c r="AY51" s="1328"/>
      <c r="AZ51" s="1328"/>
      <c r="BA51" s="1328"/>
      <c r="BB51" s="1328" t="s">
        <v>598</v>
      </c>
      <c r="BC51" s="1328"/>
      <c r="BD51" s="1328"/>
      <c r="BE51" s="1328"/>
      <c r="BF51" s="1328"/>
      <c r="BG51" s="1328"/>
      <c r="BH51" s="1328"/>
      <c r="BI51" s="1328"/>
      <c r="BJ51" s="1328"/>
      <c r="BK51" s="1328"/>
      <c r="BL51" s="1328"/>
      <c r="BM51" s="1328"/>
      <c r="BN51" s="1328"/>
      <c r="BO51" s="1328"/>
      <c r="BP51" s="1325"/>
      <c r="BQ51" s="1326"/>
      <c r="BR51" s="1326"/>
      <c r="BS51" s="1326"/>
      <c r="BT51" s="1326"/>
      <c r="BU51" s="1326"/>
      <c r="BV51" s="1326"/>
      <c r="BW51" s="1326"/>
      <c r="BX51" s="1325"/>
      <c r="BY51" s="1326"/>
      <c r="BZ51" s="1326"/>
      <c r="CA51" s="1326"/>
      <c r="CB51" s="1326"/>
      <c r="CC51" s="1326"/>
      <c r="CD51" s="1326"/>
      <c r="CE51" s="1326"/>
      <c r="CF51" s="1325"/>
      <c r="CG51" s="1326"/>
      <c r="CH51" s="1326"/>
      <c r="CI51" s="1326"/>
      <c r="CJ51" s="1326"/>
      <c r="CK51" s="1326"/>
      <c r="CL51" s="1326"/>
      <c r="CM51" s="1326"/>
      <c r="CN51" s="1325"/>
      <c r="CO51" s="1326"/>
      <c r="CP51" s="1326"/>
      <c r="CQ51" s="1326"/>
      <c r="CR51" s="1326"/>
      <c r="CS51" s="1326"/>
      <c r="CT51" s="1326"/>
      <c r="CU51" s="1326"/>
      <c r="CV51" s="1325"/>
      <c r="CW51" s="1326"/>
      <c r="CX51" s="1326"/>
      <c r="CY51" s="1326"/>
      <c r="CZ51" s="1326"/>
      <c r="DA51" s="1326"/>
      <c r="DB51" s="1326"/>
      <c r="DC51" s="1326"/>
    </row>
    <row r="52" spans="1:109" x14ac:dyDescent="0.15">
      <c r="B52" s="397"/>
      <c r="G52" s="1331"/>
      <c r="H52" s="1331"/>
      <c r="I52" s="1329"/>
      <c r="J52" s="1329"/>
      <c r="K52" s="1327"/>
      <c r="L52" s="1327"/>
      <c r="M52" s="1327"/>
      <c r="N52" s="1327"/>
      <c r="AM52" s="406"/>
      <c r="AN52" s="1328"/>
      <c r="AO52" s="1328"/>
      <c r="AP52" s="1328"/>
      <c r="AQ52" s="1328"/>
      <c r="AR52" s="1328"/>
      <c r="AS52" s="1328"/>
      <c r="AT52" s="1328"/>
      <c r="AU52" s="1328"/>
      <c r="AV52" s="1328"/>
      <c r="AW52" s="1328"/>
      <c r="AX52" s="1328"/>
      <c r="AY52" s="1328"/>
      <c r="AZ52" s="1328"/>
      <c r="BA52" s="1328"/>
      <c r="BB52" s="1328"/>
      <c r="BC52" s="1328"/>
      <c r="BD52" s="1328"/>
      <c r="BE52" s="1328"/>
      <c r="BF52" s="1328"/>
      <c r="BG52" s="1328"/>
      <c r="BH52" s="1328"/>
      <c r="BI52" s="1328"/>
      <c r="BJ52" s="1328"/>
      <c r="BK52" s="1328"/>
      <c r="BL52" s="1328"/>
      <c r="BM52" s="1328"/>
      <c r="BN52" s="1328"/>
      <c r="BO52" s="1328"/>
      <c r="BP52" s="1326"/>
      <c r="BQ52" s="1326"/>
      <c r="BR52" s="1326"/>
      <c r="BS52" s="1326"/>
      <c r="BT52" s="1326"/>
      <c r="BU52" s="1326"/>
      <c r="BV52" s="1326"/>
      <c r="BW52" s="1326"/>
      <c r="BX52" s="1326"/>
      <c r="BY52" s="1326"/>
      <c r="BZ52" s="1326"/>
      <c r="CA52" s="1326"/>
      <c r="CB52" s="1326"/>
      <c r="CC52" s="1326"/>
      <c r="CD52" s="1326"/>
      <c r="CE52" s="1326"/>
      <c r="CF52" s="1326"/>
      <c r="CG52" s="1326"/>
      <c r="CH52" s="1326"/>
      <c r="CI52" s="1326"/>
      <c r="CJ52" s="1326"/>
      <c r="CK52" s="1326"/>
      <c r="CL52" s="1326"/>
      <c r="CM52" s="1326"/>
      <c r="CN52" s="1326"/>
      <c r="CO52" s="1326"/>
      <c r="CP52" s="1326"/>
      <c r="CQ52" s="1326"/>
      <c r="CR52" s="1326"/>
      <c r="CS52" s="1326"/>
      <c r="CT52" s="1326"/>
      <c r="CU52" s="1326"/>
      <c r="CV52" s="1326"/>
      <c r="CW52" s="1326"/>
      <c r="CX52" s="1326"/>
      <c r="CY52" s="1326"/>
      <c r="CZ52" s="1326"/>
      <c r="DA52" s="1326"/>
      <c r="DB52" s="1326"/>
      <c r="DC52" s="1326"/>
    </row>
    <row r="53" spans="1:109" x14ac:dyDescent="0.15">
      <c r="A53" s="405"/>
      <c r="B53" s="397"/>
      <c r="G53" s="1331"/>
      <c r="H53" s="1331"/>
      <c r="I53" s="1320"/>
      <c r="J53" s="1320"/>
      <c r="K53" s="1327"/>
      <c r="L53" s="1327"/>
      <c r="M53" s="1327"/>
      <c r="N53" s="1327"/>
      <c r="AM53" s="406"/>
      <c r="AN53" s="1328"/>
      <c r="AO53" s="1328"/>
      <c r="AP53" s="1328"/>
      <c r="AQ53" s="1328"/>
      <c r="AR53" s="1328"/>
      <c r="AS53" s="1328"/>
      <c r="AT53" s="1328"/>
      <c r="AU53" s="1328"/>
      <c r="AV53" s="1328"/>
      <c r="AW53" s="1328"/>
      <c r="AX53" s="1328"/>
      <c r="AY53" s="1328"/>
      <c r="AZ53" s="1328"/>
      <c r="BA53" s="1328"/>
      <c r="BB53" s="1328" t="s">
        <v>599</v>
      </c>
      <c r="BC53" s="1328"/>
      <c r="BD53" s="1328"/>
      <c r="BE53" s="1328"/>
      <c r="BF53" s="1328"/>
      <c r="BG53" s="1328"/>
      <c r="BH53" s="1328"/>
      <c r="BI53" s="1328"/>
      <c r="BJ53" s="1328"/>
      <c r="BK53" s="1328"/>
      <c r="BL53" s="1328"/>
      <c r="BM53" s="1328"/>
      <c r="BN53" s="1328"/>
      <c r="BO53" s="1328"/>
      <c r="BP53" s="1325"/>
      <c r="BQ53" s="1326"/>
      <c r="BR53" s="1326"/>
      <c r="BS53" s="1326"/>
      <c r="BT53" s="1326"/>
      <c r="BU53" s="1326"/>
      <c r="BV53" s="1326"/>
      <c r="BW53" s="1326"/>
      <c r="BX53" s="1325"/>
      <c r="BY53" s="1326"/>
      <c r="BZ53" s="1326"/>
      <c r="CA53" s="1326"/>
      <c r="CB53" s="1326"/>
      <c r="CC53" s="1326"/>
      <c r="CD53" s="1326"/>
      <c r="CE53" s="1326"/>
      <c r="CF53" s="1325"/>
      <c r="CG53" s="1326"/>
      <c r="CH53" s="1326"/>
      <c r="CI53" s="1326"/>
      <c r="CJ53" s="1326"/>
      <c r="CK53" s="1326"/>
      <c r="CL53" s="1326"/>
      <c r="CM53" s="1326"/>
      <c r="CN53" s="1325"/>
      <c r="CO53" s="1326"/>
      <c r="CP53" s="1326"/>
      <c r="CQ53" s="1326"/>
      <c r="CR53" s="1326"/>
      <c r="CS53" s="1326"/>
      <c r="CT53" s="1326"/>
      <c r="CU53" s="1326"/>
      <c r="CV53" s="1325"/>
      <c r="CW53" s="1326"/>
      <c r="CX53" s="1326"/>
      <c r="CY53" s="1326"/>
      <c r="CZ53" s="1326"/>
      <c r="DA53" s="1326"/>
      <c r="DB53" s="1326"/>
      <c r="DC53" s="1326"/>
    </row>
    <row r="54" spans="1:109" x14ac:dyDescent="0.15">
      <c r="A54" s="405"/>
      <c r="B54" s="397"/>
      <c r="G54" s="1331"/>
      <c r="H54" s="1331"/>
      <c r="I54" s="1320"/>
      <c r="J54" s="1320"/>
      <c r="K54" s="1327"/>
      <c r="L54" s="1327"/>
      <c r="M54" s="1327"/>
      <c r="N54" s="1327"/>
      <c r="AM54" s="406"/>
      <c r="AN54" s="1328"/>
      <c r="AO54" s="1328"/>
      <c r="AP54" s="1328"/>
      <c r="AQ54" s="1328"/>
      <c r="AR54" s="1328"/>
      <c r="AS54" s="1328"/>
      <c r="AT54" s="1328"/>
      <c r="AU54" s="1328"/>
      <c r="AV54" s="1328"/>
      <c r="AW54" s="1328"/>
      <c r="AX54" s="1328"/>
      <c r="AY54" s="1328"/>
      <c r="AZ54" s="1328"/>
      <c r="BA54" s="1328"/>
      <c r="BB54" s="1328"/>
      <c r="BC54" s="1328"/>
      <c r="BD54" s="1328"/>
      <c r="BE54" s="1328"/>
      <c r="BF54" s="1328"/>
      <c r="BG54" s="1328"/>
      <c r="BH54" s="1328"/>
      <c r="BI54" s="1328"/>
      <c r="BJ54" s="1328"/>
      <c r="BK54" s="1328"/>
      <c r="BL54" s="1328"/>
      <c r="BM54" s="1328"/>
      <c r="BN54" s="1328"/>
      <c r="BO54" s="1328"/>
      <c r="BP54" s="1326"/>
      <c r="BQ54" s="1326"/>
      <c r="BR54" s="1326"/>
      <c r="BS54" s="1326"/>
      <c r="BT54" s="1326"/>
      <c r="BU54" s="1326"/>
      <c r="BV54" s="1326"/>
      <c r="BW54" s="1326"/>
      <c r="BX54" s="1326"/>
      <c r="BY54" s="1326"/>
      <c r="BZ54" s="1326"/>
      <c r="CA54" s="1326"/>
      <c r="CB54" s="1326"/>
      <c r="CC54" s="1326"/>
      <c r="CD54" s="1326"/>
      <c r="CE54" s="1326"/>
      <c r="CF54" s="1326"/>
      <c r="CG54" s="1326"/>
      <c r="CH54" s="1326"/>
      <c r="CI54" s="1326"/>
      <c r="CJ54" s="1326"/>
      <c r="CK54" s="1326"/>
      <c r="CL54" s="1326"/>
      <c r="CM54" s="1326"/>
      <c r="CN54" s="1326"/>
      <c r="CO54" s="1326"/>
      <c r="CP54" s="1326"/>
      <c r="CQ54" s="1326"/>
      <c r="CR54" s="1326"/>
      <c r="CS54" s="1326"/>
      <c r="CT54" s="1326"/>
      <c r="CU54" s="1326"/>
      <c r="CV54" s="1326"/>
      <c r="CW54" s="1326"/>
      <c r="CX54" s="1326"/>
      <c r="CY54" s="1326"/>
      <c r="CZ54" s="1326"/>
      <c r="DA54" s="1326"/>
      <c r="DB54" s="1326"/>
      <c r="DC54" s="1326"/>
    </row>
    <row r="55" spans="1:109" x14ac:dyDescent="0.15">
      <c r="A55" s="405"/>
      <c r="B55" s="397"/>
      <c r="G55" s="1320"/>
      <c r="H55" s="1320"/>
      <c r="I55" s="1320"/>
      <c r="J55" s="1320"/>
      <c r="K55" s="1327"/>
      <c r="L55" s="1327"/>
      <c r="M55" s="1327"/>
      <c r="N55" s="1327"/>
      <c r="AN55" s="1324" t="s">
        <v>600</v>
      </c>
      <c r="AO55" s="1324"/>
      <c r="AP55" s="1324"/>
      <c r="AQ55" s="1324"/>
      <c r="AR55" s="1324"/>
      <c r="AS55" s="1324"/>
      <c r="AT55" s="1324"/>
      <c r="AU55" s="1324"/>
      <c r="AV55" s="1324"/>
      <c r="AW55" s="1324"/>
      <c r="AX55" s="1324"/>
      <c r="AY55" s="1324"/>
      <c r="AZ55" s="1324"/>
      <c r="BA55" s="1324"/>
      <c r="BB55" s="1328" t="s">
        <v>598</v>
      </c>
      <c r="BC55" s="1328"/>
      <c r="BD55" s="1328"/>
      <c r="BE55" s="1328"/>
      <c r="BF55" s="1328"/>
      <c r="BG55" s="1328"/>
      <c r="BH55" s="1328"/>
      <c r="BI55" s="1328"/>
      <c r="BJ55" s="1328"/>
      <c r="BK55" s="1328"/>
      <c r="BL55" s="1328"/>
      <c r="BM55" s="1328"/>
      <c r="BN55" s="1328"/>
      <c r="BO55" s="1328"/>
      <c r="BP55" s="1325"/>
      <c r="BQ55" s="1326"/>
      <c r="BR55" s="1326"/>
      <c r="BS55" s="1326"/>
      <c r="BT55" s="1326"/>
      <c r="BU55" s="1326"/>
      <c r="BV55" s="1326"/>
      <c r="BW55" s="1326"/>
      <c r="BX55" s="1325"/>
      <c r="BY55" s="1326"/>
      <c r="BZ55" s="1326"/>
      <c r="CA55" s="1326"/>
      <c r="CB55" s="1326"/>
      <c r="CC55" s="1326"/>
      <c r="CD55" s="1326"/>
      <c r="CE55" s="1326"/>
      <c r="CF55" s="1325"/>
      <c r="CG55" s="1326"/>
      <c r="CH55" s="1326"/>
      <c r="CI55" s="1326"/>
      <c r="CJ55" s="1326"/>
      <c r="CK55" s="1326"/>
      <c r="CL55" s="1326"/>
      <c r="CM55" s="1326"/>
      <c r="CN55" s="1325"/>
      <c r="CO55" s="1326"/>
      <c r="CP55" s="1326"/>
      <c r="CQ55" s="1326"/>
      <c r="CR55" s="1326"/>
      <c r="CS55" s="1326"/>
      <c r="CT55" s="1326"/>
      <c r="CU55" s="1326"/>
      <c r="CV55" s="1325"/>
      <c r="CW55" s="1326"/>
      <c r="CX55" s="1326"/>
      <c r="CY55" s="1326"/>
      <c r="CZ55" s="1326"/>
      <c r="DA55" s="1326"/>
      <c r="DB55" s="1326"/>
      <c r="DC55" s="1326"/>
    </row>
    <row r="56" spans="1:109" x14ac:dyDescent="0.15">
      <c r="A56" s="405"/>
      <c r="B56" s="397"/>
      <c r="G56" s="1320"/>
      <c r="H56" s="1320"/>
      <c r="I56" s="1320"/>
      <c r="J56" s="1320"/>
      <c r="K56" s="1327"/>
      <c r="L56" s="1327"/>
      <c r="M56" s="1327"/>
      <c r="N56" s="1327"/>
      <c r="AN56" s="1324"/>
      <c r="AO56" s="1324"/>
      <c r="AP56" s="1324"/>
      <c r="AQ56" s="1324"/>
      <c r="AR56" s="1324"/>
      <c r="AS56" s="1324"/>
      <c r="AT56" s="1324"/>
      <c r="AU56" s="1324"/>
      <c r="AV56" s="1324"/>
      <c r="AW56" s="1324"/>
      <c r="AX56" s="1324"/>
      <c r="AY56" s="1324"/>
      <c r="AZ56" s="1324"/>
      <c r="BA56" s="1324"/>
      <c r="BB56" s="1328"/>
      <c r="BC56" s="1328"/>
      <c r="BD56" s="1328"/>
      <c r="BE56" s="1328"/>
      <c r="BF56" s="1328"/>
      <c r="BG56" s="1328"/>
      <c r="BH56" s="1328"/>
      <c r="BI56" s="1328"/>
      <c r="BJ56" s="1328"/>
      <c r="BK56" s="1328"/>
      <c r="BL56" s="1328"/>
      <c r="BM56" s="1328"/>
      <c r="BN56" s="1328"/>
      <c r="BO56" s="1328"/>
      <c r="BP56" s="1326"/>
      <c r="BQ56" s="1326"/>
      <c r="BR56" s="1326"/>
      <c r="BS56" s="1326"/>
      <c r="BT56" s="1326"/>
      <c r="BU56" s="1326"/>
      <c r="BV56" s="1326"/>
      <c r="BW56" s="1326"/>
      <c r="BX56" s="1326"/>
      <c r="BY56" s="1326"/>
      <c r="BZ56" s="1326"/>
      <c r="CA56" s="1326"/>
      <c r="CB56" s="1326"/>
      <c r="CC56" s="1326"/>
      <c r="CD56" s="1326"/>
      <c r="CE56" s="1326"/>
      <c r="CF56" s="1326"/>
      <c r="CG56" s="1326"/>
      <c r="CH56" s="1326"/>
      <c r="CI56" s="1326"/>
      <c r="CJ56" s="1326"/>
      <c r="CK56" s="1326"/>
      <c r="CL56" s="1326"/>
      <c r="CM56" s="1326"/>
      <c r="CN56" s="1326"/>
      <c r="CO56" s="1326"/>
      <c r="CP56" s="1326"/>
      <c r="CQ56" s="1326"/>
      <c r="CR56" s="1326"/>
      <c r="CS56" s="1326"/>
      <c r="CT56" s="1326"/>
      <c r="CU56" s="1326"/>
      <c r="CV56" s="1326"/>
      <c r="CW56" s="1326"/>
      <c r="CX56" s="1326"/>
      <c r="CY56" s="1326"/>
      <c r="CZ56" s="1326"/>
      <c r="DA56" s="1326"/>
      <c r="DB56" s="1326"/>
      <c r="DC56" s="1326"/>
    </row>
    <row r="57" spans="1:109" s="405" customFormat="1" x14ac:dyDescent="0.15">
      <c r="B57" s="409"/>
      <c r="G57" s="1320"/>
      <c r="H57" s="1320"/>
      <c r="I57" s="1330"/>
      <c r="J57" s="1330"/>
      <c r="K57" s="1327"/>
      <c r="L57" s="1327"/>
      <c r="M57" s="1327"/>
      <c r="N57" s="1327"/>
      <c r="AM57" s="390"/>
      <c r="AN57" s="1324"/>
      <c r="AO57" s="1324"/>
      <c r="AP57" s="1324"/>
      <c r="AQ57" s="1324"/>
      <c r="AR57" s="1324"/>
      <c r="AS57" s="1324"/>
      <c r="AT57" s="1324"/>
      <c r="AU57" s="1324"/>
      <c r="AV57" s="1324"/>
      <c r="AW57" s="1324"/>
      <c r="AX57" s="1324"/>
      <c r="AY57" s="1324"/>
      <c r="AZ57" s="1324"/>
      <c r="BA57" s="1324"/>
      <c r="BB57" s="1328" t="s">
        <v>601</v>
      </c>
      <c r="BC57" s="1328"/>
      <c r="BD57" s="1328"/>
      <c r="BE57" s="1328"/>
      <c r="BF57" s="1328"/>
      <c r="BG57" s="1328"/>
      <c r="BH57" s="1328"/>
      <c r="BI57" s="1328"/>
      <c r="BJ57" s="1328"/>
      <c r="BK57" s="1328"/>
      <c r="BL57" s="1328"/>
      <c r="BM57" s="1328"/>
      <c r="BN57" s="1328"/>
      <c r="BO57" s="1328"/>
      <c r="BP57" s="1325"/>
      <c r="BQ57" s="1326"/>
      <c r="BR57" s="1326"/>
      <c r="BS57" s="1326"/>
      <c r="BT57" s="1326"/>
      <c r="BU57" s="1326"/>
      <c r="BV57" s="1326"/>
      <c r="BW57" s="1326"/>
      <c r="BX57" s="1325"/>
      <c r="BY57" s="1326"/>
      <c r="BZ57" s="1326"/>
      <c r="CA57" s="1326"/>
      <c r="CB57" s="1326"/>
      <c r="CC57" s="1326"/>
      <c r="CD57" s="1326"/>
      <c r="CE57" s="1326"/>
      <c r="CF57" s="1325"/>
      <c r="CG57" s="1326"/>
      <c r="CH57" s="1326"/>
      <c r="CI57" s="1326"/>
      <c r="CJ57" s="1326"/>
      <c r="CK57" s="1326"/>
      <c r="CL57" s="1326"/>
      <c r="CM57" s="1326"/>
      <c r="CN57" s="1325"/>
      <c r="CO57" s="1326"/>
      <c r="CP57" s="1326"/>
      <c r="CQ57" s="1326"/>
      <c r="CR57" s="1326"/>
      <c r="CS57" s="1326"/>
      <c r="CT57" s="1326"/>
      <c r="CU57" s="1326"/>
      <c r="CV57" s="1325"/>
      <c r="CW57" s="1326"/>
      <c r="CX57" s="1326"/>
      <c r="CY57" s="1326"/>
      <c r="CZ57" s="1326"/>
      <c r="DA57" s="1326"/>
      <c r="DB57" s="1326"/>
      <c r="DC57" s="1326"/>
      <c r="DD57" s="410"/>
      <c r="DE57" s="409"/>
    </row>
    <row r="58" spans="1:109" s="405" customFormat="1" x14ac:dyDescent="0.15">
      <c r="A58" s="390"/>
      <c r="B58" s="409"/>
      <c r="G58" s="1320"/>
      <c r="H58" s="1320"/>
      <c r="I58" s="1330"/>
      <c r="J58" s="1330"/>
      <c r="K58" s="1327"/>
      <c r="L58" s="1327"/>
      <c r="M58" s="1327"/>
      <c r="N58" s="1327"/>
      <c r="AM58" s="390"/>
      <c r="AN58" s="1324"/>
      <c r="AO58" s="1324"/>
      <c r="AP58" s="1324"/>
      <c r="AQ58" s="1324"/>
      <c r="AR58" s="1324"/>
      <c r="AS58" s="1324"/>
      <c r="AT58" s="1324"/>
      <c r="AU58" s="1324"/>
      <c r="AV58" s="1324"/>
      <c r="AW58" s="1324"/>
      <c r="AX58" s="1324"/>
      <c r="AY58" s="1324"/>
      <c r="AZ58" s="1324"/>
      <c r="BA58" s="1324"/>
      <c r="BB58" s="1328"/>
      <c r="BC58" s="1328"/>
      <c r="BD58" s="1328"/>
      <c r="BE58" s="1328"/>
      <c r="BF58" s="1328"/>
      <c r="BG58" s="1328"/>
      <c r="BH58" s="1328"/>
      <c r="BI58" s="1328"/>
      <c r="BJ58" s="1328"/>
      <c r="BK58" s="1328"/>
      <c r="BL58" s="1328"/>
      <c r="BM58" s="1328"/>
      <c r="BN58" s="1328"/>
      <c r="BO58" s="1328"/>
      <c r="BP58" s="1326"/>
      <c r="BQ58" s="1326"/>
      <c r="BR58" s="1326"/>
      <c r="BS58" s="1326"/>
      <c r="BT58" s="1326"/>
      <c r="BU58" s="1326"/>
      <c r="BV58" s="1326"/>
      <c r="BW58" s="1326"/>
      <c r="BX58" s="1326"/>
      <c r="BY58" s="1326"/>
      <c r="BZ58" s="1326"/>
      <c r="CA58" s="1326"/>
      <c r="CB58" s="1326"/>
      <c r="CC58" s="1326"/>
      <c r="CD58" s="1326"/>
      <c r="CE58" s="1326"/>
      <c r="CF58" s="1326"/>
      <c r="CG58" s="1326"/>
      <c r="CH58" s="1326"/>
      <c r="CI58" s="1326"/>
      <c r="CJ58" s="1326"/>
      <c r="CK58" s="1326"/>
      <c r="CL58" s="1326"/>
      <c r="CM58" s="1326"/>
      <c r="CN58" s="1326"/>
      <c r="CO58" s="1326"/>
      <c r="CP58" s="1326"/>
      <c r="CQ58" s="1326"/>
      <c r="CR58" s="1326"/>
      <c r="CS58" s="1326"/>
      <c r="CT58" s="1326"/>
      <c r="CU58" s="1326"/>
      <c r="CV58" s="1326"/>
      <c r="CW58" s="1326"/>
      <c r="CX58" s="1326"/>
      <c r="CY58" s="1326"/>
      <c r="CZ58" s="1326"/>
      <c r="DA58" s="1326"/>
      <c r="DB58" s="1326"/>
      <c r="DC58" s="1326"/>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602</v>
      </c>
    </row>
    <row r="64" spans="1:109" x14ac:dyDescent="0.15">
      <c r="B64" s="397"/>
      <c r="G64" s="404"/>
      <c r="I64" s="417"/>
      <c r="J64" s="417"/>
      <c r="K64" s="417"/>
      <c r="L64" s="417"/>
      <c r="M64" s="417"/>
      <c r="N64" s="418"/>
      <c r="AM64" s="404"/>
      <c r="AN64" s="404" t="s">
        <v>595</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32" t="s">
        <v>603</v>
      </c>
      <c r="AO65" s="1333"/>
      <c r="AP65" s="1333"/>
      <c r="AQ65" s="1333"/>
      <c r="AR65" s="1333"/>
      <c r="AS65" s="1333"/>
      <c r="AT65" s="1333"/>
      <c r="AU65" s="1333"/>
      <c r="AV65" s="1333"/>
      <c r="AW65" s="1333"/>
      <c r="AX65" s="1333"/>
      <c r="AY65" s="1333"/>
      <c r="AZ65" s="1333"/>
      <c r="BA65" s="1333"/>
      <c r="BB65" s="1333"/>
      <c r="BC65" s="1333"/>
      <c r="BD65" s="1333"/>
      <c r="BE65" s="1333"/>
      <c r="BF65" s="1333"/>
      <c r="BG65" s="1333"/>
      <c r="BH65" s="1333"/>
      <c r="BI65" s="1333"/>
      <c r="BJ65" s="1333"/>
      <c r="BK65" s="1333"/>
      <c r="BL65" s="1333"/>
      <c r="BM65" s="1333"/>
      <c r="BN65" s="1333"/>
      <c r="BO65" s="1333"/>
      <c r="BP65" s="1333"/>
      <c r="BQ65" s="1333"/>
      <c r="BR65" s="1333"/>
      <c r="BS65" s="1333"/>
      <c r="BT65" s="1333"/>
      <c r="BU65" s="1333"/>
      <c r="BV65" s="1333"/>
      <c r="BW65" s="1333"/>
      <c r="BX65" s="1333"/>
      <c r="BY65" s="1333"/>
      <c r="BZ65" s="1333"/>
      <c r="CA65" s="1333"/>
      <c r="CB65" s="1333"/>
      <c r="CC65" s="1333"/>
      <c r="CD65" s="1333"/>
      <c r="CE65" s="1333"/>
      <c r="CF65" s="1333"/>
      <c r="CG65" s="1333"/>
      <c r="CH65" s="1333"/>
      <c r="CI65" s="1333"/>
      <c r="CJ65" s="1333"/>
      <c r="CK65" s="1333"/>
      <c r="CL65" s="1333"/>
      <c r="CM65" s="1333"/>
      <c r="CN65" s="1333"/>
      <c r="CO65" s="1333"/>
      <c r="CP65" s="1333"/>
      <c r="CQ65" s="1333"/>
      <c r="CR65" s="1333"/>
      <c r="CS65" s="1333"/>
      <c r="CT65" s="1333"/>
      <c r="CU65" s="1333"/>
      <c r="CV65" s="1333"/>
      <c r="CW65" s="1333"/>
      <c r="CX65" s="1333"/>
      <c r="CY65" s="1333"/>
      <c r="CZ65" s="1333"/>
      <c r="DA65" s="1333"/>
      <c r="DB65" s="1333"/>
      <c r="DC65" s="1334"/>
    </row>
    <row r="66" spans="2:107" x14ac:dyDescent="0.15">
      <c r="B66" s="397"/>
      <c r="AN66" s="1335"/>
      <c r="AO66" s="1336"/>
      <c r="AP66" s="1336"/>
      <c r="AQ66" s="1336"/>
      <c r="AR66" s="1336"/>
      <c r="AS66" s="1336"/>
      <c r="AT66" s="1336"/>
      <c r="AU66" s="1336"/>
      <c r="AV66" s="1336"/>
      <c r="AW66" s="1336"/>
      <c r="AX66" s="1336"/>
      <c r="AY66" s="1336"/>
      <c r="AZ66" s="1336"/>
      <c r="BA66" s="1336"/>
      <c r="BB66" s="1336"/>
      <c r="BC66" s="1336"/>
      <c r="BD66" s="1336"/>
      <c r="BE66" s="1336"/>
      <c r="BF66" s="1336"/>
      <c r="BG66" s="1336"/>
      <c r="BH66" s="1336"/>
      <c r="BI66" s="1336"/>
      <c r="BJ66" s="1336"/>
      <c r="BK66" s="1336"/>
      <c r="BL66" s="1336"/>
      <c r="BM66" s="1336"/>
      <c r="BN66" s="1336"/>
      <c r="BO66" s="1336"/>
      <c r="BP66" s="1336"/>
      <c r="BQ66" s="1336"/>
      <c r="BR66" s="1336"/>
      <c r="BS66" s="1336"/>
      <c r="BT66" s="1336"/>
      <c r="BU66" s="1336"/>
      <c r="BV66" s="1336"/>
      <c r="BW66" s="1336"/>
      <c r="BX66" s="1336"/>
      <c r="BY66" s="1336"/>
      <c r="BZ66" s="1336"/>
      <c r="CA66" s="1336"/>
      <c r="CB66" s="1336"/>
      <c r="CC66" s="1336"/>
      <c r="CD66" s="1336"/>
      <c r="CE66" s="1336"/>
      <c r="CF66" s="1336"/>
      <c r="CG66" s="1336"/>
      <c r="CH66" s="1336"/>
      <c r="CI66" s="1336"/>
      <c r="CJ66" s="1336"/>
      <c r="CK66" s="1336"/>
      <c r="CL66" s="1336"/>
      <c r="CM66" s="1336"/>
      <c r="CN66" s="1336"/>
      <c r="CO66" s="1336"/>
      <c r="CP66" s="1336"/>
      <c r="CQ66" s="1336"/>
      <c r="CR66" s="1336"/>
      <c r="CS66" s="1336"/>
      <c r="CT66" s="1336"/>
      <c r="CU66" s="1336"/>
      <c r="CV66" s="1336"/>
      <c r="CW66" s="1336"/>
      <c r="CX66" s="1336"/>
      <c r="CY66" s="1336"/>
      <c r="CZ66" s="1336"/>
      <c r="DA66" s="1336"/>
      <c r="DB66" s="1336"/>
      <c r="DC66" s="1337"/>
    </row>
    <row r="67" spans="2:107" x14ac:dyDescent="0.15">
      <c r="B67" s="397"/>
      <c r="AN67" s="1335"/>
      <c r="AO67" s="1336"/>
      <c r="AP67" s="1336"/>
      <c r="AQ67" s="1336"/>
      <c r="AR67" s="1336"/>
      <c r="AS67" s="1336"/>
      <c r="AT67" s="1336"/>
      <c r="AU67" s="1336"/>
      <c r="AV67" s="1336"/>
      <c r="AW67" s="1336"/>
      <c r="AX67" s="1336"/>
      <c r="AY67" s="1336"/>
      <c r="AZ67" s="1336"/>
      <c r="BA67" s="1336"/>
      <c r="BB67" s="1336"/>
      <c r="BC67" s="1336"/>
      <c r="BD67" s="1336"/>
      <c r="BE67" s="1336"/>
      <c r="BF67" s="1336"/>
      <c r="BG67" s="1336"/>
      <c r="BH67" s="1336"/>
      <c r="BI67" s="1336"/>
      <c r="BJ67" s="1336"/>
      <c r="BK67" s="1336"/>
      <c r="BL67" s="1336"/>
      <c r="BM67" s="1336"/>
      <c r="BN67" s="1336"/>
      <c r="BO67" s="1336"/>
      <c r="BP67" s="1336"/>
      <c r="BQ67" s="1336"/>
      <c r="BR67" s="1336"/>
      <c r="BS67" s="1336"/>
      <c r="BT67" s="1336"/>
      <c r="BU67" s="1336"/>
      <c r="BV67" s="1336"/>
      <c r="BW67" s="1336"/>
      <c r="BX67" s="1336"/>
      <c r="BY67" s="1336"/>
      <c r="BZ67" s="1336"/>
      <c r="CA67" s="1336"/>
      <c r="CB67" s="1336"/>
      <c r="CC67" s="1336"/>
      <c r="CD67" s="1336"/>
      <c r="CE67" s="1336"/>
      <c r="CF67" s="1336"/>
      <c r="CG67" s="1336"/>
      <c r="CH67" s="1336"/>
      <c r="CI67" s="1336"/>
      <c r="CJ67" s="1336"/>
      <c r="CK67" s="1336"/>
      <c r="CL67" s="1336"/>
      <c r="CM67" s="1336"/>
      <c r="CN67" s="1336"/>
      <c r="CO67" s="1336"/>
      <c r="CP67" s="1336"/>
      <c r="CQ67" s="1336"/>
      <c r="CR67" s="1336"/>
      <c r="CS67" s="1336"/>
      <c r="CT67" s="1336"/>
      <c r="CU67" s="1336"/>
      <c r="CV67" s="1336"/>
      <c r="CW67" s="1336"/>
      <c r="CX67" s="1336"/>
      <c r="CY67" s="1336"/>
      <c r="CZ67" s="1336"/>
      <c r="DA67" s="1336"/>
      <c r="DB67" s="1336"/>
      <c r="DC67" s="1337"/>
    </row>
    <row r="68" spans="2:107" x14ac:dyDescent="0.15">
      <c r="B68" s="397"/>
      <c r="AN68" s="1335"/>
      <c r="AO68" s="1336"/>
      <c r="AP68" s="1336"/>
      <c r="AQ68" s="1336"/>
      <c r="AR68" s="1336"/>
      <c r="AS68" s="1336"/>
      <c r="AT68" s="1336"/>
      <c r="AU68" s="1336"/>
      <c r="AV68" s="1336"/>
      <c r="AW68" s="1336"/>
      <c r="AX68" s="1336"/>
      <c r="AY68" s="1336"/>
      <c r="AZ68" s="1336"/>
      <c r="BA68" s="1336"/>
      <c r="BB68" s="1336"/>
      <c r="BC68" s="1336"/>
      <c r="BD68" s="1336"/>
      <c r="BE68" s="1336"/>
      <c r="BF68" s="1336"/>
      <c r="BG68" s="1336"/>
      <c r="BH68" s="1336"/>
      <c r="BI68" s="1336"/>
      <c r="BJ68" s="1336"/>
      <c r="BK68" s="1336"/>
      <c r="BL68" s="1336"/>
      <c r="BM68" s="1336"/>
      <c r="BN68" s="1336"/>
      <c r="BO68" s="1336"/>
      <c r="BP68" s="1336"/>
      <c r="BQ68" s="1336"/>
      <c r="BR68" s="1336"/>
      <c r="BS68" s="1336"/>
      <c r="BT68" s="1336"/>
      <c r="BU68" s="1336"/>
      <c r="BV68" s="1336"/>
      <c r="BW68" s="1336"/>
      <c r="BX68" s="1336"/>
      <c r="BY68" s="1336"/>
      <c r="BZ68" s="1336"/>
      <c r="CA68" s="1336"/>
      <c r="CB68" s="1336"/>
      <c r="CC68" s="1336"/>
      <c r="CD68" s="1336"/>
      <c r="CE68" s="1336"/>
      <c r="CF68" s="1336"/>
      <c r="CG68" s="1336"/>
      <c r="CH68" s="1336"/>
      <c r="CI68" s="1336"/>
      <c r="CJ68" s="1336"/>
      <c r="CK68" s="1336"/>
      <c r="CL68" s="1336"/>
      <c r="CM68" s="1336"/>
      <c r="CN68" s="1336"/>
      <c r="CO68" s="1336"/>
      <c r="CP68" s="1336"/>
      <c r="CQ68" s="1336"/>
      <c r="CR68" s="1336"/>
      <c r="CS68" s="1336"/>
      <c r="CT68" s="1336"/>
      <c r="CU68" s="1336"/>
      <c r="CV68" s="1336"/>
      <c r="CW68" s="1336"/>
      <c r="CX68" s="1336"/>
      <c r="CY68" s="1336"/>
      <c r="CZ68" s="1336"/>
      <c r="DA68" s="1336"/>
      <c r="DB68" s="1336"/>
      <c r="DC68" s="1337"/>
    </row>
    <row r="69" spans="2:107" x14ac:dyDescent="0.15">
      <c r="B69" s="397"/>
      <c r="AN69" s="1338"/>
      <c r="AO69" s="1339"/>
      <c r="AP69" s="1339"/>
      <c r="AQ69" s="1339"/>
      <c r="AR69" s="1339"/>
      <c r="AS69" s="1339"/>
      <c r="AT69" s="1339"/>
      <c r="AU69" s="1339"/>
      <c r="AV69" s="1339"/>
      <c r="AW69" s="1339"/>
      <c r="AX69" s="1339"/>
      <c r="AY69" s="1339"/>
      <c r="AZ69" s="1339"/>
      <c r="BA69" s="1339"/>
      <c r="BB69" s="1339"/>
      <c r="BC69" s="1339"/>
      <c r="BD69" s="1339"/>
      <c r="BE69" s="1339"/>
      <c r="BF69" s="1339"/>
      <c r="BG69" s="1339"/>
      <c r="BH69" s="1339"/>
      <c r="BI69" s="1339"/>
      <c r="BJ69" s="1339"/>
      <c r="BK69" s="1339"/>
      <c r="BL69" s="1339"/>
      <c r="BM69" s="1339"/>
      <c r="BN69" s="1339"/>
      <c r="BO69" s="1339"/>
      <c r="BP69" s="1339"/>
      <c r="BQ69" s="1339"/>
      <c r="BR69" s="1339"/>
      <c r="BS69" s="1339"/>
      <c r="BT69" s="1339"/>
      <c r="BU69" s="1339"/>
      <c r="BV69" s="1339"/>
      <c r="BW69" s="1339"/>
      <c r="BX69" s="1339"/>
      <c r="BY69" s="1339"/>
      <c r="BZ69" s="1339"/>
      <c r="CA69" s="1339"/>
      <c r="CB69" s="1339"/>
      <c r="CC69" s="1339"/>
      <c r="CD69" s="1339"/>
      <c r="CE69" s="1339"/>
      <c r="CF69" s="1339"/>
      <c r="CG69" s="1339"/>
      <c r="CH69" s="1339"/>
      <c r="CI69" s="1339"/>
      <c r="CJ69" s="1339"/>
      <c r="CK69" s="1339"/>
      <c r="CL69" s="1339"/>
      <c r="CM69" s="1339"/>
      <c r="CN69" s="1339"/>
      <c r="CO69" s="1339"/>
      <c r="CP69" s="1339"/>
      <c r="CQ69" s="1339"/>
      <c r="CR69" s="1339"/>
      <c r="CS69" s="1339"/>
      <c r="CT69" s="1339"/>
      <c r="CU69" s="1339"/>
      <c r="CV69" s="1339"/>
      <c r="CW69" s="1339"/>
      <c r="CX69" s="1339"/>
      <c r="CY69" s="1339"/>
      <c r="CZ69" s="1339"/>
      <c r="DA69" s="1339"/>
      <c r="DB69" s="1339"/>
      <c r="DC69" s="1340"/>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596</v>
      </c>
    </row>
    <row r="72" spans="2:107" x14ac:dyDescent="0.15">
      <c r="B72" s="397"/>
      <c r="G72" s="1320"/>
      <c r="H72" s="1320"/>
      <c r="I72" s="1320"/>
      <c r="J72" s="1320"/>
      <c r="K72" s="407"/>
      <c r="L72" s="407"/>
      <c r="M72" s="408"/>
      <c r="N72" s="408"/>
      <c r="AN72" s="1321"/>
      <c r="AO72" s="1322"/>
      <c r="AP72" s="1322"/>
      <c r="AQ72" s="1322"/>
      <c r="AR72" s="1322"/>
      <c r="AS72" s="1322"/>
      <c r="AT72" s="1322"/>
      <c r="AU72" s="1322"/>
      <c r="AV72" s="1322"/>
      <c r="AW72" s="1322"/>
      <c r="AX72" s="1322"/>
      <c r="AY72" s="1322"/>
      <c r="AZ72" s="1322"/>
      <c r="BA72" s="1322"/>
      <c r="BB72" s="1322"/>
      <c r="BC72" s="1322"/>
      <c r="BD72" s="1322"/>
      <c r="BE72" s="1322"/>
      <c r="BF72" s="1322"/>
      <c r="BG72" s="1322"/>
      <c r="BH72" s="1322"/>
      <c r="BI72" s="1322"/>
      <c r="BJ72" s="1322"/>
      <c r="BK72" s="1322"/>
      <c r="BL72" s="1322"/>
      <c r="BM72" s="1322"/>
      <c r="BN72" s="1322"/>
      <c r="BO72" s="1323"/>
      <c r="BP72" s="1324" t="s">
        <v>547</v>
      </c>
      <c r="BQ72" s="1324"/>
      <c r="BR72" s="1324"/>
      <c r="BS72" s="1324"/>
      <c r="BT72" s="1324"/>
      <c r="BU72" s="1324"/>
      <c r="BV72" s="1324"/>
      <c r="BW72" s="1324"/>
      <c r="BX72" s="1324" t="s">
        <v>548</v>
      </c>
      <c r="BY72" s="1324"/>
      <c r="BZ72" s="1324"/>
      <c r="CA72" s="1324"/>
      <c r="CB72" s="1324"/>
      <c r="CC72" s="1324"/>
      <c r="CD72" s="1324"/>
      <c r="CE72" s="1324"/>
      <c r="CF72" s="1324" t="s">
        <v>549</v>
      </c>
      <c r="CG72" s="1324"/>
      <c r="CH72" s="1324"/>
      <c r="CI72" s="1324"/>
      <c r="CJ72" s="1324"/>
      <c r="CK72" s="1324"/>
      <c r="CL72" s="1324"/>
      <c r="CM72" s="1324"/>
      <c r="CN72" s="1324" t="s">
        <v>550</v>
      </c>
      <c r="CO72" s="1324"/>
      <c r="CP72" s="1324"/>
      <c r="CQ72" s="1324"/>
      <c r="CR72" s="1324"/>
      <c r="CS72" s="1324"/>
      <c r="CT72" s="1324"/>
      <c r="CU72" s="1324"/>
      <c r="CV72" s="1324" t="s">
        <v>551</v>
      </c>
      <c r="CW72" s="1324"/>
      <c r="CX72" s="1324"/>
      <c r="CY72" s="1324"/>
      <c r="CZ72" s="1324"/>
      <c r="DA72" s="1324"/>
      <c r="DB72" s="1324"/>
      <c r="DC72" s="1324"/>
    </row>
    <row r="73" spans="2:107" x14ac:dyDescent="0.15">
      <c r="B73" s="397"/>
      <c r="G73" s="1331"/>
      <c r="H73" s="1331"/>
      <c r="I73" s="1331"/>
      <c r="J73" s="1331"/>
      <c r="K73" s="1341"/>
      <c r="L73" s="1341"/>
      <c r="M73" s="1341"/>
      <c r="N73" s="1341"/>
      <c r="AM73" s="406"/>
      <c r="AN73" s="1328" t="s">
        <v>597</v>
      </c>
      <c r="AO73" s="1328"/>
      <c r="AP73" s="1328"/>
      <c r="AQ73" s="1328"/>
      <c r="AR73" s="1328"/>
      <c r="AS73" s="1328"/>
      <c r="AT73" s="1328"/>
      <c r="AU73" s="1328"/>
      <c r="AV73" s="1328"/>
      <c r="AW73" s="1328"/>
      <c r="AX73" s="1328"/>
      <c r="AY73" s="1328"/>
      <c r="AZ73" s="1328"/>
      <c r="BA73" s="1328"/>
      <c r="BB73" s="1328" t="s">
        <v>598</v>
      </c>
      <c r="BC73" s="1328"/>
      <c r="BD73" s="1328"/>
      <c r="BE73" s="1328"/>
      <c r="BF73" s="1328"/>
      <c r="BG73" s="1328"/>
      <c r="BH73" s="1328"/>
      <c r="BI73" s="1328"/>
      <c r="BJ73" s="1328"/>
      <c r="BK73" s="1328"/>
      <c r="BL73" s="1328"/>
      <c r="BM73" s="1328"/>
      <c r="BN73" s="1328"/>
      <c r="BO73" s="1328"/>
      <c r="BP73" s="1326">
        <v>45.1</v>
      </c>
      <c r="BQ73" s="1326"/>
      <c r="BR73" s="1326"/>
      <c r="BS73" s="1326"/>
      <c r="BT73" s="1326"/>
      <c r="BU73" s="1326"/>
      <c r="BV73" s="1326"/>
      <c r="BW73" s="1326"/>
      <c r="BX73" s="1326">
        <v>64.400000000000006</v>
      </c>
      <c r="BY73" s="1326"/>
      <c r="BZ73" s="1326"/>
      <c r="CA73" s="1326"/>
      <c r="CB73" s="1326"/>
      <c r="CC73" s="1326"/>
      <c r="CD73" s="1326"/>
      <c r="CE73" s="1326"/>
      <c r="CF73" s="1326">
        <v>80.2</v>
      </c>
      <c r="CG73" s="1326"/>
      <c r="CH73" s="1326"/>
      <c r="CI73" s="1326"/>
      <c r="CJ73" s="1326"/>
      <c r="CK73" s="1326"/>
      <c r="CL73" s="1326"/>
      <c r="CM73" s="1326"/>
      <c r="CN73" s="1326">
        <v>79.5</v>
      </c>
      <c r="CO73" s="1326"/>
      <c r="CP73" s="1326"/>
      <c r="CQ73" s="1326"/>
      <c r="CR73" s="1326"/>
      <c r="CS73" s="1326"/>
      <c r="CT73" s="1326"/>
      <c r="CU73" s="1326"/>
      <c r="CV73" s="1326">
        <v>71.7</v>
      </c>
      <c r="CW73" s="1326"/>
      <c r="CX73" s="1326"/>
      <c r="CY73" s="1326"/>
      <c r="CZ73" s="1326"/>
      <c r="DA73" s="1326"/>
      <c r="DB73" s="1326"/>
      <c r="DC73" s="1326"/>
    </row>
    <row r="74" spans="2:107" x14ac:dyDescent="0.15">
      <c r="B74" s="397"/>
      <c r="G74" s="1331"/>
      <c r="H74" s="1331"/>
      <c r="I74" s="1331"/>
      <c r="J74" s="1331"/>
      <c r="K74" s="1341"/>
      <c r="L74" s="1341"/>
      <c r="M74" s="1341"/>
      <c r="N74" s="1341"/>
      <c r="AM74" s="406"/>
      <c r="AN74" s="1328"/>
      <c r="AO74" s="1328"/>
      <c r="AP74" s="1328"/>
      <c r="AQ74" s="1328"/>
      <c r="AR74" s="1328"/>
      <c r="AS74" s="1328"/>
      <c r="AT74" s="1328"/>
      <c r="AU74" s="1328"/>
      <c r="AV74" s="1328"/>
      <c r="AW74" s="1328"/>
      <c r="AX74" s="1328"/>
      <c r="AY74" s="1328"/>
      <c r="AZ74" s="1328"/>
      <c r="BA74" s="1328"/>
      <c r="BB74" s="1328"/>
      <c r="BC74" s="1328"/>
      <c r="BD74" s="1328"/>
      <c r="BE74" s="1328"/>
      <c r="BF74" s="1328"/>
      <c r="BG74" s="1328"/>
      <c r="BH74" s="1328"/>
      <c r="BI74" s="1328"/>
      <c r="BJ74" s="1328"/>
      <c r="BK74" s="1328"/>
      <c r="BL74" s="1328"/>
      <c r="BM74" s="1328"/>
      <c r="BN74" s="1328"/>
      <c r="BO74" s="1328"/>
      <c r="BP74" s="1326"/>
      <c r="BQ74" s="1326"/>
      <c r="BR74" s="1326"/>
      <c r="BS74" s="1326"/>
      <c r="BT74" s="1326"/>
      <c r="BU74" s="1326"/>
      <c r="BV74" s="1326"/>
      <c r="BW74" s="1326"/>
      <c r="BX74" s="1326"/>
      <c r="BY74" s="1326"/>
      <c r="BZ74" s="1326"/>
      <c r="CA74" s="1326"/>
      <c r="CB74" s="1326"/>
      <c r="CC74" s="1326"/>
      <c r="CD74" s="1326"/>
      <c r="CE74" s="1326"/>
      <c r="CF74" s="1326"/>
      <c r="CG74" s="1326"/>
      <c r="CH74" s="1326"/>
      <c r="CI74" s="1326"/>
      <c r="CJ74" s="1326"/>
      <c r="CK74" s="1326"/>
      <c r="CL74" s="1326"/>
      <c r="CM74" s="1326"/>
      <c r="CN74" s="1326"/>
      <c r="CO74" s="1326"/>
      <c r="CP74" s="1326"/>
      <c r="CQ74" s="1326"/>
      <c r="CR74" s="1326"/>
      <c r="CS74" s="1326"/>
      <c r="CT74" s="1326"/>
      <c r="CU74" s="1326"/>
      <c r="CV74" s="1326"/>
      <c r="CW74" s="1326"/>
      <c r="CX74" s="1326"/>
      <c r="CY74" s="1326"/>
      <c r="CZ74" s="1326"/>
      <c r="DA74" s="1326"/>
      <c r="DB74" s="1326"/>
      <c r="DC74" s="1326"/>
    </row>
    <row r="75" spans="2:107" x14ac:dyDescent="0.15">
      <c r="B75" s="397"/>
      <c r="G75" s="1331"/>
      <c r="H75" s="1331"/>
      <c r="I75" s="1320"/>
      <c r="J75" s="1320"/>
      <c r="K75" s="1327"/>
      <c r="L75" s="1327"/>
      <c r="M75" s="1327"/>
      <c r="N75" s="1327"/>
      <c r="AM75" s="406"/>
      <c r="AN75" s="1328"/>
      <c r="AO75" s="1328"/>
      <c r="AP75" s="1328"/>
      <c r="AQ75" s="1328"/>
      <c r="AR75" s="1328"/>
      <c r="AS75" s="1328"/>
      <c r="AT75" s="1328"/>
      <c r="AU75" s="1328"/>
      <c r="AV75" s="1328"/>
      <c r="AW75" s="1328"/>
      <c r="AX75" s="1328"/>
      <c r="AY75" s="1328"/>
      <c r="AZ75" s="1328"/>
      <c r="BA75" s="1328"/>
      <c r="BB75" s="1328" t="s">
        <v>604</v>
      </c>
      <c r="BC75" s="1328"/>
      <c r="BD75" s="1328"/>
      <c r="BE75" s="1328"/>
      <c r="BF75" s="1328"/>
      <c r="BG75" s="1328"/>
      <c r="BH75" s="1328"/>
      <c r="BI75" s="1328"/>
      <c r="BJ75" s="1328"/>
      <c r="BK75" s="1328"/>
      <c r="BL75" s="1328"/>
      <c r="BM75" s="1328"/>
      <c r="BN75" s="1328"/>
      <c r="BO75" s="1328"/>
      <c r="BP75" s="1326">
        <v>11</v>
      </c>
      <c r="BQ75" s="1326"/>
      <c r="BR75" s="1326"/>
      <c r="BS75" s="1326"/>
      <c r="BT75" s="1326"/>
      <c r="BU75" s="1326"/>
      <c r="BV75" s="1326"/>
      <c r="BW75" s="1326"/>
      <c r="BX75" s="1326">
        <v>8.8000000000000007</v>
      </c>
      <c r="BY75" s="1326"/>
      <c r="BZ75" s="1326"/>
      <c r="CA75" s="1326"/>
      <c r="CB75" s="1326"/>
      <c r="CC75" s="1326"/>
      <c r="CD75" s="1326"/>
      <c r="CE75" s="1326"/>
      <c r="CF75" s="1326">
        <v>7.1</v>
      </c>
      <c r="CG75" s="1326"/>
      <c r="CH75" s="1326"/>
      <c r="CI75" s="1326"/>
      <c r="CJ75" s="1326"/>
      <c r="CK75" s="1326"/>
      <c r="CL75" s="1326"/>
      <c r="CM75" s="1326"/>
      <c r="CN75" s="1326">
        <v>6.6</v>
      </c>
      <c r="CO75" s="1326"/>
      <c r="CP75" s="1326"/>
      <c r="CQ75" s="1326"/>
      <c r="CR75" s="1326"/>
      <c r="CS75" s="1326"/>
      <c r="CT75" s="1326"/>
      <c r="CU75" s="1326"/>
      <c r="CV75" s="1326">
        <v>6.9</v>
      </c>
      <c r="CW75" s="1326"/>
      <c r="CX75" s="1326"/>
      <c r="CY75" s="1326"/>
      <c r="CZ75" s="1326"/>
      <c r="DA75" s="1326"/>
      <c r="DB75" s="1326"/>
      <c r="DC75" s="1326"/>
    </row>
    <row r="76" spans="2:107" x14ac:dyDescent="0.15">
      <c r="B76" s="397"/>
      <c r="G76" s="1331"/>
      <c r="H76" s="1331"/>
      <c r="I76" s="1320"/>
      <c r="J76" s="1320"/>
      <c r="K76" s="1327"/>
      <c r="L76" s="1327"/>
      <c r="M76" s="1327"/>
      <c r="N76" s="1327"/>
      <c r="AM76" s="406"/>
      <c r="AN76" s="1328"/>
      <c r="AO76" s="1328"/>
      <c r="AP76" s="1328"/>
      <c r="AQ76" s="1328"/>
      <c r="AR76" s="1328"/>
      <c r="AS76" s="1328"/>
      <c r="AT76" s="1328"/>
      <c r="AU76" s="1328"/>
      <c r="AV76" s="1328"/>
      <c r="AW76" s="1328"/>
      <c r="AX76" s="1328"/>
      <c r="AY76" s="1328"/>
      <c r="AZ76" s="1328"/>
      <c r="BA76" s="1328"/>
      <c r="BB76" s="1328"/>
      <c r="BC76" s="1328"/>
      <c r="BD76" s="1328"/>
      <c r="BE76" s="1328"/>
      <c r="BF76" s="1328"/>
      <c r="BG76" s="1328"/>
      <c r="BH76" s="1328"/>
      <c r="BI76" s="1328"/>
      <c r="BJ76" s="1328"/>
      <c r="BK76" s="1328"/>
      <c r="BL76" s="1328"/>
      <c r="BM76" s="1328"/>
      <c r="BN76" s="1328"/>
      <c r="BO76" s="1328"/>
      <c r="BP76" s="1326"/>
      <c r="BQ76" s="1326"/>
      <c r="BR76" s="1326"/>
      <c r="BS76" s="1326"/>
      <c r="BT76" s="1326"/>
      <c r="BU76" s="1326"/>
      <c r="BV76" s="1326"/>
      <c r="BW76" s="1326"/>
      <c r="BX76" s="1326"/>
      <c r="BY76" s="1326"/>
      <c r="BZ76" s="1326"/>
      <c r="CA76" s="1326"/>
      <c r="CB76" s="1326"/>
      <c r="CC76" s="1326"/>
      <c r="CD76" s="1326"/>
      <c r="CE76" s="1326"/>
      <c r="CF76" s="1326"/>
      <c r="CG76" s="1326"/>
      <c r="CH76" s="1326"/>
      <c r="CI76" s="1326"/>
      <c r="CJ76" s="1326"/>
      <c r="CK76" s="1326"/>
      <c r="CL76" s="1326"/>
      <c r="CM76" s="1326"/>
      <c r="CN76" s="1326"/>
      <c r="CO76" s="1326"/>
      <c r="CP76" s="1326"/>
      <c r="CQ76" s="1326"/>
      <c r="CR76" s="1326"/>
      <c r="CS76" s="1326"/>
      <c r="CT76" s="1326"/>
      <c r="CU76" s="1326"/>
      <c r="CV76" s="1326"/>
      <c r="CW76" s="1326"/>
      <c r="CX76" s="1326"/>
      <c r="CY76" s="1326"/>
      <c r="CZ76" s="1326"/>
      <c r="DA76" s="1326"/>
      <c r="DB76" s="1326"/>
      <c r="DC76" s="1326"/>
    </row>
    <row r="77" spans="2:107" x14ac:dyDescent="0.15">
      <c r="B77" s="397"/>
      <c r="G77" s="1320"/>
      <c r="H77" s="1320"/>
      <c r="I77" s="1320"/>
      <c r="J77" s="1320"/>
      <c r="K77" s="1341"/>
      <c r="L77" s="1341"/>
      <c r="M77" s="1341"/>
      <c r="N77" s="1341"/>
      <c r="AN77" s="1324" t="s">
        <v>600</v>
      </c>
      <c r="AO77" s="1324"/>
      <c r="AP77" s="1324"/>
      <c r="AQ77" s="1324"/>
      <c r="AR77" s="1324"/>
      <c r="AS77" s="1324"/>
      <c r="AT77" s="1324"/>
      <c r="AU77" s="1324"/>
      <c r="AV77" s="1324"/>
      <c r="AW77" s="1324"/>
      <c r="AX77" s="1324"/>
      <c r="AY77" s="1324"/>
      <c r="AZ77" s="1324"/>
      <c r="BA77" s="1324"/>
      <c r="BB77" s="1328" t="s">
        <v>598</v>
      </c>
      <c r="BC77" s="1328"/>
      <c r="BD77" s="1328"/>
      <c r="BE77" s="1328"/>
      <c r="BF77" s="1328"/>
      <c r="BG77" s="1328"/>
      <c r="BH77" s="1328"/>
      <c r="BI77" s="1328"/>
      <c r="BJ77" s="1328"/>
      <c r="BK77" s="1328"/>
      <c r="BL77" s="1328"/>
      <c r="BM77" s="1328"/>
      <c r="BN77" s="1328"/>
      <c r="BO77" s="1328"/>
      <c r="BP77" s="1326">
        <v>20.2</v>
      </c>
      <c r="BQ77" s="1326"/>
      <c r="BR77" s="1326"/>
      <c r="BS77" s="1326"/>
      <c r="BT77" s="1326"/>
      <c r="BU77" s="1326"/>
      <c r="BV77" s="1326"/>
      <c r="BW77" s="1326"/>
      <c r="BX77" s="1326">
        <v>19</v>
      </c>
      <c r="BY77" s="1326"/>
      <c r="BZ77" s="1326"/>
      <c r="CA77" s="1326"/>
      <c r="CB77" s="1326"/>
      <c r="CC77" s="1326"/>
      <c r="CD77" s="1326"/>
      <c r="CE77" s="1326"/>
      <c r="CF77" s="1326">
        <v>15.4</v>
      </c>
      <c r="CG77" s="1326"/>
      <c r="CH77" s="1326"/>
      <c r="CI77" s="1326"/>
      <c r="CJ77" s="1326"/>
      <c r="CK77" s="1326"/>
      <c r="CL77" s="1326"/>
      <c r="CM77" s="1326"/>
      <c r="CN77" s="1326">
        <v>14.9</v>
      </c>
      <c r="CO77" s="1326"/>
      <c r="CP77" s="1326"/>
      <c r="CQ77" s="1326"/>
      <c r="CR77" s="1326"/>
      <c r="CS77" s="1326"/>
      <c r="CT77" s="1326"/>
      <c r="CU77" s="1326"/>
      <c r="CV77" s="1326">
        <v>14.5</v>
      </c>
      <c r="CW77" s="1326"/>
      <c r="CX77" s="1326"/>
      <c r="CY77" s="1326"/>
      <c r="CZ77" s="1326"/>
      <c r="DA77" s="1326"/>
      <c r="DB77" s="1326"/>
      <c r="DC77" s="1326"/>
    </row>
    <row r="78" spans="2:107" x14ac:dyDescent="0.15">
      <c r="B78" s="397"/>
      <c r="G78" s="1320"/>
      <c r="H78" s="1320"/>
      <c r="I78" s="1320"/>
      <c r="J78" s="1320"/>
      <c r="K78" s="1341"/>
      <c r="L78" s="1341"/>
      <c r="M78" s="1341"/>
      <c r="N78" s="1341"/>
      <c r="AN78" s="1324"/>
      <c r="AO78" s="1324"/>
      <c r="AP78" s="1324"/>
      <c r="AQ78" s="1324"/>
      <c r="AR78" s="1324"/>
      <c r="AS78" s="1324"/>
      <c r="AT78" s="1324"/>
      <c r="AU78" s="1324"/>
      <c r="AV78" s="1324"/>
      <c r="AW78" s="1324"/>
      <c r="AX78" s="1324"/>
      <c r="AY78" s="1324"/>
      <c r="AZ78" s="1324"/>
      <c r="BA78" s="1324"/>
      <c r="BB78" s="1328"/>
      <c r="BC78" s="1328"/>
      <c r="BD78" s="1328"/>
      <c r="BE78" s="1328"/>
      <c r="BF78" s="1328"/>
      <c r="BG78" s="1328"/>
      <c r="BH78" s="1328"/>
      <c r="BI78" s="1328"/>
      <c r="BJ78" s="1328"/>
      <c r="BK78" s="1328"/>
      <c r="BL78" s="1328"/>
      <c r="BM78" s="1328"/>
      <c r="BN78" s="1328"/>
      <c r="BO78" s="1328"/>
      <c r="BP78" s="1326"/>
      <c r="BQ78" s="1326"/>
      <c r="BR78" s="1326"/>
      <c r="BS78" s="1326"/>
      <c r="BT78" s="1326"/>
      <c r="BU78" s="1326"/>
      <c r="BV78" s="1326"/>
      <c r="BW78" s="1326"/>
      <c r="BX78" s="1326"/>
      <c r="BY78" s="1326"/>
      <c r="BZ78" s="1326"/>
      <c r="CA78" s="1326"/>
      <c r="CB78" s="1326"/>
      <c r="CC78" s="1326"/>
      <c r="CD78" s="1326"/>
      <c r="CE78" s="1326"/>
      <c r="CF78" s="1326"/>
      <c r="CG78" s="1326"/>
      <c r="CH78" s="1326"/>
      <c r="CI78" s="1326"/>
      <c r="CJ78" s="1326"/>
      <c r="CK78" s="1326"/>
      <c r="CL78" s="1326"/>
      <c r="CM78" s="1326"/>
      <c r="CN78" s="1326"/>
      <c r="CO78" s="1326"/>
      <c r="CP78" s="1326"/>
      <c r="CQ78" s="1326"/>
      <c r="CR78" s="1326"/>
      <c r="CS78" s="1326"/>
      <c r="CT78" s="1326"/>
      <c r="CU78" s="1326"/>
      <c r="CV78" s="1326"/>
      <c r="CW78" s="1326"/>
      <c r="CX78" s="1326"/>
      <c r="CY78" s="1326"/>
      <c r="CZ78" s="1326"/>
      <c r="DA78" s="1326"/>
      <c r="DB78" s="1326"/>
      <c r="DC78" s="1326"/>
    </row>
    <row r="79" spans="2:107" x14ac:dyDescent="0.15">
      <c r="B79" s="397"/>
      <c r="G79" s="1320"/>
      <c r="H79" s="1320"/>
      <c r="I79" s="1330"/>
      <c r="J79" s="1330"/>
      <c r="K79" s="1342"/>
      <c r="L79" s="1342"/>
      <c r="M79" s="1342"/>
      <c r="N79" s="1342"/>
      <c r="AN79" s="1324"/>
      <c r="AO79" s="1324"/>
      <c r="AP79" s="1324"/>
      <c r="AQ79" s="1324"/>
      <c r="AR79" s="1324"/>
      <c r="AS79" s="1324"/>
      <c r="AT79" s="1324"/>
      <c r="AU79" s="1324"/>
      <c r="AV79" s="1324"/>
      <c r="AW79" s="1324"/>
      <c r="AX79" s="1324"/>
      <c r="AY79" s="1324"/>
      <c r="AZ79" s="1324"/>
      <c r="BA79" s="1324"/>
      <c r="BB79" s="1328" t="s">
        <v>604</v>
      </c>
      <c r="BC79" s="1328"/>
      <c r="BD79" s="1328"/>
      <c r="BE79" s="1328"/>
      <c r="BF79" s="1328"/>
      <c r="BG79" s="1328"/>
      <c r="BH79" s="1328"/>
      <c r="BI79" s="1328"/>
      <c r="BJ79" s="1328"/>
      <c r="BK79" s="1328"/>
      <c r="BL79" s="1328"/>
      <c r="BM79" s="1328"/>
      <c r="BN79" s="1328"/>
      <c r="BO79" s="1328"/>
      <c r="BP79" s="1326">
        <v>8.6</v>
      </c>
      <c r="BQ79" s="1326"/>
      <c r="BR79" s="1326"/>
      <c r="BS79" s="1326"/>
      <c r="BT79" s="1326"/>
      <c r="BU79" s="1326"/>
      <c r="BV79" s="1326"/>
      <c r="BW79" s="1326"/>
      <c r="BX79" s="1326">
        <v>8.5</v>
      </c>
      <c r="BY79" s="1326"/>
      <c r="BZ79" s="1326"/>
      <c r="CA79" s="1326"/>
      <c r="CB79" s="1326"/>
      <c r="CC79" s="1326"/>
      <c r="CD79" s="1326"/>
      <c r="CE79" s="1326"/>
      <c r="CF79" s="1326">
        <v>8.5</v>
      </c>
      <c r="CG79" s="1326"/>
      <c r="CH79" s="1326"/>
      <c r="CI79" s="1326"/>
      <c r="CJ79" s="1326"/>
      <c r="CK79" s="1326"/>
      <c r="CL79" s="1326"/>
      <c r="CM79" s="1326"/>
      <c r="CN79" s="1326">
        <v>8.5</v>
      </c>
      <c r="CO79" s="1326"/>
      <c r="CP79" s="1326"/>
      <c r="CQ79" s="1326"/>
      <c r="CR79" s="1326"/>
      <c r="CS79" s="1326"/>
      <c r="CT79" s="1326"/>
      <c r="CU79" s="1326"/>
      <c r="CV79" s="1326">
        <v>8.4</v>
      </c>
      <c r="CW79" s="1326"/>
      <c r="CX79" s="1326"/>
      <c r="CY79" s="1326"/>
      <c r="CZ79" s="1326"/>
      <c r="DA79" s="1326"/>
      <c r="DB79" s="1326"/>
      <c r="DC79" s="1326"/>
    </row>
    <row r="80" spans="2:107" x14ac:dyDescent="0.15">
      <c r="B80" s="397"/>
      <c r="G80" s="1320"/>
      <c r="H80" s="1320"/>
      <c r="I80" s="1330"/>
      <c r="J80" s="1330"/>
      <c r="K80" s="1342"/>
      <c r="L80" s="1342"/>
      <c r="M80" s="1342"/>
      <c r="N80" s="1342"/>
      <c r="AN80" s="1324"/>
      <c r="AO80" s="1324"/>
      <c r="AP80" s="1324"/>
      <c r="AQ80" s="1324"/>
      <c r="AR80" s="1324"/>
      <c r="AS80" s="1324"/>
      <c r="AT80" s="1324"/>
      <c r="AU80" s="1324"/>
      <c r="AV80" s="1324"/>
      <c r="AW80" s="1324"/>
      <c r="AX80" s="1324"/>
      <c r="AY80" s="1324"/>
      <c r="AZ80" s="1324"/>
      <c r="BA80" s="1324"/>
      <c r="BB80" s="1328"/>
      <c r="BC80" s="1328"/>
      <c r="BD80" s="1328"/>
      <c r="BE80" s="1328"/>
      <c r="BF80" s="1328"/>
      <c r="BG80" s="1328"/>
      <c r="BH80" s="1328"/>
      <c r="BI80" s="1328"/>
      <c r="BJ80" s="1328"/>
      <c r="BK80" s="1328"/>
      <c r="BL80" s="1328"/>
      <c r="BM80" s="1328"/>
      <c r="BN80" s="1328"/>
      <c r="BO80" s="1328"/>
      <c r="BP80" s="1326"/>
      <c r="BQ80" s="1326"/>
      <c r="BR80" s="1326"/>
      <c r="BS80" s="1326"/>
      <c r="BT80" s="1326"/>
      <c r="BU80" s="1326"/>
      <c r="BV80" s="1326"/>
      <c r="BW80" s="1326"/>
      <c r="BX80" s="1326"/>
      <c r="BY80" s="1326"/>
      <c r="BZ80" s="1326"/>
      <c r="CA80" s="1326"/>
      <c r="CB80" s="1326"/>
      <c r="CC80" s="1326"/>
      <c r="CD80" s="1326"/>
      <c r="CE80" s="1326"/>
      <c r="CF80" s="1326"/>
      <c r="CG80" s="1326"/>
      <c r="CH80" s="1326"/>
      <c r="CI80" s="1326"/>
      <c r="CJ80" s="1326"/>
      <c r="CK80" s="1326"/>
      <c r="CL80" s="1326"/>
      <c r="CM80" s="1326"/>
      <c r="CN80" s="1326"/>
      <c r="CO80" s="1326"/>
      <c r="CP80" s="1326"/>
      <c r="CQ80" s="1326"/>
      <c r="CR80" s="1326"/>
      <c r="CS80" s="1326"/>
      <c r="CT80" s="1326"/>
      <c r="CU80" s="1326"/>
      <c r="CV80" s="1326"/>
      <c r="CW80" s="1326"/>
      <c r="CX80" s="1326"/>
      <c r="CY80" s="1326"/>
      <c r="CZ80" s="1326"/>
      <c r="DA80" s="1326"/>
      <c r="DB80" s="1326"/>
      <c r="DC80" s="1326"/>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HYvqBh1kb7FUXGMSIXAjrEJv4pFMWUb8dt7xDtparrWH8ckv/D7x+l7FApTxu5do2KsYLaY+E0KI8tJW1m71QQ==" saltValue="5goplDAfHKKPxpEow0F1I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605</v>
      </c>
    </row>
  </sheetData>
  <sheetProtection algorithmName="SHA-512" hashValue="vcqJ+0Bvml57dQGEgJqPXxDi8teLWqthJzbgLQWR3ngAzOwvJYD1G9i1h/ii6ZJWbG29UUaj0/N8VV/62Qn6oQ==" saltValue="9FTaE1/bJzFNE0sNPIHWr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605</v>
      </c>
    </row>
  </sheetData>
  <sheetProtection algorithmName="SHA-512" hashValue="rTSio8ZfcwOAXEpNdHLWD1sPopTFafMv4IwakikspdZdDUSDs0OHbThLti/HDdXiFdPklEmxYVPfHdOHwx1fHg==" saltValue="DOLxdfx4GnlGXE5Vp3QKm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544</v>
      </c>
      <c r="G2" s="157"/>
      <c r="H2" s="158"/>
    </row>
    <row r="3" spans="1:8" x14ac:dyDescent="0.15">
      <c r="A3" s="154" t="s">
        <v>537</v>
      </c>
      <c r="B3" s="159"/>
      <c r="C3" s="160"/>
      <c r="D3" s="161">
        <v>65513</v>
      </c>
      <c r="E3" s="162"/>
      <c r="F3" s="163">
        <v>78864</v>
      </c>
      <c r="G3" s="164"/>
      <c r="H3" s="165"/>
    </row>
    <row r="4" spans="1:8" x14ac:dyDescent="0.15">
      <c r="A4" s="166"/>
      <c r="B4" s="167"/>
      <c r="C4" s="168"/>
      <c r="D4" s="169">
        <v>44742</v>
      </c>
      <c r="E4" s="170"/>
      <c r="F4" s="171">
        <v>46136</v>
      </c>
      <c r="G4" s="172"/>
      <c r="H4" s="173"/>
    </row>
    <row r="5" spans="1:8" x14ac:dyDescent="0.15">
      <c r="A5" s="154" t="s">
        <v>539</v>
      </c>
      <c r="B5" s="159"/>
      <c r="C5" s="160"/>
      <c r="D5" s="161">
        <v>161634</v>
      </c>
      <c r="E5" s="162"/>
      <c r="F5" s="163">
        <v>85042</v>
      </c>
      <c r="G5" s="164"/>
      <c r="H5" s="165"/>
    </row>
    <row r="6" spans="1:8" x14ac:dyDescent="0.15">
      <c r="A6" s="166"/>
      <c r="B6" s="167"/>
      <c r="C6" s="168"/>
      <c r="D6" s="169">
        <v>108133</v>
      </c>
      <c r="E6" s="170"/>
      <c r="F6" s="171">
        <v>50806</v>
      </c>
      <c r="G6" s="172"/>
      <c r="H6" s="173"/>
    </row>
    <row r="7" spans="1:8" x14ac:dyDescent="0.15">
      <c r="A7" s="154" t="s">
        <v>540</v>
      </c>
      <c r="B7" s="159"/>
      <c r="C7" s="160"/>
      <c r="D7" s="161">
        <v>161484</v>
      </c>
      <c r="E7" s="162"/>
      <c r="F7" s="163">
        <v>83774</v>
      </c>
      <c r="G7" s="164"/>
      <c r="H7" s="165"/>
    </row>
    <row r="8" spans="1:8" x14ac:dyDescent="0.15">
      <c r="A8" s="166"/>
      <c r="B8" s="167"/>
      <c r="C8" s="168"/>
      <c r="D8" s="169">
        <v>141568</v>
      </c>
      <c r="E8" s="170"/>
      <c r="F8" s="171">
        <v>52179</v>
      </c>
      <c r="G8" s="172"/>
      <c r="H8" s="173"/>
    </row>
    <row r="9" spans="1:8" x14ac:dyDescent="0.15">
      <c r="A9" s="154" t="s">
        <v>541</v>
      </c>
      <c r="B9" s="159"/>
      <c r="C9" s="160"/>
      <c r="D9" s="161">
        <v>113506</v>
      </c>
      <c r="E9" s="162"/>
      <c r="F9" s="163">
        <v>132981</v>
      </c>
      <c r="G9" s="164"/>
      <c r="H9" s="165"/>
    </row>
    <row r="10" spans="1:8" x14ac:dyDescent="0.15">
      <c r="A10" s="166"/>
      <c r="B10" s="167"/>
      <c r="C10" s="168"/>
      <c r="D10" s="169">
        <v>43681</v>
      </c>
      <c r="E10" s="170"/>
      <c r="F10" s="171">
        <v>56973</v>
      </c>
      <c r="G10" s="172"/>
      <c r="H10" s="173"/>
    </row>
    <row r="11" spans="1:8" x14ac:dyDescent="0.15">
      <c r="A11" s="154" t="s">
        <v>542</v>
      </c>
      <c r="B11" s="159"/>
      <c r="C11" s="160"/>
      <c r="D11" s="161">
        <v>76110</v>
      </c>
      <c r="E11" s="162"/>
      <c r="F11" s="163">
        <v>128523</v>
      </c>
      <c r="G11" s="164"/>
      <c r="H11" s="165"/>
    </row>
    <row r="12" spans="1:8" x14ac:dyDescent="0.15">
      <c r="A12" s="166"/>
      <c r="B12" s="167"/>
      <c r="C12" s="174"/>
      <c r="D12" s="169">
        <v>52821</v>
      </c>
      <c r="E12" s="170"/>
      <c r="F12" s="171">
        <v>56792</v>
      </c>
      <c r="G12" s="172"/>
      <c r="H12" s="173"/>
    </row>
    <row r="13" spans="1:8" x14ac:dyDescent="0.15">
      <c r="A13" s="154"/>
      <c r="B13" s="159"/>
      <c r="C13" s="175"/>
      <c r="D13" s="176">
        <v>115649</v>
      </c>
      <c r="E13" s="177"/>
      <c r="F13" s="178">
        <v>101837</v>
      </c>
      <c r="G13" s="179"/>
      <c r="H13" s="165"/>
    </row>
    <row r="14" spans="1:8" x14ac:dyDescent="0.15">
      <c r="A14" s="166"/>
      <c r="B14" s="167"/>
      <c r="C14" s="168"/>
      <c r="D14" s="169">
        <v>78189</v>
      </c>
      <c r="E14" s="170"/>
      <c r="F14" s="171">
        <v>52577</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11.2</v>
      </c>
      <c r="C19" s="180">
        <f>ROUND(VALUE(SUBSTITUTE(実質収支比率等に係る経年分析!G$48,"▲","-")),2)</f>
        <v>10.67</v>
      </c>
      <c r="D19" s="180">
        <f>ROUND(VALUE(SUBSTITUTE(実質収支比率等に係る経年分析!H$48,"▲","-")),2)</f>
        <v>11.99</v>
      </c>
      <c r="E19" s="180">
        <f>ROUND(VALUE(SUBSTITUTE(実質収支比率等に係る経年分析!I$48,"▲","-")),2)</f>
        <v>11.92</v>
      </c>
      <c r="F19" s="180">
        <f>ROUND(VALUE(SUBSTITUTE(実質収支比率等に係る経年分析!J$48,"▲","-")),2)</f>
        <v>11.92</v>
      </c>
    </row>
    <row r="20" spans="1:11" x14ac:dyDescent="0.15">
      <c r="A20" s="180" t="s">
        <v>55</v>
      </c>
      <c r="B20" s="180">
        <f>ROUND(VALUE(SUBSTITUTE(実質収支比率等に係る経年分析!F$47,"▲","-")),2)</f>
        <v>15.22</v>
      </c>
      <c r="C20" s="180">
        <f>ROUND(VALUE(SUBSTITUTE(実質収支比率等に係る経年分析!G$47,"▲","-")),2)</f>
        <v>15.58</v>
      </c>
      <c r="D20" s="180">
        <f>ROUND(VALUE(SUBSTITUTE(実質収支比率等に係る経年分析!H$47,"▲","-")),2)</f>
        <v>12.96</v>
      </c>
      <c r="E20" s="180">
        <f>ROUND(VALUE(SUBSTITUTE(実質収支比率等に係る経年分析!I$47,"▲","-")),2)</f>
        <v>13.94</v>
      </c>
      <c r="F20" s="180">
        <f>ROUND(VALUE(SUBSTITUTE(実質収支比率等に係る経年分析!J$47,"▲","-")),2)</f>
        <v>9.3699999999999992</v>
      </c>
    </row>
    <row r="21" spans="1:11" x14ac:dyDescent="0.15">
      <c r="A21" s="180" t="s">
        <v>56</v>
      </c>
      <c r="B21" s="180">
        <f>IF(ISNUMBER(VALUE(SUBSTITUTE(実質収支比率等に係る経年分析!F$49,"▲","-"))),ROUND(VALUE(SUBSTITUTE(実質収支比率等に係る経年分析!F$49,"▲","-")),2),NA())</f>
        <v>2.48</v>
      </c>
      <c r="C21" s="180">
        <f>IF(ISNUMBER(VALUE(SUBSTITUTE(実質収支比率等に係る経年分析!G$49,"▲","-"))),ROUND(VALUE(SUBSTITUTE(実質収支比率等に係る経年分析!G$49,"▲","-")),2),NA())</f>
        <v>-0.84</v>
      </c>
      <c r="D21" s="180">
        <f>IF(ISNUMBER(VALUE(SUBSTITUTE(実質収支比率等に係る経年分析!H$49,"▲","-"))),ROUND(VALUE(SUBSTITUTE(実質収支比率等に係る経年分析!H$49,"▲","-")),2),NA())</f>
        <v>-1.88</v>
      </c>
      <c r="E21" s="180">
        <f>IF(ISNUMBER(VALUE(SUBSTITUTE(実質収支比率等に係る経年分析!I$49,"▲","-"))),ROUND(VALUE(SUBSTITUTE(実質収支比率等に係る経年分析!I$49,"▲","-")),2),NA())</f>
        <v>0.78</v>
      </c>
      <c r="F21" s="180">
        <f>IF(ISNUMBER(VALUE(SUBSTITUTE(実質収支比率等に係る経年分析!J$49,"▲","-"))),ROUND(VALUE(SUBSTITUTE(実質収支比率等に係る経年分析!J$49,"▲","-")),2),NA())</f>
        <v>-3.7</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str">
        <f>IF(連結実質赤字比率に係る赤字・黒字の構成分析!C$40="",NA(),連結実質赤字比率に係る赤字・黒字の構成分析!C$40)</f>
        <v>国営村山北部土地改良事業特別会計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v>
      </c>
    </row>
    <row r="31" spans="1:11" x14ac:dyDescent="0.15">
      <c r="A31" s="181" t="str">
        <f>IF(連結実質赤字比率に係る赤字・黒字の構成分析!C$39="",NA(),連結実質赤字比率に係る赤字・黒字の構成分析!C$39)</f>
        <v>簡易水道特別会計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0.21</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0.24</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0.18</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0.28999999999999998</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0.05</v>
      </c>
    </row>
    <row r="32" spans="1:11" x14ac:dyDescent="0.15">
      <c r="A32" s="181" t="str">
        <f>IF(連結実質赤字比率に係る赤字・黒字の構成分析!C$38="",NA(),連結実質赤字比率に係る赤字・黒字の構成分析!C$38)</f>
        <v>農業集落排水事業特別会計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0.01</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0.04</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0.04</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0.08</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0.08</v>
      </c>
    </row>
    <row r="33" spans="1:16" x14ac:dyDescent="0.15">
      <c r="A33" s="181" t="str">
        <f>IF(連結実質赤字比率に係る赤字・黒字の構成分析!C$37="",NA(),連結実質赤字比率に係る赤字・黒字の構成分析!C$37)</f>
        <v>後期高齢者医療保険特別会計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0.08</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0.08</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0.12</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0.13</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0.13</v>
      </c>
    </row>
    <row r="34" spans="1:16" x14ac:dyDescent="0.15">
      <c r="A34" s="181" t="str">
        <f>IF(連結実質赤字比率に係る赤字・黒字の構成分析!C$36="",NA(),連結実質赤字比率に係る赤字・黒字の構成分析!C$36)</f>
        <v>介護保険特別会計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0.39</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0.61</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0.72</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0.56999999999999995</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0.83</v>
      </c>
    </row>
    <row r="35" spans="1:16" x14ac:dyDescent="0.15">
      <c r="A35" s="181" t="str">
        <f>IF(連結実質赤字比率に係る赤字・黒字の構成分析!C$35="",NA(),連結実質赤字比率に係る赤字・黒字の構成分析!C$35)</f>
        <v>国民健康保険特別会計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2.86</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3.37</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3.62</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4.46</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4.28</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11.2</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10.66</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11.98</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11.91</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11.9</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1312</v>
      </c>
      <c r="E42" s="182"/>
      <c r="F42" s="182"/>
      <c r="G42" s="182">
        <f>'実質公債費比率（分子）の構造'!L$52</f>
        <v>1194</v>
      </c>
      <c r="H42" s="182"/>
      <c r="I42" s="182"/>
      <c r="J42" s="182">
        <f>'実質公債費比率（分子）の構造'!M$52</f>
        <v>1123</v>
      </c>
      <c r="K42" s="182"/>
      <c r="L42" s="182"/>
      <c r="M42" s="182">
        <f>'実質公債費比率（分子）の構造'!N$52</f>
        <v>1102</v>
      </c>
      <c r="N42" s="182"/>
      <c r="O42" s="182"/>
      <c r="P42" s="182">
        <f>'実質公債費比率（分子）の構造'!O$52</f>
        <v>1110</v>
      </c>
    </row>
    <row r="43" spans="1:16" x14ac:dyDescent="0.15">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1</v>
      </c>
      <c r="C44" s="182"/>
      <c r="D44" s="182"/>
      <c r="E44" s="182">
        <f>'実質公債費比率（分子）の構造'!L$50</f>
        <v>1</v>
      </c>
      <c r="F44" s="182"/>
      <c r="G44" s="182"/>
      <c r="H44" s="182" t="str">
        <f>'実質公債費比率（分子）の構造'!M$50</f>
        <v>-</v>
      </c>
      <c r="I44" s="182"/>
      <c r="J44" s="182"/>
      <c r="K44" s="182" t="str">
        <f>'実質公債費比率（分子）の構造'!N$50</f>
        <v>-</v>
      </c>
      <c r="L44" s="182"/>
      <c r="M44" s="182"/>
      <c r="N44" s="182" t="str">
        <f>'実質公債費比率（分子）の構造'!O$50</f>
        <v>-</v>
      </c>
      <c r="O44" s="182"/>
      <c r="P44" s="182"/>
    </row>
    <row r="45" spans="1:16" x14ac:dyDescent="0.15">
      <c r="A45" s="182" t="s">
        <v>66</v>
      </c>
      <c r="B45" s="182">
        <f>'実質公債費比率（分子）の構造'!K$49</f>
        <v>267</v>
      </c>
      <c r="C45" s="182"/>
      <c r="D45" s="182"/>
      <c r="E45" s="182">
        <f>'実質公債費比率（分子）の構造'!L$49</f>
        <v>229</v>
      </c>
      <c r="F45" s="182"/>
      <c r="G45" s="182"/>
      <c r="H45" s="182">
        <f>'実質公債費比率（分子）の構造'!M$49</f>
        <v>188</v>
      </c>
      <c r="I45" s="182"/>
      <c r="J45" s="182"/>
      <c r="K45" s="182">
        <f>'実質公債費比率（分子）の構造'!N$49</f>
        <v>225</v>
      </c>
      <c r="L45" s="182"/>
      <c r="M45" s="182"/>
      <c r="N45" s="182">
        <f>'実質公債費比率（分子）の構造'!O$49</f>
        <v>273</v>
      </c>
      <c r="O45" s="182"/>
      <c r="P45" s="182"/>
    </row>
    <row r="46" spans="1:16" x14ac:dyDescent="0.15">
      <c r="A46" s="182" t="s">
        <v>67</v>
      </c>
      <c r="B46" s="182">
        <f>'実質公債費比率（分子）の構造'!K$48</f>
        <v>111</v>
      </c>
      <c r="C46" s="182"/>
      <c r="D46" s="182"/>
      <c r="E46" s="182">
        <f>'実質公債費比率（分子）の構造'!L$48</f>
        <v>107</v>
      </c>
      <c r="F46" s="182"/>
      <c r="G46" s="182"/>
      <c r="H46" s="182">
        <f>'実質公債費比率（分子）の構造'!M$48</f>
        <v>115</v>
      </c>
      <c r="I46" s="182"/>
      <c r="J46" s="182"/>
      <c r="K46" s="182">
        <f>'実質公債費比率（分子）の構造'!N$48</f>
        <v>113</v>
      </c>
      <c r="L46" s="182"/>
      <c r="M46" s="182"/>
      <c r="N46" s="182">
        <f>'実質公債費比率（分子）の構造'!O$48</f>
        <v>89</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1344</v>
      </c>
      <c r="C49" s="182"/>
      <c r="D49" s="182"/>
      <c r="E49" s="182">
        <f>'実質公債費比率（分子）の構造'!L$45</f>
        <v>1214</v>
      </c>
      <c r="F49" s="182"/>
      <c r="G49" s="182"/>
      <c r="H49" s="182">
        <f>'実質公債費比率（分子）の構造'!M$45</f>
        <v>1185</v>
      </c>
      <c r="I49" s="182"/>
      <c r="J49" s="182"/>
      <c r="K49" s="182">
        <f>'実質公債費比率（分子）の構造'!N$45</f>
        <v>1096</v>
      </c>
      <c r="L49" s="182"/>
      <c r="M49" s="182"/>
      <c r="N49" s="182">
        <f>'実質公債費比率（分子）の構造'!O$45</f>
        <v>1153</v>
      </c>
      <c r="O49" s="182"/>
      <c r="P49" s="182"/>
    </row>
    <row r="50" spans="1:16" x14ac:dyDescent="0.15">
      <c r="A50" s="182" t="s">
        <v>71</v>
      </c>
      <c r="B50" s="182" t="e">
        <f>NA()</f>
        <v>#N/A</v>
      </c>
      <c r="C50" s="182">
        <f>IF(ISNUMBER('実質公債費比率（分子）の構造'!K$53),'実質公債費比率（分子）の構造'!K$53,NA())</f>
        <v>411</v>
      </c>
      <c r="D50" s="182" t="e">
        <f>NA()</f>
        <v>#N/A</v>
      </c>
      <c r="E50" s="182" t="e">
        <f>NA()</f>
        <v>#N/A</v>
      </c>
      <c r="F50" s="182">
        <f>IF(ISNUMBER('実質公債費比率（分子）の構造'!L$53),'実質公債費比率（分子）の構造'!L$53,NA())</f>
        <v>357</v>
      </c>
      <c r="G50" s="182" t="e">
        <f>NA()</f>
        <v>#N/A</v>
      </c>
      <c r="H50" s="182" t="e">
        <f>NA()</f>
        <v>#N/A</v>
      </c>
      <c r="I50" s="182">
        <f>IF(ISNUMBER('実質公債費比率（分子）の構造'!M$53),'実質公債費比率（分子）の構造'!M$53,NA())</f>
        <v>365</v>
      </c>
      <c r="J50" s="182" t="e">
        <f>NA()</f>
        <v>#N/A</v>
      </c>
      <c r="K50" s="182" t="e">
        <f>NA()</f>
        <v>#N/A</v>
      </c>
      <c r="L50" s="182">
        <f>IF(ISNUMBER('実質公債費比率（分子）の構造'!N$53),'実質公債費比率（分子）の構造'!N$53,NA())</f>
        <v>332</v>
      </c>
      <c r="M50" s="182" t="e">
        <f>NA()</f>
        <v>#N/A</v>
      </c>
      <c r="N50" s="182" t="e">
        <f>NA()</f>
        <v>#N/A</v>
      </c>
      <c r="O50" s="182">
        <f>IF(ISNUMBER('実質公債費比率（分子）の構造'!O$53),'実質公債費比率（分子）の構造'!O$53,NA())</f>
        <v>405</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11942</v>
      </c>
      <c r="E56" s="181"/>
      <c r="F56" s="181"/>
      <c r="G56" s="181">
        <f>'将来負担比率（分子）の構造'!J$52</f>
        <v>12004</v>
      </c>
      <c r="H56" s="181"/>
      <c r="I56" s="181"/>
      <c r="J56" s="181">
        <f>'将来負担比率（分子）の構造'!K$52</f>
        <v>12423</v>
      </c>
      <c r="K56" s="181"/>
      <c r="L56" s="181"/>
      <c r="M56" s="181">
        <f>'将来負担比率（分子）の構造'!L$52</f>
        <v>12447</v>
      </c>
      <c r="N56" s="181"/>
      <c r="O56" s="181"/>
      <c r="P56" s="181">
        <f>'将来負担比率（分子）の構造'!M$52</f>
        <v>12201</v>
      </c>
    </row>
    <row r="57" spans="1:16" x14ac:dyDescent="0.15">
      <c r="A57" s="181" t="s">
        <v>42</v>
      </c>
      <c r="B57" s="181"/>
      <c r="C57" s="181"/>
      <c r="D57" s="181">
        <f>'将来負担比率（分子）の構造'!I$51</f>
        <v>1157</v>
      </c>
      <c r="E57" s="181"/>
      <c r="F57" s="181"/>
      <c r="G57" s="181">
        <f>'将来負担比率（分子）の構造'!J$51</f>
        <v>1217</v>
      </c>
      <c r="H57" s="181"/>
      <c r="I57" s="181"/>
      <c r="J57" s="181">
        <f>'将来負担比率（分子）の構造'!K$51</f>
        <v>1180</v>
      </c>
      <c r="K57" s="181"/>
      <c r="L57" s="181"/>
      <c r="M57" s="181">
        <f>'将来負担比率（分子）の構造'!L$51</f>
        <v>1299</v>
      </c>
      <c r="N57" s="181"/>
      <c r="O57" s="181"/>
      <c r="P57" s="181">
        <f>'将来負担比率（分子）の構造'!M$51</f>
        <v>1248</v>
      </c>
    </row>
    <row r="58" spans="1:16" x14ac:dyDescent="0.15">
      <c r="A58" s="181" t="s">
        <v>41</v>
      </c>
      <c r="B58" s="181"/>
      <c r="C58" s="181"/>
      <c r="D58" s="181">
        <f>'将来負担比率（分子）の構造'!I$50</f>
        <v>3259</v>
      </c>
      <c r="E58" s="181"/>
      <c r="F58" s="181"/>
      <c r="G58" s="181">
        <f>'将来負担比率（分子）の構造'!J$50</f>
        <v>2938</v>
      </c>
      <c r="H58" s="181"/>
      <c r="I58" s="181"/>
      <c r="J58" s="181">
        <f>'将来負担比率（分子）の構造'!K$50</f>
        <v>2735</v>
      </c>
      <c r="K58" s="181"/>
      <c r="L58" s="181"/>
      <c r="M58" s="181">
        <f>'将来負担比率（分子）の構造'!L$50</f>
        <v>2659</v>
      </c>
      <c r="N58" s="181"/>
      <c r="O58" s="181"/>
      <c r="P58" s="181">
        <f>'将来負担比率（分子）の構造'!M$50</f>
        <v>2568</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1930</v>
      </c>
      <c r="C62" s="181"/>
      <c r="D62" s="181"/>
      <c r="E62" s="181">
        <f>'将来負担比率（分子）の構造'!J$45</f>
        <v>1868</v>
      </c>
      <c r="F62" s="181"/>
      <c r="G62" s="181"/>
      <c r="H62" s="181">
        <f>'将来負担比率（分子）の構造'!K$45</f>
        <v>1783</v>
      </c>
      <c r="I62" s="181"/>
      <c r="J62" s="181"/>
      <c r="K62" s="181">
        <f>'将来負担比率（分子）の構造'!L$45</f>
        <v>1744</v>
      </c>
      <c r="L62" s="181"/>
      <c r="M62" s="181"/>
      <c r="N62" s="181">
        <f>'将来負担比率（分子）の構造'!M$45</f>
        <v>1688</v>
      </c>
      <c r="O62" s="181"/>
      <c r="P62" s="181"/>
    </row>
    <row r="63" spans="1:16" x14ac:dyDescent="0.15">
      <c r="A63" s="181" t="s">
        <v>34</v>
      </c>
      <c r="B63" s="181">
        <f>'将来負担比率（分子）の構造'!I$44</f>
        <v>4564</v>
      </c>
      <c r="C63" s="181"/>
      <c r="D63" s="181"/>
      <c r="E63" s="181">
        <f>'将来負担比率（分子）の構造'!J$44</f>
        <v>5013</v>
      </c>
      <c r="F63" s="181"/>
      <c r="G63" s="181"/>
      <c r="H63" s="181">
        <f>'将来負担比率（分子）の構造'!K$44</f>
        <v>4939</v>
      </c>
      <c r="I63" s="181"/>
      <c r="J63" s="181"/>
      <c r="K63" s="181">
        <f>'将来負担比率（分子）の構造'!L$44</f>
        <v>4803</v>
      </c>
      <c r="L63" s="181"/>
      <c r="M63" s="181"/>
      <c r="N63" s="181">
        <f>'将来負担比率（分子）の構造'!M$44</f>
        <v>4603</v>
      </c>
      <c r="O63" s="181"/>
      <c r="P63" s="181"/>
    </row>
    <row r="64" spans="1:16" x14ac:dyDescent="0.15">
      <c r="A64" s="181" t="s">
        <v>33</v>
      </c>
      <c r="B64" s="181">
        <f>'将来負担比率（分子）の構造'!I$43</f>
        <v>1251</v>
      </c>
      <c r="C64" s="181"/>
      <c r="D64" s="181"/>
      <c r="E64" s="181">
        <f>'将来負担比率（分子）の構造'!J$43</f>
        <v>1256</v>
      </c>
      <c r="F64" s="181"/>
      <c r="G64" s="181"/>
      <c r="H64" s="181">
        <f>'将来負担比率（分子）の構造'!K$43</f>
        <v>1221</v>
      </c>
      <c r="I64" s="181"/>
      <c r="J64" s="181"/>
      <c r="K64" s="181">
        <f>'将来負担比率（分子）の構造'!L$43</f>
        <v>1168</v>
      </c>
      <c r="L64" s="181"/>
      <c r="M64" s="181"/>
      <c r="N64" s="181">
        <f>'将来負担比率（分子）の構造'!M$43</f>
        <v>1100</v>
      </c>
      <c r="O64" s="181"/>
      <c r="P64" s="181"/>
    </row>
    <row r="65" spans="1:16" x14ac:dyDescent="0.15">
      <c r="A65" s="181" t="s">
        <v>32</v>
      </c>
      <c r="B65" s="181" t="str">
        <f>'将来負担比率（分子）の構造'!I$42</f>
        <v>-</v>
      </c>
      <c r="C65" s="181"/>
      <c r="D65" s="181"/>
      <c r="E65" s="181" t="str">
        <f>'将来負担比率（分子）の構造'!J$42</f>
        <v>-</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x14ac:dyDescent="0.15">
      <c r="A66" s="181" t="s">
        <v>31</v>
      </c>
      <c r="B66" s="181">
        <f>'将来負担比率（分子）の構造'!I$41</f>
        <v>11036</v>
      </c>
      <c r="C66" s="181"/>
      <c r="D66" s="181"/>
      <c r="E66" s="181">
        <f>'将来負担比率（分子）の構造'!J$41</f>
        <v>11453</v>
      </c>
      <c r="F66" s="181"/>
      <c r="G66" s="181"/>
      <c r="H66" s="181">
        <f>'将来負担比率（分子）の構造'!K$41</f>
        <v>12602</v>
      </c>
      <c r="I66" s="181"/>
      <c r="J66" s="181"/>
      <c r="K66" s="181">
        <f>'将来負担比率（分子）の構造'!L$41</f>
        <v>12850</v>
      </c>
      <c r="L66" s="181"/>
      <c r="M66" s="181"/>
      <c r="N66" s="181">
        <f>'将来負担比率（分子）の構造'!M$41</f>
        <v>12528</v>
      </c>
      <c r="O66" s="181"/>
      <c r="P66" s="181"/>
    </row>
    <row r="67" spans="1:16" x14ac:dyDescent="0.15">
      <c r="A67" s="181" t="s">
        <v>75</v>
      </c>
      <c r="B67" s="181" t="e">
        <f>NA()</f>
        <v>#N/A</v>
      </c>
      <c r="C67" s="181">
        <f>IF(ISNUMBER('将来負担比率（分子）の構造'!I$53), IF('将来負担比率（分子）の構造'!I$53 &lt; 0, 0, '将来負担比率（分子）の構造'!I$53), NA())</f>
        <v>2423</v>
      </c>
      <c r="D67" s="181" t="e">
        <f>NA()</f>
        <v>#N/A</v>
      </c>
      <c r="E67" s="181" t="e">
        <f>NA()</f>
        <v>#N/A</v>
      </c>
      <c r="F67" s="181">
        <f>IF(ISNUMBER('将来負担比率（分子）の構造'!J$53), IF('将来負担比率（分子）の構造'!J$53 &lt; 0, 0, '将来負担比率（分子）の構造'!J$53), NA())</f>
        <v>3430</v>
      </c>
      <c r="G67" s="181" t="e">
        <f>NA()</f>
        <v>#N/A</v>
      </c>
      <c r="H67" s="181" t="e">
        <f>NA()</f>
        <v>#N/A</v>
      </c>
      <c r="I67" s="181">
        <f>IF(ISNUMBER('将来負担比率（分子）の構造'!K$53), IF('将来負担比率（分子）の構造'!K$53 &lt; 0, 0, '将来負担比率（分子）の構造'!K$53), NA())</f>
        <v>4207</v>
      </c>
      <c r="J67" s="181" t="e">
        <f>NA()</f>
        <v>#N/A</v>
      </c>
      <c r="K67" s="181" t="e">
        <f>NA()</f>
        <v>#N/A</v>
      </c>
      <c r="L67" s="181">
        <f>IF(ISNUMBER('将来負担比率（分子）の構造'!L$53), IF('将来負担比率（分子）の構造'!L$53 &lt; 0, 0, '将来負担比率（分子）の構造'!L$53), NA())</f>
        <v>4160</v>
      </c>
      <c r="M67" s="181" t="e">
        <f>NA()</f>
        <v>#N/A</v>
      </c>
      <c r="N67" s="181" t="e">
        <f>NA()</f>
        <v>#N/A</v>
      </c>
      <c r="O67" s="181">
        <f>IF(ISNUMBER('将来負担比率（分子）の構造'!M$53), IF('将来負担比率（分子）の構造'!M$53 &lt; 0, 0, '将来負担比率（分子）の構造'!M$53), NA())</f>
        <v>3902</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815</v>
      </c>
      <c r="C72" s="185">
        <f>基金残高に係る経年分析!G55</f>
        <v>871</v>
      </c>
      <c r="D72" s="185">
        <f>基金残高に係る経年分析!H55</f>
        <v>606</v>
      </c>
    </row>
    <row r="73" spans="1:16" x14ac:dyDescent="0.15">
      <c r="A73" s="184" t="s">
        <v>78</v>
      </c>
      <c r="B73" s="185">
        <f>基金残高に係る経年分析!F56</f>
        <v>166</v>
      </c>
      <c r="C73" s="185">
        <f>基金残高に係る経年分析!G56</f>
        <v>166</v>
      </c>
      <c r="D73" s="185">
        <f>基金残高に係る経年分析!H56</f>
        <v>166</v>
      </c>
    </row>
    <row r="74" spans="1:16" x14ac:dyDescent="0.15">
      <c r="A74" s="184" t="s">
        <v>79</v>
      </c>
      <c r="B74" s="185">
        <f>基金残高に係る経年分析!F57</f>
        <v>1427</v>
      </c>
      <c r="C74" s="185">
        <f>基金残高に係る経年分析!G57</f>
        <v>1296</v>
      </c>
      <c r="D74" s="185">
        <f>基金残高に係る経年分析!H57</f>
        <v>1591</v>
      </c>
    </row>
  </sheetData>
  <sheetProtection algorithmName="SHA-512" hashValue="M4pUCeI664s1yoz4s3oLbfsKMegm5QvKwe6rC6AZRBpPjf2VAeZGyHWord67YjfmCiL1O7x/2VaNiLS5OnLsRw==" saltValue="T/tyw7eHdHHNpsU3Tlcx0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2022-09-16T00:10:32Z</cp:lastPrinted>
  <dcterms:created xsi:type="dcterms:W3CDTF">2022-02-02T03:44:17Z</dcterms:created>
  <dcterms:modified xsi:type="dcterms:W3CDTF">2022-12-05T04:28:00Z</dcterms:modified>
  <cp:category/>
</cp:coreProperties>
</file>