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8"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W43" i="10" l="1"/>
  <c r="BE43" i="10"/>
  <c r="AM43" i="10"/>
  <c r="U43" i="10"/>
  <c r="C43" i="10"/>
  <c r="BW42" i="10"/>
  <c r="BE42" i="10"/>
  <c r="AM42" i="10"/>
  <c r="U42" i="10"/>
  <c r="C42"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E34" i="10"/>
  <c r="AM34" i="10"/>
  <c r="U34" i="10"/>
  <c r="C34" i="10"/>
  <c r="BW35" i="10" l="1"/>
  <c r="BW36" i="10" s="1"/>
  <c r="BW37" i="10" s="1"/>
  <c r="BW38" i="10" s="1"/>
  <c r="BW39" i="10" s="1"/>
  <c r="BW40" i="10" s="1"/>
  <c r="BW41"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<sst xmlns="http://schemas.openxmlformats.org/spreadsheetml/2006/main" count="1105" uniqueCount="627">
  <si>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</si>
  <si>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</si>
  <si>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</si>
  <si>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</si>
  <si>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</si>
  <si>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</si>
  <si>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</si>
  <si>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</si>
  <si>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</si>
  <si>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</si>
  <si>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</si>
  <si>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</si>
  <si>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</si>
  <si>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</si>
  <si>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</si>
  <si>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</si>
  <si>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</si>
  <si>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</si>
  <si>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</si>
  <si>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</si>
  <si>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</si>
  <si>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</si>
  <si>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</si>
  <si>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</si>
  <si>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</si>
  <si>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</si>
  <si>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</si>
  <si>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</si>
  <si>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</si>
  <si>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</si>
  <si>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</si>
  <si>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</si>
  <si>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</si>
  <si>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</si>
  <si>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</si>
  <si>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</si>
  <si>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</si>
  <si>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</si>
  <si>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</si>
  <si>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</si>
  <si>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</si>
  <si>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</si>
  <si>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</si>
  <si>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</si>
  <si>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</si>
  <si>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</si>
  <si>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</si>
  <si>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</si>
  <si>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</si>
  <si>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</si>
  <si>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</si>
  <si>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</si>
  <si>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</si>
  <si>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</si>
  <si>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</si>
  <si>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</si>
  <si>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</si>
  <si>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</si>
  <si>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</si>
  <si>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</si>
  <si>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</si>
  <si>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</si>
  <si>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</si>
  <si>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</si>
  <si>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</si>
  <si>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</si>
  <si>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</si>
  <si>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</si>
  <si>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</si>
  <si>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</si>
  <si>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</si>
  <si>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</si>
  <si>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</si>
  <si>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</si>
  <si>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</si>
  <si>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</si>
  <si>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</si>
  <si>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</si>
  <si>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</si>
  <si>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</si>
  <si>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</si>
  <si>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</si>
  <si>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</si>
  <si>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</si>
  <si>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</si>
  <si>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</si>
  <si>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</si>
  <si>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</si>
  <si>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</si>
  <si>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</si>
  <si>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</si>
  <si>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</si>
  <si>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</si>
  <si>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</si>
  <si>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</si>
  <si>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</si>
  <si>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</si>
  <si>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鶴岡市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</si>
  <si>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</si>
  <si>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</si>
  <si>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</si>
  <si>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</si>
  <si>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</si>
  <si>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</si>
  <si>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</si>
  <si>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</si>
  <si>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</si>
  <si>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</si>
  <si>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</si>
  <si>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</si>
  <si>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</si>
  <si>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</si>
  <si>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</si>
  <si>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</si>
  <si>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</si>
  <si>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</si>
  <si>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</si>
  <si>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</si>
  <si>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</si>
  <si>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</si>
  <si>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</si>
  <si>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</si>
  <si>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</si>
  <si>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</si>
  <si>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</si>
  <si>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</si>
  <si>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</si>
  <si>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</si>
  <si>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</si>
  <si>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</si>
  <si>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</si>
  <si>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</si>
  <si>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</si>
  <si>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</si>
  <si>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</si>
  <si>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</si>
  <si>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</si>
  <si>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</si>
  <si>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</si>
  <si>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</si>
  <si>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</si>
  <si>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</si>
  <si>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</si>
  <si>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</si>
  <si>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</si>
  <si>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</si>
  <si>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</si>
  <si>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</si>
  <si>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</si>
  <si>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</si>
  <si>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</si>
  <si>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</si>
  <si>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</si>
  <si>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</si>
  <si>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</si>
  <si>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</si>
  <si>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</si>
  <si>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</si>
  <si>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</si>
  <si>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</si>
  <si>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</si>
  <si>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</si>
  <si>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</si>
  <si>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</si>
  <si>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</si>
  <si>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</si>
  <si>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</si>
  <si>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</si>
  <si>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</si>
  <si>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</si>
  <si>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</si>
  <si>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</si>
  <si>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</si>
  <si>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</si>
  <si>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</si>
  <si>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</si>
  <si>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</si>
  <si>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</si>
  <si>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</si>
  <si>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</si>
  <si>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</si>
  <si>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</si>
  <si>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</si>
  <si>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</si>
  <si>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</si>
  <si>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</si>
  <si>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</si>
  <si>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</si>
  <si>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</si>
  <si>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</si>
  <si>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</si>
  <si>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</si>
  <si>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</si>
  <si>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</si>
  <si>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</si>
  <si>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</si>
  <si>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</si>
  <si>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</si>
  <si>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</si>
  <si>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</si>
  <si>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</si>
  <si>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</si>
  <si>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</si>
  <si>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</si>
  <si>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</si>
  <si>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</si>
  <si>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</si>
  <si>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</si>
  <si>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</si>
  <si>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</si>
  <si>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</si>
  <si>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山形県鶴岡市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</si>
  <si>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</si>
  <si>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</si>
  <si>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</si>
  <si>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</si>
  <si>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</si>
  <si>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</si>
  <si>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</si>
  <si>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</si>
  <si>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</si>
  <si>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</si>
  <si>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</si>
  <si>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</si>
  <si>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</si>
  <si>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</si>
  <si>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</si>
  <si>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</si>
  <si>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</si>
  <si>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</si>
  <si>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</si>
  <si>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</si>
  <si>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</si>
  <si>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</si>
  <si>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</si>
  <si>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</si>
  <si>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</si>
  <si>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</si>
  <si>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</si>
  <si>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</si>
  <si>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</si>
  <si>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</si>
  <si>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</si>
  <si>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</si>
  <si>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</si>
  <si>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</si>
  <si>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</si>
  <si>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</si>
  <si>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</si>
  <si>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</si>
  <si>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</si>
  <si>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</si>
  <si>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</si>
  <si>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</si>
  <si>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</si>
  <si>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</si>
  <si>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</si>
  <si>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</si>
  <si>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</si>
  <si>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</si>
  <si>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</si>
  <si>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</si>
  <si>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</si>
  <si>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</si>
  <si>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</si>
  <si>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</si>
  <si>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</si>
  <si>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</si>
  <si>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</si>
  <si>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</si>
  <si>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</si>
  <si>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</si>
  <si>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</si>
  <si>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</si>
  <si>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</si>
  <si>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</si>
  <si>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</si>
  <si>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</si>
  <si>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</si>
  <si>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</si>
  <si>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</si>
  <si>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</si>
  <si>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</si>
  <si>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</si>
  <si>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</si>
  <si>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</si>
  <si>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</si>
  <si>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</si>
  <si>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</si>
  <si>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</si>
  <si>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</si>
  <si>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</si>
  <si>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</si>
  <si>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</si>
  <si>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</si>
  <si>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</si>
  <si>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</si>
  <si>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</si>
  <si>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</si>
  <si>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</si>
  <si>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</si>
  <si>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</si>
  <si>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</si>
  <si>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</si>
  <si>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</si>
  <si>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</si>
  <si>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</si>
  <si>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</si>
  <si>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</si>
  <si>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</si>
  <si>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</si>
  <si>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</si>
  <si>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</si>
  <si>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</si>
  <si>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</si>
  <si>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</si>
  <si>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</si>
  <si>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</si>
  <si>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</si>
  <si>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</si>
  <si>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</si>
  <si>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</si>
  <si>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</si>
  <si>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</si>
  <si>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</si>
  <si>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</si>
  <si>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</si>
  <si>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</si>
  <si>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</si>
  <si>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</si>
  <si>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</si>
  <si>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</si>
  <si>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</si>
  <si>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病院</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</si>
  <si>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</si>
  <si>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</si>
  <si>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</si>
  <si>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</si>
  <si>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</si>
  <si>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</si>
  <si>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</si>
  <si>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と畜場</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</si>
  <si>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</si>
  <si>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</si>
  <si>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</si>
  <si>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</si>
  <si>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</si>
  <si>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</si>
  <si>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</si>
  <si>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</si>
  <si>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</si>
  <si>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</si>
  <si>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</si>
  <si>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</si>
  <si>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</si>
  <si>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</si>
  <si>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</si>
  <si>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</si>
  <si>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</si>
  <si>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</si>
  <si>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</si>
  <si>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</si>
  <si>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</si>
  <si>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</si>
  <si>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</si>
  <si>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</si>
  <si>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山形県鶴岡市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</si>
  <si>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</si>
  <si>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</si>
  <si>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</si>
  <si>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</si>
  <si>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</si>
  <si>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</si>
  <si>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</si>
  <si>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</si>
  <si>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</si>
  <si>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</si>
  <si>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</si>
  <si>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</si>
  <si>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</si>
  <si>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</si>
  <si>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</si>
  <si>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</si>
  <si>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</si>
  <si>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</si>
  <si>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</si>
  <si>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</si>
  <si>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休日夜間診療所特別会計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</si>
  <si>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</si>
  <si>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</si>
  <si>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</si>
  <si>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</si>
  <si>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</si>
  <si>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</si>
  <si>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</si>
  <si>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</si>
  <si>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</si>
  <si>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</si>
  <si>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</si>
  <si>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</si>
  <si>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</si>
  <si>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</si>
  <si>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</si>
  <si>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</si>
  <si>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</si>
  <si>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病院事業会計</t>
    <phoneticPr fontId="5"/>
  </si>
  <si>
    <t>法適用企業</t>
    <phoneticPr fontId="5"/>
  </si>
  <si>
    <t>水道事業会計</t>
    <phoneticPr fontId="5"/>
  </si>
  <si>
    <t>法適用企業</t>
    <phoneticPr fontId="5"/>
  </si>
  <si>
    <t>公共下水道事業会計</t>
    <phoneticPr fontId="5"/>
  </si>
  <si>
    <t>集落排水事業会計</t>
    <phoneticPr fontId="5"/>
  </si>
  <si>
    <t>法適用企業</t>
    <phoneticPr fontId="5"/>
  </si>
  <si>
    <t>浄化槽事業会計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</si>
  <si>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</si>
  <si>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</si>
  <si>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</si>
  <si>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</si>
  <si>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</si>
  <si>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</si>
  <si>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</si>
  <si>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</si>
  <si>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</si>
  <si>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</si>
  <si>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</si>
  <si>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</si>
  <si>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</si>
  <si>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</si>
  <si>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</si>
  <si>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</si>
  <si>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</si>
  <si>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</si>
  <si>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</si>
  <si>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</si>
  <si>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</si>
  <si>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</si>
  <si>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</si>
  <si>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</si>
  <si>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</si>
  <si>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</si>
  <si>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</si>
  <si>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</si>
  <si>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</si>
  <si>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</si>
  <si>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</si>
  <si>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</si>
  <si>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</si>
  <si>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</si>
  <si>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</si>
  <si>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</si>
  <si>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</si>
  <si>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</si>
  <si>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</si>
  <si>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</si>
  <si>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</si>
  <si>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</si>
  <si>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</si>
  <si>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</si>
  <si>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</si>
  <si>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</si>
  <si>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</si>
  <si>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</si>
  <si>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</si>
  <si>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</si>
  <si>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</si>
  <si>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</si>
  <si>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</si>
  <si>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</si>
  <si>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</si>
  <si>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</si>
  <si>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</si>
  <si>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</si>
  <si>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</si>
  <si>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</si>
  <si>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</si>
  <si>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t>
    <phoneticPr fontId="5"/>
  </si>
  <si>
    <t xml:space="preserve">充当可能特定歳入 </t>
    <rPh sb="0" eb="2">
      <t>ジュウトウ</t>
    </rPh>
    <rPh sb="2" eb="4">
      <t>カノウ</t>
    </rPh>
    <rPh sb="4" eb="6">
      <t>トクテイ</t>
    </rPh>
    <rPh sb="6" eb="8">
      <t>サイニュウ</t>
    </rPh>
    <phoneticPr fontId="31"/>
  </si>
  <si>
    <t>-</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</si>
  <si>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</si>
  <si>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</si>
  <si>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</si>
  <si>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</si>
  <si>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</si>
  <si>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</si>
  <si>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</si>
  <si>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</si>
  <si>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</si>
  <si>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</si>
  <si>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</si>
  <si>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</si>
  <si>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</si>
  <si>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</si>
  <si>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</si>
  <si>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</si>
  <si>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</si>
  <si>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</si>
  <si>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</si>
  <si>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</si>
  <si>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</si>
  <si>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</si>
  <si>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</si>
  <si>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</si>
  <si>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</si>
  <si>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</si>
  <si>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</si>
  <si>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</si>
  <si>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</si>
  <si>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</si>
  <si>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</si>
  <si>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</si>
  <si>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</si>
  <si>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</si>
  <si>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</si>
  <si>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</si>
  <si>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</si>
  <si>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</si>
  <si>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</si>
  <si>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</si>
  <si>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</si>
  <si>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</si>
  <si>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</si>
  <si>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</si>
  <si>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</si>
  <si>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</si>
  <si>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</si>
  <si>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</si>
  <si>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</si>
  <si>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</si>
  <si>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</si>
  <si>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</si>
  <si>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</si>
  <si>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</si>
  <si>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</si>
  <si>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</si>
  <si>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</si>
  <si>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</si>
  <si>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</si>
  <si>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</si>
  <si>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</si>
  <si>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</si>
  <si>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</si>
  <si>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</si>
  <si>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</si>
  <si>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</si>
  <si>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</si>
  <si>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</si>
  <si>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</si>
  <si>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</si>
  <si>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</si>
  <si>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</si>
  <si>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</si>
  <si>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</si>
  <si>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</si>
  <si>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</si>
  <si>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</si>
  <si>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</si>
  <si>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</si>
  <si>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</si>
  <si>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</si>
  <si>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</si>
  <si>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</si>
  <si>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</si>
  <si>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</si>
  <si>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</si>
  <si>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2.30</t>
  </si>
  <si>
    <t>▲ 2.70</t>
  </si>
  <si>
    <t>水道事業会計</t>
  </si>
  <si>
    <t>病院事業会計</t>
  </si>
  <si>
    <t>国民健康保険特別会計</t>
  </si>
  <si>
    <t>公共下水道事業会計</t>
  </si>
  <si>
    <t>一般会計</t>
  </si>
  <si>
    <t>介護保険特別会計</t>
  </si>
  <si>
    <t>集落排水事業会計</t>
  </si>
  <si>
    <t>浄化槽事業会計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</si>
  <si>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</si>
  <si>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</si>
  <si>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</si>
  <si>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</si>
  <si>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</si>
  <si>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</si>
  <si>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</si>
  <si>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</si>
  <si>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t>
  </si>
  <si>
    <t>鶴岡市開発公社</t>
  </si>
  <si>
    <t>庄内地域産業振興センター</t>
  </si>
  <si>
    <t>出羽庄内国際交流財団</t>
  </si>
  <si>
    <t>藤島文化スポーツ事業団</t>
  </si>
  <si>
    <t>ふじの里振興</t>
  </si>
  <si>
    <t>ゆぽか</t>
  </si>
  <si>
    <t>月山畜産振興公社</t>
  </si>
  <si>
    <t>くしびきふるさと振興公社</t>
  </si>
  <si>
    <t>月山あさひ振興公社</t>
  </si>
  <si>
    <t>クアポリス温海</t>
  </si>
  <si>
    <t>鶴岡地区クリーン公社</t>
  </si>
  <si>
    <t>DEGAM鶴岡ツーリズムビューロー</t>
  </si>
  <si>
    <t>山形県消防補償等組合</t>
  </si>
  <si>
    <t>山形県自治会館管理組合</t>
  </si>
  <si>
    <t>山形県市町村職員退職手当組合</t>
  </si>
  <si>
    <t>庄内広域行政組合（普通会計分）</t>
  </si>
  <si>
    <t>庄内広域行政組合（青果市場事業特別会計）</t>
  </si>
  <si>
    <t>庄内広域行政組合（庄内食肉流通センター事業特別会計）</t>
  </si>
  <si>
    <t>山形県後期高齢者医療広域連合（普通会計分）</t>
  </si>
  <si>
    <t>山形県後期高齢者医療広域連合（事業会計分）</t>
  </si>
  <si>
    <t>-</t>
    <phoneticPr fontId="2"/>
  </si>
  <si>
    <t>-</t>
    <phoneticPr fontId="2"/>
  </si>
  <si>
    <t>-</t>
    <phoneticPr fontId="2"/>
  </si>
  <si>
    <t>-</t>
    <phoneticPr fontId="2"/>
  </si>
  <si>
    <t>-</t>
    <phoneticPr fontId="2"/>
  </si>
  <si>
    <t>-</t>
    <phoneticPr fontId="2"/>
  </si>
  <si>
    <t>地域振興基金</t>
    <rPh sb="0" eb="2">
      <t>チイキ</t>
    </rPh>
    <rPh sb="2" eb="4">
      <t>シンコウ</t>
    </rPh>
    <rPh sb="4" eb="6">
      <t>キキン</t>
    </rPh>
    <phoneticPr fontId="0"/>
  </si>
  <si>
    <t>公共施設整備基金</t>
    <rPh sb="0" eb="2">
      <t>コウキョウ</t>
    </rPh>
    <rPh sb="2" eb="4">
      <t>シセツ</t>
    </rPh>
    <rPh sb="4" eb="6">
      <t>セイビ</t>
    </rPh>
    <rPh sb="6" eb="8">
      <t>キキン</t>
    </rPh>
    <phoneticPr fontId="0"/>
  </si>
  <si>
    <t>加茂水族館整備振興基金</t>
    <rPh sb="0" eb="2">
      <t>カモ</t>
    </rPh>
    <rPh sb="2" eb="5">
      <t>スイゾクカン</t>
    </rPh>
    <rPh sb="5" eb="7">
      <t>セイビ</t>
    </rPh>
    <rPh sb="7" eb="9">
      <t>シンコウ</t>
    </rPh>
    <rPh sb="9" eb="11">
      <t>キキン</t>
    </rPh>
    <phoneticPr fontId="0"/>
  </si>
  <si>
    <t>地域まちづくり未来基金</t>
  </si>
  <si>
    <t>緊急経済対策金融支援基金</t>
    <rPh sb="0" eb="2">
      <t>キンキュウ</t>
    </rPh>
    <rPh sb="2" eb="4">
      <t>ケイザイ</t>
    </rPh>
    <rPh sb="4" eb="6">
      <t>タイサク</t>
    </rPh>
    <rPh sb="6" eb="8">
      <t>キンユウ</t>
    </rPh>
    <rPh sb="8" eb="10">
      <t>シエン</t>
    </rPh>
    <rPh sb="10" eb="12">
      <t>キキン</t>
    </rPh>
    <phoneticPr fontId="0"/>
  </si>
  <si>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</si>
  <si>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</si>
  <si>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</si>
  <si>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</si>
  <si>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将来負担比率は元年度は大型投資事業に伴う市債発行額の増加により増加に転じたものの、２年度は充当可能財源等の増などに伴い減少している。
　有形固定資産減価償却率は類似団体よりもやや高い水準にあり、主な要因としては、公共施設等の新設、更新が全体的に抑制されてきたことと、総量が大きい橋梁・トンネルの有形固定資産減価償却率が７０％を超え、公営住宅の有形固定資産減価償却率が７０％に達していることなどが挙げられる。今後とも公共施設等総合管理計画等に基づき、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</si>
  <si>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</si>
  <si>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</si>
  <si>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</si>
  <si>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</si>
  <si>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</si>
  <si>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</si>
  <si>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</si>
  <si>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</si>
  <si>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将来負担比率は、類似団体と比較してやや上回っている。元年度は大型投資事業に伴う市債発行額の増加により増加に転じたものの、２年度は充当可能財源等の増などに伴い減少している。
　実質公債費比率は、類似団体と比較して下回っている。これは、合併特例債や過疎債、緊急減災・防災事業債など、交付税の基準財政需要額に算入される地方債を活用していることによる。
　今後は、大型事業の償還が本格化し一時的に元利償還金の増加が予測されるが、投資的事業の計画的実施や将来負担の軽減策等を講じながら、持続可能な行財政基盤の確立を図っていく。</t>
    <rPh sb="65" eb="67">
      <t>ジュウトウ</t>
    </rPh>
    <rPh sb="67" eb="69">
      <t>カノウ</t>
    </rPh>
    <rPh sb="69" eb="71">
      <t>ザイゲン</t>
    </rPh>
    <rPh sb="71" eb="72">
      <t>トウ</t>
    </rPh>
    <rPh sb="73" eb="74">
      <t>ゾウ</t>
    </rPh>
    <rPh sb="77" eb="78">
      <t>トモナ</t>
    </rPh>
    <rPh sb="213" eb="214">
      <t>テキ</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</si>
</sst>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65942</c:v>
                </c:pt>
                <c:pt idx="1">
                  <c:v>68655</c:v>
                </c:pt>
                <c:pt idx="2">
                  <c:v>66863</c:v>
                </c:pt>
                <c:pt idx="3">
                  <c:v>72051</c:v>
                </c:pt>
                <c:pt idx="4">
                  <c:v>72756</c:v>
                </c:pt>
              </c:numCache>
            </c:numRef>
          </c:val>
          <c:smooth val="0"/>
          <c:extLst xmlns:c16r2="http://schemas.microsoft.com/office/drawing/2015/06/chart">
            <c:ext xmlns:c16="http://schemas.microsoft.com/office/drawing/2014/chart" uri="{C3380CC4-5D6E-409C-BE32-E72D297353CC}">
              <c16:uniqueId val="{00000000-0C8D-43D4-A1AA-6C20C2C2222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63740</c:v>
                </c:pt>
                <c:pt idx="1">
                  <c:v>88545</c:v>
                </c:pt>
                <c:pt idx="2">
                  <c:v>69444</c:v>
                </c:pt>
                <c:pt idx="3">
                  <c:v>119498</c:v>
                </c:pt>
                <c:pt idx="4">
                  <c:v>116072</c:v>
                </c:pt>
              </c:numCache>
            </c:numRef>
          </c:val>
          <c:smooth val="0"/>
          <c:extLst xmlns:c16r2="http://schemas.microsoft.com/office/drawing/2015/06/chart">
            <c:ext xmlns:c16="http://schemas.microsoft.com/office/drawing/2014/chart" uri="{C3380CC4-5D6E-409C-BE32-E72D297353CC}">
              <c16:uniqueId val="{00000001-0C8D-43D4-A1AA-6C20C2C2222D}"/>
            </c:ext>
          </c:extLst>
        </c:ser>
        <c:dLbls>
          <c:showLegendKey val="0"/>
          <c:showVal val="0"/>
          <c:showCatName val="0"/>
          <c:showSerName val="0"/>
          <c:showPercent val="0"/>
          <c:showBubbleSize val="0"/>
        </c:dLbls>
        <c:marker val="1"/>
        <c:smooth val="0"/>
        <c:axId val="1338318472"/>
        <c:axId val="1338318864"/>
      </c:lineChart>
      <c:catAx>
        <c:axId val="133831847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18864"/>
        <c:crosses val="autoZero"/>
        <c:auto val="1"/>
        <c:lblAlgn val="ctr"/>
        <c:lblOffset val="100"/>
        <c:tickLblSkip val="1"/>
        <c:tickMarkSkip val="1"/>
        <c:noMultiLvlLbl val="0"/>
      </c:catAx>
      <c:valAx>
        <c:axId val="1338318864"/>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1847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10.26</c:v>
                </c:pt>
                <c:pt idx="1">
                  <c:v>5.48</c:v>
                </c:pt>
                <c:pt idx="2">
                  <c:v>2.96</c:v>
                </c:pt>
                <c:pt idx="3">
                  <c:v>3.31</c:v>
                </c:pt>
                <c:pt idx="4">
                  <c:v>3.39</c:v>
                </c:pt>
              </c:numCache>
            </c:numRef>
          </c:val>
          <c:extLst xmlns:c16r2="http://schemas.microsoft.com/office/drawing/2015/06/chart">
            <c:ext xmlns:c16="http://schemas.microsoft.com/office/drawing/2014/chart" uri="{C3380CC4-5D6E-409C-BE32-E72D297353CC}">
              <c16:uniqueId val="{00000000-A303-4774-8C29-2E9A7D2B402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12.75</c:v>
                </c:pt>
                <c:pt idx="1">
                  <c:v>13</c:v>
                </c:pt>
                <c:pt idx="2">
                  <c:v>11.7</c:v>
                </c:pt>
                <c:pt idx="3">
                  <c:v>11.62</c:v>
                </c:pt>
                <c:pt idx="4">
                  <c:v>11.46</c:v>
                </c:pt>
              </c:numCache>
            </c:numRef>
          </c:val>
          <c:extLst xmlns:c16r2="http://schemas.microsoft.com/office/drawing/2015/06/chart">
            <c:ext xmlns:c16="http://schemas.microsoft.com/office/drawing/2014/chart" uri="{C3380CC4-5D6E-409C-BE32-E72D297353CC}">
              <c16:uniqueId val="{00000001-A303-4774-8C29-2E9A7D2B4028}"/>
            </c:ext>
          </c:extLst>
        </c:ser>
        <c:dLbls>
          <c:showLegendKey val="0"/>
          <c:showVal val="0"/>
          <c:showCatName val="0"/>
          <c:showSerName val="0"/>
          <c:showPercent val="0"/>
          <c:showBubbleSize val="0"/>
        </c:dLbls>
        <c:gapWidth val="250"/>
        <c:overlap val="100"/>
        <c:axId val="1338311024"/>
        <c:axId val="13383114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0.91</c:v>
                </c:pt>
                <c:pt idx="1">
                  <c:v>-2.2999999999999998</c:v>
                </c:pt>
                <c:pt idx="2">
                  <c:v>-2.7</c:v>
                </c:pt>
                <c:pt idx="3">
                  <c:v>0.61</c:v>
                </c:pt>
                <c:pt idx="4">
                  <c:v>0.73</c:v>
                </c:pt>
              </c:numCache>
            </c:numRef>
          </c:val>
          <c:smooth val="0"/>
          <c:extLst xmlns:c16r2="http://schemas.microsoft.com/office/drawing/2015/06/chart">
            <c:ext xmlns:c16="http://schemas.microsoft.com/office/drawing/2014/chart" uri="{C3380CC4-5D6E-409C-BE32-E72D297353CC}">
              <c16:uniqueId val="{00000002-A303-4774-8C29-2E9A7D2B4028}"/>
            </c:ext>
          </c:extLst>
        </c:ser>
        <c:dLbls>
          <c:showLegendKey val="0"/>
          <c:showVal val="0"/>
          <c:showCatName val="0"/>
          <c:showSerName val="0"/>
          <c:showPercent val="0"/>
          <c:showBubbleSize val="0"/>
        </c:dLbls>
        <c:marker val="1"/>
        <c:smooth val="0"/>
        <c:axId val="1338311024"/>
        <c:axId val="1338311416"/>
      </c:lineChart>
      <c:catAx>
        <c:axId val="1338311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311416"/>
        <c:crosses val="autoZero"/>
        <c:auto val="1"/>
        <c:lblAlgn val="ctr"/>
        <c:lblOffset val="100"/>
        <c:tickLblSkip val="1"/>
        <c:tickMarkSkip val="1"/>
        <c:noMultiLvlLbl val="0"/>
      </c:catAx>
      <c:valAx>
        <c:axId val="1338311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1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0.15</c:v>
                </c:pt>
                <c:pt idx="2">
                  <c:v>#N/A</c:v>
                </c:pt>
                <c:pt idx="3">
                  <c:v>0.15</c:v>
                </c:pt>
                <c:pt idx="4">
                  <c:v>#N/A</c:v>
                </c:pt>
                <c:pt idx="5">
                  <c:v>0.16</c:v>
                </c:pt>
                <c:pt idx="6">
                  <c:v>#N/A</c:v>
                </c:pt>
                <c:pt idx="7">
                  <c:v>0.13</c:v>
                </c:pt>
                <c:pt idx="8">
                  <c:v>#N/A</c:v>
                </c:pt>
                <c:pt idx="9">
                  <c:v>0.04</c:v>
                </c:pt>
              </c:numCache>
            </c:numRef>
          </c:val>
          <c:extLst xmlns:c16r2="http://schemas.microsoft.com/office/drawing/2015/06/chart">
            <c:ext xmlns:c16="http://schemas.microsoft.com/office/drawing/2014/chart" uri="{C3380CC4-5D6E-409C-BE32-E72D297353CC}">
              <c16:uniqueId val="{00000000-E831-4E5E-813C-3AF8F4505BA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831-4E5E-813C-3AF8F4505BA8}"/>
            </c:ext>
          </c:extLst>
        </c:ser>
        <c:ser>
          <c:idx val="2"/>
          <c:order val="2"/>
          <c:tx>
            <c:strRef>
              <c:f>データシート!$A$29</c:f>
              <c:strCache>
                <c:ptCount val="1"/>
                <c:pt idx="0">
                  <c:v>浄化槽事業会計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0.04</c:v>
                </c:pt>
                <c:pt idx="2">
                  <c:v>#N/A</c:v>
                </c:pt>
                <c:pt idx="3">
                  <c:v>0.05</c:v>
                </c:pt>
                <c:pt idx="4">
                  <c:v>#N/A</c:v>
                </c:pt>
                <c:pt idx="5">
                  <c:v>0.06</c:v>
                </c:pt>
                <c:pt idx="6">
                  <c:v>#N/A</c:v>
                </c:pt>
                <c:pt idx="7">
                  <c:v>0.06</c:v>
                </c:pt>
                <c:pt idx="8">
                  <c:v>#N/A</c:v>
                </c:pt>
                <c:pt idx="9">
                  <c:v>0.06</c:v>
                </c:pt>
              </c:numCache>
            </c:numRef>
          </c:val>
          <c:extLst xmlns:c16r2="http://schemas.microsoft.com/office/drawing/2015/06/chart">
            <c:ext xmlns:c16="http://schemas.microsoft.com/office/drawing/2014/chart" uri="{C3380CC4-5D6E-409C-BE32-E72D297353CC}">
              <c16:uniqueId val="{00000002-E831-4E5E-813C-3AF8F4505BA8}"/>
            </c:ext>
          </c:extLst>
        </c:ser>
        <c:ser>
          <c:idx val="3"/>
          <c:order val="3"/>
          <c:tx>
            <c:strRef>
              <c:f>データシート!$A$30</c:f>
              <c:strCache>
                <c:ptCount val="1"/>
                <c:pt idx="0">
                  <c:v>集落排水事業会計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0.35</c:v>
                </c:pt>
                <c:pt idx="2">
                  <c:v>#N/A</c:v>
                </c:pt>
                <c:pt idx="3">
                  <c:v>0.36</c:v>
                </c:pt>
                <c:pt idx="4">
                  <c:v>#N/A</c:v>
                </c:pt>
                <c:pt idx="5">
                  <c:v>0.63</c:v>
                </c:pt>
                <c:pt idx="6">
                  <c:v>#N/A</c:v>
                </c:pt>
                <c:pt idx="7">
                  <c:v>0.69</c:v>
                </c:pt>
                <c:pt idx="8">
                  <c:v>#N/A</c:v>
                </c:pt>
                <c:pt idx="9">
                  <c:v>0.76</c:v>
                </c:pt>
              </c:numCache>
            </c:numRef>
          </c:val>
          <c:extLst xmlns:c16r2="http://schemas.microsoft.com/office/drawing/2015/06/chart">
            <c:ext xmlns:c16="http://schemas.microsoft.com/office/drawing/2014/chart" uri="{C3380CC4-5D6E-409C-BE32-E72D297353CC}">
              <c16:uniqueId val="{00000003-E831-4E5E-813C-3AF8F4505BA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0.87</c:v>
                </c:pt>
                <c:pt idx="2">
                  <c:v>#N/A</c:v>
                </c:pt>
                <c:pt idx="3">
                  <c:v>0.81</c:v>
                </c:pt>
                <c:pt idx="4">
                  <c:v>#N/A</c:v>
                </c:pt>
                <c:pt idx="5">
                  <c:v>2</c:v>
                </c:pt>
                <c:pt idx="6">
                  <c:v>#N/A</c:v>
                </c:pt>
                <c:pt idx="7">
                  <c:v>1.78</c:v>
                </c:pt>
                <c:pt idx="8">
                  <c:v>#N/A</c:v>
                </c:pt>
                <c:pt idx="9">
                  <c:v>1.78</c:v>
                </c:pt>
              </c:numCache>
            </c:numRef>
          </c:val>
          <c:extLst xmlns:c16r2="http://schemas.microsoft.com/office/drawing/2015/06/chart">
            <c:ext xmlns:c16="http://schemas.microsoft.com/office/drawing/2014/chart" uri="{C3380CC4-5D6E-409C-BE32-E72D297353CC}">
              <c16:uniqueId val="{00000004-E831-4E5E-813C-3AF8F4505BA8}"/>
            </c:ext>
          </c:extLst>
        </c:ser>
        <c:ser>
          <c:idx val="5"/>
          <c:order val="5"/>
          <c:tx>
            <c:strRef>
              <c:f>データシート!$A$32</c:f>
              <c:strCache>
                <c:ptCount val="1"/>
                <c:pt idx="0">
                  <c:v>一般会計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10.11</c:v>
                </c:pt>
                <c:pt idx="2">
                  <c:v>#N/A</c:v>
                </c:pt>
                <c:pt idx="3">
                  <c:v>5.33</c:v>
                </c:pt>
                <c:pt idx="4">
                  <c:v>#N/A</c:v>
                </c:pt>
                <c:pt idx="5">
                  <c:v>2.82</c:v>
                </c:pt>
                <c:pt idx="6">
                  <c:v>#N/A</c:v>
                </c:pt>
                <c:pt idx="7">
                  <c:v>3.18</c:v>
                </c:pt>
                <c:pt idx="8">
                  <c:v>#N/A</c:v>
                </c:pt>
                <c:pt idx="9">
                  <c:v>3.35</c:v>
                </c:pt>
              </c:numCache>
            </c:numRef>
          </c:val>
          <c:extLst xmlns:c16r2="http://schemas.microsoft.com/office/drawing/2015/06/chart">
            <c:ext xmlns:c16="http://schemas.microsoft.com/office/drawing/2014/chart" uri="{C3380CC4-5D6E-409C-BE32-E72D297353CC}">
              <c16:uniqueId val="{00000005-E831-4E5E-813C-3AF8F4505BA8}"/>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1.42</c:v>
                </c:pt>
                <c:pt idx="2">
                  <c:v>#N/A</c:v>
                </c:pt>
                <c:pt idx="3">
                  <c:v>1.44</c:v>
                </c:pt>
                <c:pt idx="4">
                  <c:v>#N/A</c:v>
                </c:pt>
                <c:pt idx="5">
                  <c:v>2.37</c:v>
                </c:pt>
                <c:pt idx="6">
                  <c:v>#N/A</c:v>
                </c:pt>
                <c:pt idx="7">
                  <c:v>2.76</c:v>
                </c:pt>
                <c:pt idx="8">
                  <c:v>#N/A</c:v>
                </c:pt>
                <c:pt idx="9">
                  <c:v>3.4</c:v>
                </c:pt>
              </c:numCache>
            </c:numRef>
          </c:val>
          <c:extLst xmlns:c16r2="http://schemas.microsoft.com/office/drawing/2015/06/chart">
            <c:ext xmlns:c16="http://schemas.microsoft.com/office/drawing/2014/chart" uri="{C3380CC4-5D6E-409C-BE32-E72D297353CC}">
              <c16:uniqueId val="{00000006-E831-4E5E-813C-3AF8F4505BA8}"/>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1.75</c:v>
                </c:pt>
                <c:pt idx="2">
                  <c:v>#N/A</c:v>
                </c:pt>
                <c:pt idx="3">
                  <c:v>1.96</c:v>
                </c:pt>
                <c:pt idx="4">
                  <c:v>#N/A</c:v>
                </c:pt>
                <c:pt idx="5">
                  <c:v>3.06</c:v>
                </c:pt>
                <c:pt idx="6">
                  <c:v>#N/A</c:v>
                </c:pt>
                <c:pt idx="7">
                  <c:v>3.22</c:v>
                </c:pt>
                <c:pt idx="8">
                  <c:v>#N/A</c:v>
                </c:pt>
                <c:pt idx="9">
                  <c:v>4.22</c:v>
                </c:pt>
              </c:numCache>
            </c:numRef>
          </c:val>
          <c:extLst xmlns:c16r2="http://schemas.microsoft.com/office/drawing/2015/06/chart">
            <c:ext xmlns:c16="http://schemas.microsoft.com/office/drawing/2014/chart" uri="{C3380CC4-5D6E-409C-BE32-E72D297353CC}">
              <c16:uniqueId val="{00000007-E831-4E5E-813C-3AF8F4505BA8}"/>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5.04</c:v>
                </c:pt>
                <c:pt idx="2">
                  <c:v>#N/A</c:v>
                </c:pt>
                <c:pt idx="3">
                  <c:v>3.31</c:v>
                </c:pt>
                <c:pt idx="4">
                  <c:v>#N/A</c:v>
                </c:pt>
                <c:pt idx="5">
                  <c:v>3.57</c:v>
                </c:pt>
                <c:pt idx="6">
                  <c:v>#N/A</c:v>
                </c:pt>
                <c:pt idx="7">
                  <c:v>3.74</c:v>
                </c:pt>
                <c:pt idx="8">
                  <c:v>#N/A</c:v>
                </c:pt>
                <c:pt idx="9">
                  <c:v>4.6100000000000003</c:v>
                </c:pt>
              </c:numCache>
            </c:numRef>
          </c:val>
          <c:extLst xmlns:c16r2="http://schemas.microsoft.com/office/drawing/2015/06/chart">
            <c:ext xmlns:c16="http://schemas.microsoft.com/office/drawing/2014/chart" uri="{C3380CC4-5D6E-409C-BE32-E72D297353CC}">
              <c16:uniqueId val="{00000008-E831-4E5E-813C-3AF8F4505BA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11.55</c:v>
                </c:pt>
                <c:pt idx="2">
                  <c:v>#N/A</c:v>
                </c:pt>
                <c:pt idx="3">
                  <c:v>12.14</c:v>
                </c:pt>
                <c:pt idx="4">
                  <c:v>#N/A</c:v>
                </c:pt>
                <c:pt idx="5">
                  <c:v>13.11</c:v>
                </c:pt>
                <c:pt idx="6">
                  <c:v>#N/A</c:v>
                </c:pt>
                <c:pt idx="7">
                  <c:v>13.51</c:v>
                </c:pt>
                <c:pt idx="8">
                  <c:v>#N/A</c:v>
                </c:pt>
                <c:pt idx="9">
                  <c:v>13.17</c:v>
                </c:pt>
              </c:numCache>
            </c:numRef>
          </c:val>
          <c:extLst xmlns:c16r2="http://schemas.microsoft.com/office/drawing/2015/06/chart">
            <c:ext xmlns:c16="http://schemas.microsoft.com/office/drawing/2014/chart" uri="{C3380CC4-5D6E-409C-BE32-E72D297353CC}">
              <c16:uniqueId val="{00000009-E831-4E5E-813C-3AF8F4505BA8}"/>
            </c:ext>
          </c:extLst>
        </c:ser>
        <c:dLbls>
          <c:showLegendKey val="0"/>
          <c:showVal val="0"/>
          <c:showCatName val="0"/>
          <c:showSerName val="0"/>
          <c:showPercent val="0"/>
          <c:showBubbleSize val="0"/>
        </c:dLbls>
        <c:gapWidth val="150"/>
        <c:overlap val="100"/>
        <c:axId val="1338314552"/>
        <c:axId val="1338314944"/>
      </c:barChart>
      <c:catAx>
        <c:axId val="1338314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14944"/>
        <c:crosses val="autoZero"/>
        <c:auto val="1"/>
        <c:lblAlgn val="ctr"/>
        <c:lblOffset val="100"/>
        <c:tickLblSkip val="1"/>
        <c:tickMarkSkip val="1"/>
        <c:noMultiLvlLbl val="0"/>
      </c:catAx>
      <c:valAx>
        <c:axId val="13383149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455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9041</c:v>
                </c:pt>
                <c:pt idx="5">
                  <c:v>9115</c:v>
                </c:pt>
                <c:pt idx="8">
                  <c:v>9169</c:v>
                </c:pt>
                <c:pt idx="11">
                  <c:v>9253</c:v>
                </c:pt>
                <c:pt idx="14">
                  <c:v>9064</c:v>
                </c:pt>
              </c:numCache>
            </c:numRef>
          </c:val>
          <c:extLst xmlns:c16r2="http://schemas.microsoft.com/office/drawing/2015/06/chart">
            <c:ext xmlns:c16="http://schemas.microsoft.com/office/drawing/2014/chart" uri="{C3380CC4-5D6E-409C-BE32-E72D297353CC}">
              <c16:uniqueId val="{00000000-A67C-4527-9E59-BC22D658719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1</c:v>
                </c:pt>
                <c:pt idx="9">
                  <c:v>1</c:v>
                </c:pt>
                <c:pt idx="12">
                  <c:v>0</c:v>
                </c:pt>
              </c:numCache>
            </c:numRef>
          </c:val>
          <c:extLst xmlns:c16r2="http://schemas.microsoft.com/office/drawing/2015/06/chart">
            <c:ext xmlns:c16="http://schemas.microsoft.com/office/drawing/2014/chart" uri="{C3380CC4-5D6E-409C-BE32-E72D297353CC}">
              <c16:uniqueId val="{00000001-A67C-4527-9E59-BC22D658719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59</c:v>
                </c:pt>
                <c:pt idx="3">
                  <c:v>26</c:v>
                </c:pt>
                <c:pt idx="6">
                  <c:v>15</c:v>
                </c:pt>
                <c:pt idx="9">
                  <c:v>15</c:v>
                </c:pt>
                <c:pt idx="12">
                  <c:v>12</c:v>
                </c:pt>
              </c:numCache>
            </c:numRef>
          </c:val>
          <c:extLst xmlns:c16r2="http://schemas.microsoft.com/office/drawing/2015/06/chart">
            <c:ext xmlns:c16="http://schemas.microsoft.com/office/drawing/2014/chart" uri="{C3380CC4-5D6E-409C-BE32-E72D297353CC}">
              <c16:uniqueId val="{00000002-A67C-4527-9E59-BC22D658719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36</c:v>
                </c:pt>
                <c:pt idx="3">
                  <c:v>35</c:v>
                </c:pt>
                <c:pt idx="6">
                  <c:v>34</c:v>
                </c:pt>
                <c:pt idx="9">
                  <c:v>35</c:v>
                </c:pt>
                <c:pt idx="12">
                  <c:v>29</c:v>
                </c:pt>
              </c:numCache>
            </c:numRef>
          </c:val>
          <c:extLst xmlns:c16r2="http://schemas.microsoft.com/office/drawing/2015/06/chart">
            <c:ext xmlns:c16="http://schemas.microsoft.com/office/drawing/2014/chart" uri="{C3380CC4-5D6E-409C-BE32-E72D297353CC}">
              <c16:uniqueId val="{00000003-A67C-4527-9E59-BC22D658719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3390</c:v>
                </c:pt>
                <c:pt idx="3">
                  <c:v>3473</c:v>
                </c:pt>
                <c:pt idx="6">
                  <c:v>3330</c:v>
                </c:pt>
                <c:pt idx="9">
                  <c:v>3320</c:v>
                </c:pt>
                <c:pt idx="12">
                  <c:v>3166</c:v>
                </c:pt>
              </c:numCache>
            </c:numRef>
          </c:val>
          <c:extLst xmlns:c16r2="http://schemas.microsoft.com/office/drawing/2015/06/chart">
            <c:ext xmlns:c16="http://schemas.microsoft.com/office/drawing/2014/chart" uri="{C3380CC4-5D6E-409C-BE32-E72D297353CC}">
              <c16:uniqueId val="{00000004-A67C-4527-9E59-BC22D658719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30</c:v>
                </c:pt>
                <c:pt idx="3">
                  <c:v>30</c:v>
                </c:pt>
                <c:pt idx="6">
                  <c:v>30</c:v>
                </c:pt>
                <c:pt idx="9">
                  <c:v>29</c:v>
                </c:pt>
                <c:pt idx="12">
                  <c:v>27</c:v>
                </c:pt>
              </c:numCache>
            </c:numRef>
          </c:val>
          <c:extLst xmlns:c16r2="http://schemas.microsoft.com/office/drawing/2015/06/chart">
            <c:ext xmlns:c16="http://schemas.microsoft.com/office/drawing/2014/chart" uri="{C3380CC4-5D6E-409C-BE32-E72D297353CC}">
              <c16:uniqueId val="{00000005-A67C-4527-9E59-BC22D658719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A67C-4527-9E59-BC22D658719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7680</c:v>
                </c:pt>
                <c:pt idx="3">
                  <c:v>7507</c:v>
                </c:pt>
                <c:pt idx="6">
                  <c:v>7543</c:v>
                </c:pt>
                <c:pt idx="9">
                  <c:v>7719</c:v>
                </c:pt>
                <c:pt idx="12">
                  <c:v>7553</c:v>
                </c:pt>
              </c:numCache>
            </c:numRef>
          </c:val>
          <c:extLst xmlns:c16r2="http://schemas.microsoft.com/office/drawing/2015/06/chart">
            <c:ext xmlns:c16="http://schemas.microsoft.com/office/drawing/2014/chart" uri="{C3380CC4-5D6E-409C-BE32-E72D297353CC}">
              <c16:uniqueId val="{00000007-A67C-4527-9E59-BC22D6587197}"/>
            </c:ext>
          </c:extLst>
        </c:ser>
        <c:dLbls>
          <c:showLegendKey val="0"/>
          <c:showVal val="0"/>
          <c:showCatName val="0"/>
          <c:showSerName val="0"/>
          <c:showPercent val="0"/>
          <c:showBubbleSize val="0"/>
        </c:dLbls>
        <c:gapWidth val="100"/>
        <c:overlap val="100"/>
        <c:axId val="1338307888"/>
        <c:axId val="133832788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2154</c:v>
                </c:pt>
                <c:pt idx="2">
                  <c:v>#N/A</c:v>
                </c:pt>
                <c:pt idx="3">
                  <c:v>#N/A</c:v>
                </c:pt>
                <c:pt idx="4">
                  <c:v>1956</c:v>
                </c:pt>
                <c:pt idx="5">
                  <c:v>#N/A</c:v>
                </c:pt>
                <c:pt idx="6">
                  <c:v>#N/A</c:v>
                </c:pt>
                <c:pt idx="7">
                  <c:v>1784</c:v>
                </c:pt>
                <c:pt idx="8">
                  <c:v>#N/A</c:v>
                </c:pt>
                <c:pt idx="9">
                  <c:v>#N/A</c:v>
                </c:pt>
                <c:pt idx="10">
                  <c:v>1866</c:v>
                </c:pt>
                <c:pt idx="11">
                  <c:v>#N/A</c:v>
                </c:pt>
                <c:pt idx="12">
                  <c:v>#N/A</c:v>
                </c:pt>
                <c:pt idx="13">
                  <c:v>1723</c:v>
                </c:pt>
                <c:pt idx="14">
                  <c:v>#N/A</c:v>
                </c:pt>
              </c:numCache>
            </c:numRef>
          </c:val>
          <c:smooth val="0"/>
          <c:extLst xmlns:c16r2="http://schemas.microsoft.com/office/drawing/2015/06/chart">
            <c:ext xmlns:c16="http://schemas.microsoft.com/office/drawing/2014/chart" uri="{C3380CC4-5D6E-409C-BE32-E72D297353CC}">
              <c16:uniqueId val="{00000008-A67C-4527-9E59-BC22D6587197}"/>
            </c:ext>
          </c:extLst>
        </c:ser>
        <c:dLbls>
          <c:showLegendKey val="0"/>
          <c:showVal val="0"/>
          <c:showCatName val="0"/>
          <c:showSerName val="0"/>
          <c:showPercent val="0"/>
          <c:showBubbleSize val="0"/>
        </c:dLbls>
        <c:marker val="1"/>
        <c:smooth val="0"/>
        <c:axId val="1338307888"/>
        <c:axId val="1338327880"/>
      </c:lineChart>
      <c:catAx>
        <c:axId val="1338307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27880"/>
        <c:crosses val="autoZero"/>
        <c:auto val="1"/>
        <c:lblAlgn val="ctr"/>
        <c:lblOffset val="100"/>
        <c:tickLblSkip val="1"/>
        <c:tickMarkSkip val="1"/>
        <c:noMultiLvlLbl val="0"/>
      </c:catAx>
      <c:valAx>
        <c:axId val="13383278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07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83750</c:v>
                </c:pt>
                <c:pt idx="5">
                  <c:v>84194</c:v>
                </c:pt>
                <c:pt idx="8">
                  <c:v>83565</c:v>
                </c:pt>
                <c:pt idx="11">
                  <c:v>84150</c:v>
                </c:pt>
                <c:pt idx="14">
                  <c:v>84719</c:v>
                </c:pt>
              </c:numCache>
            </c:numRef>
          </c:val>
          <c:extLst xmlns:c16r2="http://schemas.microsoft.com/office/drawing/2015/06/chart">
            <c:ext xmlns:c16="http://schemas.microsoft.com/office/drawing/2014/chart" uri="{C3380CC4-5D6E-409C-BE32-E72D297353CC}">
              <c16:uniqueId val="{00000000-AAB8-4E15-82BD-E2010BEA962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5589</c:v>
                </c:pt>
                <c:pt idx="5">
                  <c:v>4653</c:v>
                </c:pt>
                <c:pt idx="8">
                  <c:v>5663</c:v>
                </c:pt>
                <c:pt idx="11">
                  <c:v>5445</c:v>
                </c:pt>
                <c:pt idx="14">
                  <c:v>6359</c:v>
                </c:pt>
              </c:numCache>
            </c:numRef>
          </c:val>
          <c:extLst xmlns:c16r2="http://schemas.microsoft.com/office/drawing/2015/06/chart">
            <c:ext xmlns:c16="http://schemas.microsoft.com/office/drawing/2014/chart" uri="{C3380CC4-5D6E-409C-BE32-E72D297353CC}">
              <c16:uniqueId val="{00000001-AAB8-4E15-82BD-E2010BEA962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13960</c:v>
                </c:pt>
                <c:pt idx="5">
                  <c:v>15996</c:v>
                </c:pt>
                <c:pt idx="8">
                  <c:v>16287</c:v>
                </c:pt>
                <c:pt idx="11">
                  <c:v>15386</c:v>
                </c:pt>
                <c:pt idx="14">
                  <c:v>15422</c:v>
                </c:pt>
              </c:numCache>
            </c:numRef>
          </c:val>
          <c:extLst xmlns:c16r2="http://schemas.microsoft.com/office/drawing/2015/06/chart">
            <c:ext xmlns:c16="http://schemas.microsoft.com/office/drawing/2014/chart" uri="{C3380CC4-5D6E-409C-BE32-E72D297353CC}">
              <c16:uniqueId val="{00000002-AAB8-4E15-82BD-E2010BEA962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AAB8-4E15-82BD-E2010BEA962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AAB8-4E15-82BD-E2010BEA962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684</c:v>
                </c:pt>
                <c:pt idx="3">
                  <c:v>753</c:v>
                </c:pt>
                <c:pt idx="6">
                  <c:v>560</c:v>
                </c:pt>
                <c:pt idx="9">
                  <c:v>478</c:v>
                </c:pt>
                <c:pt idx="12">
                  <c:v>478</c:v>
                </c:pt>
              </c:numCache>
            </c:numRef>
          </c:val>
          <c:extLst xmlns:c16r2="http://schemas.microsoft.com/office/drawing/2015/06/chart">
            <c:ext xmlns:c16="http://schemas.microsoft.com/office/drawing/2014/chart" uri="{C3380CC4-5D6E-409C-BE32-E72D297353CC}">
              <c16:uniqueId val="{00000005-AAB8-4E15-82BD-E2010BEA962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11011</c:v>
                </c:pt>
                <c:pt idx="3">
                  <c:v>10995</c:v>
                </c:pt>
                <c:pt idx="6">
                  <c:v>10243</c:v>
                </c:pt>
                <c:pt idx="9">
                  <c:v>9947</c:v>
                </c:pt>
                <c:pt idx="12">
                  <c:v>9703</c:v>
                </c:pt>
              </c:numCache>
            </c:numRef>
          </c:val>
          <c:extLst xmlns:c16r2="http://schemas.microsoft.com/office/drawing/2015/06/chart">
            <c:ext xmlns:c16="http://schemas.microsoft.com/office/drawing/2014/chart" uri="{C3380CC4-5D6E-409C-BE32-E72D297353CC}">
              <c16:uniqueId val="{00000006-AAB8-4E15-82BD-E2010BEA962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146</c:v>
                </c:pt>
                <c:pt idx="3">
                  <c:v>131</c:v>
                </c:pt>
                <c:pt idx="6">
                  <c:v>98</c:v>
                </c:pt>
                <c:pt idx="9">
                  <c:v>65</c:v>
                </c:pt>
                <c:pt idx="12">
                  <c:v>53</c:v>
                </c:pt>
              </c:numCache>
            </c:numRef>
          </c:val>
          <c:extLst xmlns:c16r2="http://schemas.microsoft.com/office/drawing/2015/06/chart">
            <c:ext xmlns:c16="http://schemas.microsoft.com/office/drawing/2014/chart" uri="{C3380CC4-5D6E-409C-BE32-E72D297353CC}">
              <c16:uniqueId val="{00000007-AAB8-4E15-82BD-E2010BEA962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38159</c:v>
                </c:pt>
                <c:pt idx="3">
                  <c:v>35065</c:v>
                </c:pt>
                <c:pt idx="6">
                  <c:v>32322</c:v>
                </c:pt>
                <c:pt idx="9">
                  <c:v>31401</c:v>
                </c:pt>
                <c:pt idx="12">
                  <c:v>29502</c:v>
                </c:pt>
              </c:numCache>
            </c:numRef>
          </c:val>
          <c:extLst xmlns:c16r2="http://schemas.microsoft.com/office/drawing/2015/06/chart">
            <c:ext xmlns:c16="http://schemas.microsoft.com/office/drawing/2014/chart" uri="{C3380CC4-5D6E-409C-BE32-E72D297353CC}">
              <c16:uniqueId val="{00000008-AAB8-4E15-82BD-E2010BEA962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75</c:v>
                </c:pt>
                <c:pt idx="3">
                  <c:v>50</c:v>
                </c:pt>
                <c:pt idx="6">
                  <c:v>1129</c:v>
                </c:pt>
                <c:pt idx="9">
                  <c:v>1035</c:v>
                </c:pt>
                <c:pt idx="12">
                  <c:v>945</c:v>
                </c:pt>
              </c:numCache>
            </c:numRef>
          </c:val>
          <c:extLst xmlns:c16r2="http://schemas.microsoft.com/office/drawing/2015/06/chart">
            <c:ext xmlns:c16="http://schemas.microsoft.com/office/drawing/2014/chart" uri="{C3380CC4-5D6E-409C-BE32-E72D297353CC}">
              <c16:uniqueId val="{00000009-AAB8-4E15-82BD-E2010BEA962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72460</c:v>
                </c:pt>
                <c:pt idx="3">
                  <c:v>74695</c:v>
                </c:pt>
                <c:pt idx="6">
                  <c:v>75291</c:v>
                </c:pt>
                <c:pt idx="9">
                  <c:v>78481</c:v>
                </c:pt>
                <c:pt idx="12">
                  <c:v>81486</c:v>
                </c:pt>
              </c:numCache>
            </c:numRef>
          </c:val>
          <c:extLst xmlns:c16r2="http://schemas.microsoft.com/office/drawing/2015/06/chart">
            <c:ext xmlns:c16="http://schemas.microsoft.com/office/drawing/2014/chart" uri="{C3380CC4-5D6E-409C-BE32-E72D297353CC}">
              <c16:uniqueId val="{0000000A-AAB8-4E15-82BD-E2010BEA962C}"/>
            </c:ext>
          </c:extLst>
        </c:ser>
        <c:dLbls>
          <c:showLegendKey val="0"/>
          <c:showVal val="0"/>
          <c:showCatName val="0"/>
          <c:showSerName val="0"/>
          <c:showPercent val="0"/>
          <c:showBubbleSize val="0"/>
        </c:dLbls>
        <c:gapWidth val="100"/>
        <c:overlap val="100"/>
        <c:axId val="1338338072"/>
        <c:axId val="133834042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19237</c:v>
                </c:pt>
                <c:pt idx="2">
                  <c:v>#N/A</c:v>
                </c:pt>
                <c:pt idx="3">
                  <c:v>#N/A</c:v>
                </c:pt>
                <c:pt idx="4">
                  <c:v>16845</c:v>
                </c:pt>
                <c:pt idx="5">
                  <c:v>#N/A</c:v>
                </c:pt>
                <c:pt idx="6">
                  <c:v>#N/A</c:v>
                </c:pt>
                <c:pt idx="7">
                  <c:v>14129</c:v>
                </c:pt>
                <c:pt idx="8">
                  <c:v>#N/A</c:v>
                </c:pt>
                <c:pt idx="9">
                  <c:v>#N/A</c:v>
                </c:pt>
                <c:pt idx="10">
                  <c:v>16427</c:v>
                </c:pt>
                <c:pt idx="11">
                  <c:v>#N/A</c:v>
                </c:pt>
                <c:pt idx="12">
                  <c:v>#N/A</c:v>
                </c:pt>
                <c:pt idx="13">
                  <c:v>15668</c:v>
                </c:pt>
                <c:pt idx="14">
                  <c:v>#N/A</c:v>
                </c:pt>
              </c:numCache>
            </c:numRef>
          </c:val>
          <c:smooth val="0"/>
          <c:extLst xmlns:c16r2="http://schemas.microsoft.com/office/drawing/2015/06/chart">
            <c:ext xmlns:c16="http://schemas.microsoft.com/office/drawing/2014/chart" uri="{C3380CC4-5D6E-409C-BE32-E72D297353CC}">
              <c16:uniqueId val="{0000000B-AAB8-4E15-82BD-E2010BEA962C}"/>
            </c:ext>
          </c:extLst>
        </c:ser>
        <c:dLbls>
          <c:showLegendKey val="0"/>
          <c:showVal val="0"/>
          <c:showCatName val="0"/>
          <c:showSerName val="0"/>
          <c:showPercent val="0"/>
          <c:showBubbleSize val="0"/>
        </c:dLbls>
        <c:marker val="1"/>
        <c:smooth val="0"/>
        <c:axId val="1338338072"/>
        <c:axId val="1338340424"/>
      </c:lineChart>
      <c:catAx>
        <c:axId val="13383380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340424"/>
        <c:crosses val="autoZero"/>
        <c:auto val="1"/>
        <c:lblAlgn val="ctr"/>
        <c:lblOffset val="100"/>
        <c:tickLblSkip val="1"/>
        <c:tickMarkSkip val="1"/>
        <c:noMultiLvlLbl val="0"/>
      </c:catAx>
      <c:valAx>
        <c:axId val="13383404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380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4576</c:v>
                </c:pt>
                <c:pt idx="1">
                  <c:v>4467</c:v>
                </c:pt>
                <c:pt idx="2">
                  <c:v>4481</c:v>
                </c:pt>
              </c:numCache>
            </c:numRef>
          </c:val>
          <c:extLst xmlns:c16r2="http://schemas.microsoft.com/office/drawing/2015/06/chart">
            <c:ext xmlns:c16="http://schemas.microsoft.com/office/drawing/2014/chart" uri="{C3380CC4-5D6E-409C-BE32-E72D297353CC}">
              <c16:uniqueId val="{00000000-161A-4626-B26A-BD008BBB3B0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4539</c:v>
                </c:pt>
                <c:pt idx="1">
                  <c:v>4065</c:v>
                </c:pt>
                <c:pt idx="2">
                  <c:v>4085</c:v>
                </c:pt>
              </c:numCache>
            </c:numRef>
          </c:val>
          <c:extLst xmlns:c16r2="http://schemas.microsoft.com/office/drawing/2015/06/chart">
            <c:ext xmlns:c16="http://schemas.microsoft.com/office/drawing/2014/chart" uri="{C3380CC4-5D6E-409C-BE32-E72D297353CC}">
              <c16:uniqueId val="{00000001-161A-4626-B26A-BD008BBB3B0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8932</c:v>
                </c:pt>
                <c:pt idx="1">
                  <c:v>8728</c:v>
                </c:pt>
                <c:pt idx="2">
                  <c:v>8994</c:v>
                </c:pt>
              </c:numCache>
            </c:numRef>
          </c:val>
          <c:extLst xmlns:c16r2="http://schemas.microsoft.com/office/drawing/2015/06/chart">
            <c:ext xmlns:c16="http://schemas.microsoft.com/office/drawing/2014/chart" uri="{C3380CC4-5D6E-409C-BE32-E72D297353CC}">
              <c16:uniqueId val="{00000002-161A-4626-B26A-BD008BBB3B01}"/>
            </c:ext>
          </c:extLst>
        </c:ser>
        <c:dLbls>
          <c:showLegendKey val="0"/>
          <c:showVal val="0"/>
          <c:showCatName val="0"/>
          <c:showSerName val="0"/>
          <c:showPercent val="0"/>
          <c:showBubbleSize val="0"/>
        </c:dLbls>
        <c:gapWidth val="120"/>
        <c:overlap val="100"/>
        <c:axId val="1338333368"/>
        <c:axId val="1338342776"/>
      </c:barChart>
      <c:catAx>
        <c:axId val="13383333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342776"/>
        <c:crosses val="autoZero"/>
        <c:auto val="1"/>
        <c:lblAlgn val="ctr"/>
        <c:lblOffset val="100"/>
        <c:tickLblSkip val="1"/>
        <c:tickMarkSkip val="1"/>
        <c:noMultiLvlLbl val="0"/>
      </c:catAx>
      <c:valAx>
        <c:axId val="133834277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3333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36AD-45E1-8734-7CD66E4B74EB}"/>
                </c:ext>
                <c:ext xmlns:c15="http://schemas.microsoft.com/office/drawing/2012/chart" uri="{CE6537A1-D6FC-4f65-9D91-7224C49458BB}">
                  <c15:layout/>
                  <c15:dlblFieldTable>
                    <c15:dlblFTEntry>
                      <c15:txfldGUID>{C9F5E2CB-D399-45C9-9634-D942AA3CD48C}</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36AD-45E1-8734-7CD66E4B74EB}"/>
                </c:ext>
                <c:ext xmlns:c15="http://schemas.microsoft.com/office/drawing/2012/chart" uri="{CE6537A1-D6FC-4f65-9D91-7224C49458BB}">
                  <c15:dlblFieldTable>
                    <c15:dlblFTEntry>
                      <c15:txfldGUID>{DA81665D-5A99-451D-91B8-EE24774B5A8E}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36AD-45E1-8734-7CD66E4B74EB}"/>
                </c:ext>
                <c:ext xmlns:c15="http://schemas.microsoft.com/office/drawing/2012/chart" uri="{CE6537A1-D6FC-4f65-9D91-7224C49458BB}">
                  <c15:dlblFieldTable>
                    <c15:dlblFTEntry>
                      <c15:txfldGUID>{07D3C7C4-0395-4CA7-8A6F-606AD4BA6454}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36AD-45E1-8734-7CD66E4B74EB}"/>
                </c:ext>
                <c:ext xmlns:c15="http://schemas.microsoft.com/office/drawing/2012/chart" uri="{CE6537A1-D6FC-4f65-9D91-7224C49458BB}">
                  <c15:dlblFieldTable>
                    <c15:dlblFTEntry>
                      <c15:txfldGUID>{95E60979-5E86-43C5-BAEF-3B28D9F56707}</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36AD-45E1-8734-7CD66E4B74EB}"/>
                </c:ext>
                <c:ext xmlns:c15="http://schemas.microsoft.com/office/drawing/2012/chart" uri="{CE6537A1-D6FC-4f65-9D91-7224C49458BB}">
                  <c15:dlblFieldTable>
                    <c15:dlblFTEntry>
                      <c15:txfldGUID>{CF3D2E94-40AF-4F1E-899B-1E5175B4EE63}</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36AD-45E1-8734-7CD66E4B74EB}"/>
                </c:ext>
                <c:ext xmlns:c15="http://schemas.microsoft.com/office/drawing/2012/chart" uri="{CE6537A1-D6FC-4f65-9D91-7224C49458BB}">
                  <c15:layout/>
                  <c15:dlblFieldTable>
                    <c15:dlblFTEntry>
                      <c15:txfldGUID>{EFC23B37-F993-4C90-8CDB-02CCE9029B34}</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36AD-45E1-8734-7CD66E4B74EB}"/>
                </c:ext>
                <c:ext xmlns:c15="http://schemas.microsoft.com/office/drawing/2012/chart" uri="{CE6537A1-D6FC-4f65-9D91-7224C49458BB}">
                  <c15:layout/>
                  <c15:dlblFieldTable>
                    <c15:dlblFTEntry>
                      <c15:txfldGUID>{56B259D9-8ED5-4EB1-AA27-A184BD2B9CDB}</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36AD-45E1-8734-7CD66E4B74EB}"/>
                </c:ext>
                <c:ext xmlns:c15="http://schemas.microsoft.com/office/drawing/2012/chart" uri="{CE6537A1-D6FC-4f65-9D91-7224C49458BB}">
                  <c15:layout/>
                  <c15:dlblFieldTable>
                    <c15:dlblFTEntry>
                      <c15:txfldGUID>{70955506-6599-44E5-B726-C07B241F2779}</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36AD-45E1-8734-7CD66E4B74EB}"/>
                </c:ext>
                <c:ext xmlns:c15="http://schemas.microsoft.com/office/drawing/2012/chart" uri="{CE6537A1-D6FC-4f65-9D91-7224C49458BB}">
                  <c15:layout/>
                  <c15:dlblFieldTable>
                    <c15:dlblFTEntry>
                      <c15:txfldGUID>{9976645D-A9A6-4B99-8E31-3FCE418CAD10}</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60.3</c:v>
                </c:pt>
                <c:pt idx="8">
                  <c:v>60.6</c:v>
                </c:pt>
                <c:pt idx="16">
                  <c:v>61.8</c:v>
                </c:pt>
                <c:pt idx="24">
                  <c:v>63</c:v>
                </c:pt>
                <c:pt idx="32">
                  <c:v>63</c:v>
                </c:pt>
              </c:numCache>
            </c:numRef>
          </c:xVal>
          <c:yVal>
            <c:numRef>
              <c:f>公会計指標分析・財政指標組合せ分析表!$BP$51:$DC$51</c:f>
              <c:numCache>
                <c:formatCode>#,##0.0;"▲ "#,##0.0</c:formatCode>
                <c:ptCount val="40"/>
                <c:pt idx="0">
                  <c:v>61.2</c:v>
                </c:pt>
                <c:pt idx="8">
                  <c:v>54.7</c:v>
                </c:pt>
                <c:pt idx="16">
                  <c:v>45.7</c:v>
                </c:pt>
                <c:pt idx="24">
                  <c:v>54.4</c:v>
                </c:pt>
                <c:pt idx="32">
                  <c:v>50.5</c:v>
                </c:pt>
              </c:numCache>
            </c:numRef>
          </c:yVal>
          <c:smooth val="0"/>
          <c:extLst xmlns:c16r2="http://schemas.microsoft.com/office/drawing/2015/06/chart">
            <c:ext xmlns:c16="http://schemas.microsoft.com/office/drawing/2014/chart" uri="{C3380CC4-5D6E-409C-BE32-E72D297353CC}">
              <c16:uniqueId val="{00000009-36AD-45E1-8734-7CD66E4B74E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36AD-45E1-8734-7CD66E4B74EB}"/>
                </c:ext>
                <c:ext xmlns:c15="http://schemas.microsoft.com/office/drawing/2012/chart" uri="{CE6537A1-D6FC-4f65-9D91-7224C49458BB}">
                  <c15:layout/>
                  <c15:dlblFieldTable>
                    <c15:dlblFTEntry>
                      <c15:txfldGUID>{F63D2A4F-B693-4C6E-BB32-2BD9046DDB67}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36AD-45E1-8734-7CD66E4B74EB}"/>
                </c:ext>
                <c:ext xmlns:c15="http://schemas.microsoft.com/office/drawing/2012/chart" uri="{CE6537A1-D6FC-4f65-9D91-7224C49458BB}">
                  <c15:dlblFieldTable>
                    <c15:dlblFTEntry>
                      <c15:txfldGUID>{C9D7F7D9-7F5B-404A-AC25-7F94FA1D83A3}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36AD-45E1-8734-7CD66E4B74EB}"/>
                </c:ext>
                <c:ext xmlns:c15="http://schemas.microsoft.com/office/drawing/2012/chart" uri="{CE6537A1-D6FC-4f65-9D91-7224C49458BB}">
                  <c15:dlblFieldTable>
                    <c15:dlblFTEntry>
                      <c15:txfldGUID>{8F0E51DD-0C6B-4066-8EC4-A0F6C945478E}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36AD-45E1-8734-7CD66E4B74EB}"/>
                </c:ext>
                <c:ext xmlns:c15="http://schemas.microsoft.com/office/drawing/2012/chart" uri="{CE6537A1-D6FC-4f65-9D91-7224C49458BB}">
                  <c15:dlblFieldTable>
                    <c15:dlblFTEntry>
                      <c15:txfldGUID>{D3209A1E-9DA0-4F6A-8C1C-BA102096E420}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36AD-45E1-8734-7CD66E4B74EB}"/>
                </c:ext>
                <c:ext xmlns:c15="http://schemas.microsoft.com/office/drawing/2012/chart" uri="{CE6537A1-D6FC-4f65-9D91-7224C49458BB}">
                  <c15:dlblFieldTable>
                    <c15:dlblFTEntry>
                      <c15:txfldGUID>{04A3A7B0-ED2E-4754-9DCC-FFD139C7B64C}</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36AD-45E1-8734-7CD66E4B74EB}"/>
                </c:ext>
                <c:ext xmlns:c15="http://schemas.microsoft.com/office/drawing/2012/chart" uri="{CE6537A1-D6FC-4f65-9D91-7224C49458BB}">
                  <c15:layout/>
                  <c15:dlblFieldTable>
                    <c15:dlblFTEntry>
                      <c15:txfldGUID>{9D9F3C96-22DA-43EA-A148-658694C0CA3F}</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36AD-45E1-8734-7CD66E4B74EB}"/>
                </c:ext>
                <c:ext xmlns:c15="http://schemas.microsoft.com/office/drawing/2012/chart" uri="{CE6537A1-D6FC-4f65-9D91-7224C49458BB}">
                  <c15:layout/>
                  <c15:dlblFieldTable>
                    <c15:dlblFTEntry>
                      <c15:txfldGUID>{C63686C0-935E-4E1A-8005-4329AF0B4553}</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36AD-45E1-8734-7CD66E4B74EB}"/>
                </c:ext>
                <c:ext xmlns:c15="http://schemas.microsoft.com/office/drawing/2012/chart" uri="{CE6537A1-D6FC-4f65-9D91-7224C49458BB}">
                  <c15:layout/>
                  <c15:dlblFieldTable>
                    <c15:dlblFTEntry>
                      <c15:txfldGUID>{46AB21FF-7D4A-4A23-83E5-A9CA47006386}</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36AD-45E1-8734-7CD66E4B74EB}"/>
                </c:ext>
                <c:ext xmlns:c15="http://schemas.microsoft.com/office/drawing/2012/chart" uri="{CE6537A1-D6FC-4f65-9D91-7224C49458BB}">
                  <c15:layout/>
                  <c15:dlblFieldTable>
                    <c15:dlblFTEntry>
                      <c15:txfldGUID>{D3D82A82-D5C2-4025-A297-21CF1D67EDBC}</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57.4</c:v>
                </c:pt>
                <c:pt idx="8">
                  <c:v>58.7</c:v>
                </c:pt>
                <c:pt idx="16">
                  <c:v>59.8</c:v>
                </c:pt>
                <c:pt idx="24">
                  <c:v>60.9</c:v>
                </c:pt>
                <c:pt idx="32">
                  <c:v>61.1</c:v>
                </c:pt>
              </c:numCache>
            </c:numRef>
          </c:xVal>
          <c:yVal>
            <c:numRef>
              <c:f>公会計指標分析・財政指標組合せ分析表!$BP$55:$DC$55</c:f>
              <c:numCache>
                <c:formatCode>#,##0.0;"▲ "#,##0.0</c:formatCode>
                <c:ptCount val="40"/>
                <c:pt idx="0">
                  <c:v>53.1</c:v>
                </c:pt>
                <c:pt idx="8">
                  <c:v>51.2</c:v>
                </c:pt>
                <c:pt idx="16">
                  <c:v>47.2</c:v>
                </c:pt>
                <c:pt idx="24">
                  <c:v>49.5</c:v>
                </c:pt>
                <c:pt idx="32">
                  <c:v>46.9</c:v>
                </c:pt>
              </c:numCache>
            </c:numRef>
          </c:yVal>
          <c:smooth val="0"/>
          <c:extLst xmlns:c16r2="http://schemas.microsoft.com/office/drawing/2015/06/chart">
            <c:ext xmlns:c16="http://schemas.microsoft.com/office/drawing/2014/chart" uri="{C3380CC4-5D6E-409C-BE32-E72D297353CC}">
              <c16:uniqueId val="{00000013-36AD-45E1-8734-7CD66E4B74EB}"/>
            </c:ext>
          </c:extLst>
        </c:ser>
        <c:dLbls>
          <c:showLegendKey val="0"/>
          <c:showVal val="1"/>
          <c:showCatName val="0"/>
          <c:showSerName val="0"/>
          <c:showPercent val="0"/>
          <c:showBubbleSize val="0"/>
        </c:dLbls>
        <c:axId val="1338336504"/>
        <c:axId val="1338335328"/>
      </c:scatterChart>
      <c:valAx>
        <c:axId val="1338336504"/>
        <c:scaling>
          <c:orientation val="maxMin"/>
          <c:max val="64"/>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35328"/>
        <c:crosses val="autoZero"/>
        <c:crossBetween val="midCat"/>
      </c:valAx>
      <c:valAx>
        <c:axId val="1338335328"/>
        <c:scaling>
          <c:orientation val="maxMin"/>
          <c:max val="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3650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0A2-4A8A-BC7C-104EA96BA873}"/>
                </c:ext>
                <c:ext xmlns:c15="http://schemas.microsoft.com/office/drawing/2012/chart" uri="{CE6537A1-D6FC-4f65-9D91-7224C49458BB}">
                  <c15:dlblFieldTable>
                    <c15:dlblFTEntry>
                      <c15:txfldGUID>{9AFFCA8C-8123-44B0-B427-CE2018515C69}</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0A2-4A8A-BC7C-104EA96BA873}"/>
                </c:ext>
                <c:ext xmlns:c15="http://schemas.microsoft.com/office/drawing/2012/chart" uri="{CE6537A1-D6FC-4f65-9D91-7224C49458BB}">
                  <c15:dlblFieldTable>
                    <c15:dlblFTEntry>
                      <c15:txfldGUID>{D002223C-3D1F-4E30-B56D-DADA7A6C5498}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0A2-4A8A-BC7C-104EA96BA873}"/>
                </c:ext>
                <c:ext xmlns:c15="http://schemas.microsoft.com/office/drawing/2012/chart" uri="{CE6537A1-D6FC-4f65-9D91-7224C49458BB}">
                  <c15:dlblFieldTable>
                    <c15:dlblFTEntry>
                      <c15:txfldGUID>{9C4B5726-F247-4739-86B0-5D1E43C2414E}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0A2-4A8A-BC7C-104EA96BA873}"/>
                </c:ext>
                <c:ext xmlns:c15="http://schemas.microsoft.com/office/drawing/2012/chart" uri="{CE6537A1-D6FC-4f65-9D91-7224C49458BB}">
                  <c15:dlblFieldTable>
                    <c15:dlblFTEntry>
                      <c15:txfldGUID>{18555829-3BB2-4CF2-A5C0-3F5266E51B0A}</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0A2-4A8A-BC7C-104EA96BA873}"/>
                </c:ext>
                <c:ext xmlns:c15="http://schemas.microsoft.com/office/drawing/2012/chart" uri="{CE6537A1-D6FC-4f65-9D91-7224C49458BB}">
                  <c15:dlblFieldTable>
                    <c15:dlblFTEntry>
                      <c15:txfldGUID>{0E8CFE94-DBEB-481E-8E4B-DBC13818198A}</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0A2-4A8A-BC7C-104EA96BA873}"/>
                </c:ext>
                <c:ext xmlns:c15="http://schemas.microsoft.com/office/drawing/2012/chart" uri="{CE6537A1-D6FC-4f65-9D91-7224C49458BB}">
                  <c15:dlblFieldTable>
                    <c15:dlblFTEntry>
                      <c15:txfldGUID>{8B5DC130-31E2-46B2-B4DE-2B20E52579FC}</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0A2-4A8A-BC7C-104EA96BA873}"/>
                </c:ext>
                <c:ext xmlns:c15="http://schemas.microsoft.com/office/drawing/2012/chart" uri="{CE6537A1-D6FC-4f65-9D91-7224C49458BB}">
                  <c15:dlblFieldTable>
                    <c15:dlblFTEntry>
                      <c15:txfldGUID>{8169745B-56F6-4EAF-B647-1021FA4BB3B6}</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0A2-4A8A-BC7C-104EA96BA873}"/>
                </c:ext>
                <c:ext xmlns:c15="http://schemas.microsoft.com/office/drawing/2012/chart" uri="{CE6537A1-D6FC-4f65-9D91-7224C49458BB}">
                  <c15:dlblFieldTable>
                    <c15:dlblFTEntry>
                      <c15:txfldGUID>{14EC4D98-869C-4E94-8E11-69A7F41B07D5}</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0A2-4A8A-BC7C-104EA96BA873}"/>
                </c:ext>
                <c:ext xmlns:c15="http://schemas.microsoft.com/office/drawing/2012/chart" uri="{CE6537A1-D6FC-4f65-9D91-7224C49458BB}">
                  <c15:dlblFieldTable>
                    <c15:dlblFTEntry>
                      <c15:txfldGUID>{EE119DE1-C11F-47D5-9BBF-2E885B56800E}</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7.2</c:v>
                </c:pt>
                <c:pt idx="16">
                  <c:v>6.3</c:v>
                </c:pt>
                <c:pt idx="24">
                  <c:v>6.1</c:v>
                </c:pt>
                <c:pt idx="32">
                  <c:v>5.8</c:v>
                </c:pt>
              </c:numCache>
            </c:numRef>
          </c:xVal>
          <c:yVal>
            <c:numRef>
              <c:f>公会計指標分析・財政指標組合せ分析表!$BP$73:$DC$73</c:f>
              <c:numCache>
                <c:formatCode>#,##0.0;"▲ "#,##0.0</c:formatCode>
                <c:ptCount val="40"/>
                <c:pt idx="0">
                  <c:v>61.2</c:v>
                </c:pt>
                <c:pt idx="8">
                  <c:v>54.7</c:v>
                </c:pt>
                <c:pt idx="16">
                  <c:v>45.7</c:v>
                </c:pt>
                <c:pt idx="24">
                  <c:v>54.4</c:v>
                </c:pt>
                <c:pt idx="32">
                  <c:v>50.5</c:v>
                </c:pt>
              </c:numCache>
            </c:numRef>
          </c:yVal>
          <c:smooth val="0"/>
          <c:extLst xmlns:c16r2="http://schemas.microsoft.com/office/drawing/2015/06/chart">
            <c:ext xmlns:c16="http://schemas.microsoft.com/office/drawing/2014/chart" uri="{C3380CC4-5D6E-409C-BE32-E72D297353CC}">
              <c16:uniqueId val="{00000009-C0A2-4A8A-BC7C-104EA96BA87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0A2-4A8A-BC7C-104EA96BA873}"/>
                </c:ext>
                <c:ext xmlns:c15="http://schemas.microsoft.com/office/drawing/2012/chart" uri="{CE6537A1-D6FC-4f65-9D91-7224C49458BB}">
                  <c15:dlblFieldTable>
                    <c15:dlblFTEntry>
                      <c15:txfldGUID>{729CD588-8FB6-4A18-869C-1BE47EAA498D}</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0A2-4A8A-BC7C-104EA96BA873}"/>
                </c:ext>
                <c:ext xmlns:c15="http://schemas.microsoft.com/office/drawing/2012/chart" uri="{CE6537A1-D6FC-4f65-9D91-7224C49458BB}">
                  <c15:dlblFieldTable>
                    <c15:dlblFTEntry>
                      <c15:txfldGUID>{05E3E856-C5D0-478A-92BC-F79AF5CC0EDC}</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0A2-4A8A-BC7C-104EA96BA873}"/>
                </c:ext>
                <c:ext xmlns:c15="http://schemas.microsoft.com/office/drawing/2012/chart" uri="{CE6537A1-D6FC-4f65-9D91-7224C49458BB}">
                  <c15:dlblFieldTable>
                    <c15:dlblFTEntry>
                      <c15:txfldGUID>{FA46DB16-44AC-40FE-9BBB-7B5D98BE77D7}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0A2-4A8A-BC7C-104EA96BA873}"/>
                </c:ext>
                <c:ext xmlns:c15="http://schemas.microsoft.com/office/drawing/2012/chart" uri="{CE6537A1-D6FC-4f65-9D91-7224C49458BB}">
                  <c15:dlblFieldTable>
                    <c15:dlblFTEntry>
                      <c15:txfldGUID>{A8833044-800D-46FE-BF7F-A362800089CE}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0A2-4A8A-BC7C-104EA96BA873}"/>
                </c:ext>
                <c:ext xmlns:c15="http://schemas.microsoft.com/office/drawing/2012/chart" uri="{CE6537A1-D6FC-4f65-9D91-7224C49458BB}">
                  <c15:dlblFieldTable>
                    <c15:dlblFTEntry>
                      <c15:txfldGUID>{29EFCC0C-E1D0-42AB-8772-3EF58304A048}</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0A2-4A8A-BC7C-104EA96BA873}"/>
                </c:ext>
                <c:ext xmlns:c15="http://schemas.microsoft.com/office/drawing/2012/chart" uri="{CE6537A1-D6FC-4f65-9D91-7224C49458BB}">
                  <c15:dlblFieldTable>
                    <c15:dlblFTEntry>
                      <c15:txfldGUID>{1CE0889D-F66D-4977-AEC1-C4388F0928CC}</c15:txfldGUID>
                      <c15:f>公会計指標分析・財政指標組合せ分析表!$BX$72</c15:f>
                      <c15:dlblFieldTableCache>
                        <c:ptCount val="1"/>
                        <c:pt idx="0">
                          <c:v>H29</c:v>
                        </c:pt>
                      </c15:dlblFieldTableCache>
                    </c15:dlblFTEntry>
                  </c15:dlblFieldTable>
                  <c15:showDataLabelsRange val="0"/>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0A2-4A8A-BC7C-104EA96BA873}"/>
                </c:ext>
                <c:ext xmlns:c15="http://schemas.microsoft.com/office/drawing/2012/chart" uri="{CE6537A1-D6FC-4f65-9D91-7224C49458BB}">
                  <c15:dlblFieldTable>
                    <c15:dlblFTEntry>
                      <c15:txfldGUID>{65D56845-F8AC-4A62-9748-730BD18B1D17}</c15:txfldGUID>
                      <c15:f>公会計指標分析・財政指標組合せ分析表!$CF$72</c15:f>
                      <c15:dlblFieldTableCache>
                        <c:ptCount val="1"/>
                        <c:pt idx="0">
                          <c:v>H30</c:v>
                        </c:pt>
                      </c15:dlblFieldTableCache>
                    </c15:dlblFTEntry>
                  </c15:dlblFieldTable>
                  <c15:showDataLabelsRange val="0"/>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0A2-4A8A-BC7C-104EA96BA873}"/>
                </c:ext>
                <c:ext xmlns:c15="http://schemas.microsoft.com/office/drawing/2012/chart" uri="{CE6537A1-D6FC-4f65-9D91-7224C49458BB}">
                  <c15:dlblFieldTable>
                    <c15:dlblFTEntry>
                      <c15:txfldGUID>{E76FCD74-003D-4884-84B1-237AD8500983}</c15:txfldGUID>
                      <c15:f>公会計指標分析・財政指標組合せ分析表!$CN$72</c15:f>
                      <c15:dlblFieldTableCache>
                        <c:ptCount val="1"/>
                        <c:pt idx="0">
                          <c:v>R01</c:v>
                        </c:pt>
                      </c15:dlblFieldTableCache>
                    </c15:dlblFTEntry>
                  </c15:dlblFieldTable>
                  <c15:showDataLabelsRange val="0"/>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0A2-4A8A-BC7C-104EA96BA873}"/>
                </c:ext>
                <c:ext xmlns:c15="http://schemas.microsoft.com/office/drawing/2012/chart" uri="{CE6537A1-D6FC-4f65-9D91-7224C49458BB}">
                  <c15:dlblFieldTable>
                    <c15:dlblFTEntry>
                      <c15:txfldGUID>{7DFB5FA5-2859-4C29-B2CD-B5F639E69F66}</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7.8</c:v>
                </c:pt>
                <c:pt idx="24">
                  <c:v>7.6</c:v>
                </c:pt>
                <c:pt idx="32">
                  <c:v>7.2</c:v>
                </c:pt>
              </c:numCache>
            </c:numRef>
          </c:xVal>
          <c:yVal>
            <c:numRef>
              <c:f>公会計指標分析・財政指標組合せ分析表!$BP$77:$DC$77</c:f>
              <c:numCache>
                <c:formatCode>#,##0.0;"▲ "#,##0.0</c:formatCode>
                <c:ptCount val="40"/>
                <c:pt idx="0">
                  <c:v>53.1</c:v>
                </c:pt>
                <c:pt idx="8">
                  <c:v>51.2</c:v>
                </c:pt>
                <c:pt idx="16">
                  <c:v>47.2</c:v>
                </c:pt>
                <c:pt idx="24">
                  <c:v>49.5</c:v>
                </c:pt>
                <c:pt idx="32">
                  <c:v>46.9</c:v>
                </c:pt>
              </c:numCache>
            </c:numRef>
          </c:yVal>
          <c:smooth val="0"/>
          <c:extLst xmlns:c16r2="http://schemas.microsoft.com/office/drawing/2015/06/chart">
            <c:ext xmlns:c16="http://schemas.microsoft.com/office/drawing/2014/chart" uri="{C3380CC4-5D6E-409C-BE32-E72D297353CC}">
              <c16:uniqueId val="{00000013-C0A2-4A8A-BC7C-104EA96BA873}"/>
            </c:ext>
          </c:extLst>
        </c:ser>
        <c:dLbls>
          <c:showLegendKey val="0"/>
          <c:showVal val="1"/>
          <c:showCatName val="0"/>
          <c:showSerName val="0"/>
          <c:showPercent val="0"/>
          <c:showBubbleSize val="0"/>
        </c:dLbls>
        <c:axId val="1338331800"/>
        <c:axId val="1338336896"/>
      </c:scatterChart>
      <c:valAx>
        <c:axId val="1338331800"/>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36896"/>
        <c:crosses val="autoZero"/>
        <c:crossBetween val="midCat"/>
      </c:valAx>
      <c:valAx>
        <c:axId val="1338336896"/>
        <c:scaling>
          <c:orientation val="maxMin"/>
          <c:max val="7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318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市町村合併後の財政需要に対して、個人・法人の市民税や、固定資産税などの自主財源の割合が低位にあることなどから、</a:t>
          </a:r>
          <a:r>
            <a:rPr kumimoji="1" lang="en-US" altLang="ja-JP" sz="1300">
              <a:latin typeface="ＭＳ Ｐゴシック" panose="020B0600070205080204" pitchFamily="50" charset="-128"/>
              <a:ea typeface="ＭＳ Ｐゴシック" panose="020B0600070205080204" pitchFamily="50" charset="-128"/>
            </a:rPr>
            <a:t>0.43</a:t>
          </a:r>
          <a:r>
            <a:rPr kumimoji="1" lang="ja-JP" altLang="en-US" sz="1300">
              <a:latin typeface="ＭＳ Ｐゴシック" panose="020B0600070205080204" pitchFamily="50" charset="-128"/>
              <a:ea typeface="ＭＳ Ｐゴシック" panose="020B0600070205080204" pitchFamily="50" charset="-128"/>
            </a:rPr>
            <a:t>と類似団体平均を下回って推移している。</a:t>
          </a:r>
        </a:p>
        <a:p>
          <a:r>
            <a:rPr kumimoji="1" lang="ja-JP" altLang="en-US" sz="1300">
              <a:latin typeface="ＭＳ Ｐゴシック" panose="020B0600070205080204" pitchFamily="50" charset="-128"/>
              <a:ea typeface="ＭＳ Ｐゴシック" panose="020B0600070205080204" pitchFamily="50" charset="-128"/>
            </a:rPr>
            <a:t>　今後も、鶴岡市行財政改革推進プランに基づき、安定的な収入の確保のため、税源のかん養、市税などの徴収率向上とともに、歳出では義務的経費を含めた経常経費の一層の見直しを図り、健全な財政運営に向けた取り組みを強化し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71664</xdr:rowOff>
    </xdr:from>
    <xdr:to>
      <xdr:col>23</xdr:col>
      <xdr:colOff>133350</xdr:colOff>
      <xdr:row>46</xdr:row>
      <xdr:rowOff>11793</xdr:rowOff>
    </xdr:to>
    <xdr:cxnSp macro="">
      <xdr:nvCxnSpPr>
        <xdr:cNvPr id="66" name="直線コネクタ 65"/>
        <xdr:cNvCxnSpPr/>
      </xdr:nvCxnSpPr>
      <xdr:spPr>
        <a:xfrm flipV="1">
          <a:off x="4953000" y="624386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158041</xdr:rowOff>
    </xdr:from>
    <xdr:ext cx="762000" cy="259045"/>
    <xdr:sp macro="" textlink="">
      <xdr:nvSpPr>
        <xdr:cNvPr id="69" name="財政力最大値テキスト"/>
        <xdr:cNvSpPr txBox="1"/>
      </xdr:nvSpPr>
      <xdr:spPr>
        <a:xfrm>
          <a:off x="5041900" y="598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71664</xdr:rowOff>
    </xdr:from>
    <xdr:to>
      <xdr:col>24</xdr:col>
      <xdr:colOff>12700</xdr:colOff>
      <xdr:row>36</xdr:row>
      <xdr:rowOff>71664</xdr:rowOff>
    </xdr:to>
    <xdr:cxnSp macro="">
      <xdr:nvCxnSpPr>
        <xdr:cNvPr id="70" name="直線コネクタ 69"/>
        <xdr:cNvCxnSpPr/>
      </xdr:nvCxnSpPr>
      <xdr:spPr>
        <a:xfrm>
          <a:off x="4864100" y="624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79828</xdr:rowOff>
    </xdr:from>
    <xdr:to>
      <xdr:col>23</xdr:col>
      <xdr:colOff>133350</xdr:colOff>
      <xdr:row>45</xdr:row>
      <xdr:rowOff>97065</xdr:rowOff>
    </xdr:to>
    <xdr:cxnSp macro="">
      <xdr:nvCxnSpPr>
        <xdr:cNvPr id="71" name="直線コネクタ 70"/>
        <xdr:cNvCxnSpPr/>
      </xdr:nvCxnSpPr>
      <xdr:spPr>
        <a:xfrm flipV="1">
          <a:off x="4114800" y="779507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26505</xdr:rowOff>
    </xdr:from>
    <xdr:ext cx="762000" cy="259045"/>
    <xdr:sp macro="" textlink="">
      <xdr:nvSpPr>
        <xdr:cNvPr id="72"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73" name="フローチャート: 判断 72"/>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97065</xdr:rowOff>
    </xdr:from>
    <xdr:to>
      <xdr:col>19</xdr:col>
      <xdr:colOff>133350</xdr:colOff>
      <xdr:row>45</xdr:row>
      <xdr:rowOff>97065</xdr:rowOff>
    </xdr:to>
    <xdr:cxnSp macro="">
      <xdr:nvCxnSpPr>
        <xdr:cNvPr id="74" name="直線コネクタ 73"/>
        <xdr:cNvCxnSpPr/>
      </xdr:nvCxnSpPr>
      <xdr:spPr>
        <a:xfrm>
          <a:off x="3225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6" name="テキスト ボックス 75"/>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97065</xdr:rowOff>
    </xdr:from>
    <xdr:to>
      <xdr:col>15</xdr:col>
      <xdr:colOff>82550</xdr:colOff>
      <xdr:row>45</xdr:row>
      <xdr:rowOff>97065</xdr:rowOff>
    </xdr:to>
    <xdr:cxnSp macro="">
      <xdr:nvCxnSpPr>
        <xdr:cNvPr id="77" name="直線コネクタ 76"/>
        <xdr:cNvCxnSpPr/>
      </xdr:nvCxnSpPr>
      <xdr:spPr>
        <a:xfrm>
          <a:off x="2336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8" name="フローチャート: 判断 77"/>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9" name="テキスト ボックス 78"/>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97065</xdr:rowOff>
    </xdr:from>
    <xdr:to>
      <xdr:col>11</xdr:col>
      <xdr:colOff>31750</xdr:colOff>
      <xdr:row>45</xdr:row>
      <xdr:rowOff>97065</xdr:rowOff>
    </xdr:to>
    <xdr:cxnSp macro="">
      <xdr:nvCxnSpPr>
        <xdr:cNvPr id="80" name="直線コネクタ 79"/>
        <xdr:cNvCxnSpPr/>
      </xdr:nvCxnSpPr>
      <xdr:spPr>
        <a:xfrm>
          <a:off x="1447800" y="78123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2012</xdr:rowOff>
    </xdr:from>
    <xdr:ext cx="762000" cy="259045"/>
    <xdr:sp macro="" textlink="">
      <xdr:nvSpPr>
        <xdr:cNvPr id="82" name="テキスト ボックス 81"/>
        <xdr:cNvSpPr txBox="1"/>
      </xdr:nvSpPr>
      <xdr:spPr>
        <a:xfrm>
          <a:off x="1955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83" name="フローチャート: 判断 82"/>
        <xdr:cNvSpPr/>
      </xdr:nvSpPr>
      <xdr:spPr>
        <a:xfrm>
          <a:off x="1397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2012</xdr:rowOff>
    </xdr:from>
    <xdr:ext cx="762000" cy="259045"/>
    <xdr:sp macro="" textlink="">
      <xdr:nvSpPr>
        <xdr:cNvPr id="84" name="テキスト ボックス 83"/>
        <xdr:cNvSpPr txBox="1"/>
      </xdr:nvSpPr>
      <xdr:spPr>
        <a:xfrm>
          <a:off x="1066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29028</xdr:rowOff>
    </xdr:from>
    <xdr:to>
      <xdr:col>23</xdr:col>
      <xdr:colOff>184150</xdr:colOff>
      <xdr:row>45</xdr:row>
      <xdr:rowOff>130628</xdr:rowOff>
    </xdr:to>
    <xdr:sp macro="" textlink="">
      <xdr:nvSpPr>
        <xdr:cNvPr id="90" name="楕円 89"/>
        <xdr:cNvSpPr/>
      </xdr:nvSpPr>
      <xdr:spPr>
        <a:xfrm>
          <a:off x="49022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96355</xdr:rowOff>
    </xdr:from>
    <xdr:ext cx="762000" cy="259045"/>
    <xdr:sp macro="" textlink="">
      <xdr:nvSpPr>
        <xdr:cNvPr id="91" name="財政力該当値テキスト"/>
        <xdr:cNvSpPr txBox="1"/>
      </xdr:nvSpPr>
      <xdr:spPr>
        <a:xfrm>
          <a:off x="5041900" y="764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46265</xdr:rowOff>
    </xdr:from>
    <xdr:to>
      <xdr:col>19</xdr:col>
      <xdr:colOff>184150</xdr:colOff>
      <xdr:row>45</xdr:row>
      <xdr:rowOff>147865</xdr:rowOff>
    </xdr:to>
    <xdr:sp macro="" textlink="">
      <xdr:nvSpPr>
        <xdr:cNvPr id="92" name="楕円 91"/>
        <xdr:cNvSpPr/>
      </xdr:nvSpPr>
      <xdr:spPr>
        <a:xfrm>
          <a:off x="4064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132642</xdr:rowOff>
    </xdr:from>
    <xdr:ext cx="736600" cy="259045"/>
    <xdr:sp macro="" textlink="">
      <xdr:nvSpPr>
        <xdr:cNvPr id="93" name="テキスト ボックス 92"/>
        <xdr:cNvSpPr txBox="1"/>
      </xdr:nvSpPr>
      <xdr:spPr>
        <a:xfrm>
          <a:off x="3733800" y="7847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46265</xdr:rowOff>
    </xdr:from>
    <xdr:to>
      <xdr:col>15</xdr:col>
      <xdr:colOff>133350</xdr:colOff>
      <xdr:row>45</xdr:row>
      <xdr:rowOff>147865</xdr:rowOff>
    </xdr:to>
    <xdr:sp macro="" textlink="">
      <xdr:nvSpPr>
        <xdr:cNvPr id="94" name="楕円 93"/>
        <xdr:cNvSpPr/>
      </xdr:nvSpPr>
      <xdr:spPr>
        <a:xfrm>
          <a:off x="3175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132642</xdr:rowOff>
    </xdr:from>
    <xdr:ext cx="762000" cy="259045"/>
    <xdr:sp macro="" textlink="">
      <xdr:nvSpPr>
        <xdr:cNvPr id="95" name="テキスト ボックス 94"/>
        <xdr:cNvSpPr txBox="1"/>
      </xdr:nvSpPr>
      <xdr:spPr>
        <a:xfrm>
          <a:off x="2844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46265</xdr:rowOff>
    </xdr:from>
    <xdr:to>
      <xdr:col>11</xdr:col>
      <xdr:colOff>82550</xdr:colOff>
      <xdr:row>45</xdr:row>
      <xdr:rowOff>147865</xdr:rowOff>
    </xdr:to>
    <xdr:sp macro="" textlink="">
      <xdr:nvSpPr>
        <xdr:cNvPr id="96" name="楕円 95"/>
        <xdr:cNvSpPr/>
      </xdr:nvSpPr>
      <xdr:spPr>
        <a:xfrm>
          <a:off x="2286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132642</xdr:rowOff>
    </xdr:from>
    <xdr:ext cx="762000" cy="259045"/>
    <xdr:sp macro="" textlink="">
      <xdr:nvSpPr>
        <xdr:cNvPr id="97" name="テキスト ボックス 96"/>
        <xdr:cNvSpPr txBox="1"/>
      </xdr:nvSpPr>
      <xdr:spPr>
        <a:xfrm>
          <a:off x="1955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46265</xdr:rowOff>
    </xdr:from>
    <xdr:to>
      <xdr:col>7</xdr:col>
      <xdr:colOff>31750</xdr:colOff>
      <xdr:row>45</xdr:row>
      <xdr:rowOff>147865</xdr:rowOff>
    </xdr:to>
    <xdr:sp macro="" textlink="">
      <xdr:nvSpPr>
        <xdr:cNvPr id="98" name="楕円 97"/>
        <xdr:cNvSpPr/>
      </xdr:nvSpPr>
      <xdr:spPr>
        <a:xfrm>
          <a:off x="1397000" y="77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132642</xdr:rowOff>
    </xdr:from>
    <xdr:ext cx="762000" cy="259045"/>
    <xdr:sp macro="" textlink="">
      <xdr:nvSpPr>
        <xdr:cNvPr id="99" name="テキスト ボックス 98"/>
        <xdr:cNvSpPr txBox="1"/>
      </xdr:nvSpPr>
      <xdr:spPr>
        <a:xfrm>
          <a:off x="1066800" y="784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地方税、地方消費税交付金などの増により、前年度に比べ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子どものための教育・保育給付事業や自立支援給付事業の伸び、社会福祉費関係の繰出金の増加、そして老朽化した施設の維持管理費が増加傾向にあることから、今後も経常経費の削減に努め、より弾力性のある財政構造を目指し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66</xdr:row>
      <xdr:rowOff>82550</xdr:rowOff>
    </xdr:to>
    <xdr:cxnSp macro="">
      <xdr:nvCxnSpPr>
        <xdr:cNvPr id="129" name="直線コネクタ 128"/>
        <xdr:cNvCxnSpPr/>
      </xdr:nvCxnSpPr>
      <xdr:spPr>
        <a:xfrm flipV="1">
          <a:off x="4953000" y="1003892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30" name="財政構造の弾力性最小値テキスト"/>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31" name="直線コネクタ 130"/>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32" name="財政構造の弾力性最大値テキスト"/>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3" name="直線コネクタ 132"/>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38946</xdr:rowOff>
    </xdr:from>
    <xdr:to>
      <xdr:col>23</xdr:col>
      <xdr:colOff>133350</xdr:colOff>
      <xdr:row>61</xdr:row>
      <xdr:rowOff>135467</xdr:rowOff>
    </xdr:to>
    <xdr:cxnSp macro="">
      <xdr:nvCxnSpPr>
        <xdr:cNvPr id="134" name="直線コネクタ 133"/>
        <xdr:cNvCxnSpPr/>
      </xdr:nvCxnSpPr>
      <xdr:spPr>
        <a:xfrm flipV="1">
          <a:off x="4114800" y="10497396"/>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88917</xdr:rowOff>
    </xdr:from>
    <xdr:ext cx="762000" cy="259045"/>
    <xdr:sp macro="" textlink="">
      <xdr:nvSpPr>
        <xdr:cNvPr id="135" name="財政構造の弾力性平均値テキスト"/>
        <xdr:cNvSpPr txBox="1"/>
      </xdr:nvSpPr>
      <xdr:spPr>
        <a:xfrm>
          <a:off x="5041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36" name="フローチャート: 判断 135"/>
        <xdr:cNvSpPr/>
      </xdr:nvSpPr>
      <xdr:spPr>
        <a:xfrm>
          <a:off x="4902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113877</xdr:rowOff>
    </xdr:from>
    <xdr:to>
      <xdr:col>19</xdr:col>
      <xdr:colOff>133350</xdr:colOff>
      <xdr:row>61</xdr:row>
      <xdr:rowOff>135467</xdr:rowOff>
    </xdr:to>
    <xdr:cxnSp macro="">
      <xdr:nvCxnSpPr>
        <xdr:cNvPr id="137" name="直線コネクタ 136"/>
        <xdr:cNvCxnSpPr/>
      </xdr:nvCxnSpPr>
      <xdr:spPr>
        <a:xfrm>
          <a:off x="3225800" y="10400877"/>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157056</xdr:rowOff>
    </xdr:from>
    <xdr:to>
      <xdr:col>19</xdr:col>
      <xdr:colOff>184150</xdr:colOff>
      <xdr:row>62</xdr:row>
      <xdr:rowOff>87206</xdr:rowOff>
    </xdr:to>
    <xdr:sp macro="" textlink="">
      <xdr:nvSpPr>
        <xdr:cNvPr id="138" name="フローチャート: 判断 137"/>
        <xdr:cNvSpPr/>
      </xdr:nvSpPr>
      <xdr:spPr>
        <a:xfrm>
          <a:off x="40640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71983</xdr:rowOff>
    </xdr:from>
    <xdr:ext cx="736600" cy="259045"/>
    <xdr:sp macro="" textlink="">
      <xdr:nvSpPr>
        <xdr:cNvPr id="139" name="テキスト ボックス 138"/>
        <xdr:cNvSpPr txBox="1"/>
      </xdr:nvSpPr>
      <xdr:spPr>
        <a:xfrm>
          <a:off x="3733800" y="10701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33444</xdr:rowOff>
    </xdr:from>
    <xdr:to>
      <xdr:col>15</xdr:col>
      <xdr:colOff>82550</xdr:colOff>
      <xdr:row>60</xdr:row>
      <xdr:rowOff>113877</xdr:rowOff>
    </xdr:to>
    <xdr:cxnSp macro="">
      <xdr:nvCxnSpPr>
        <xdr:cNvPr id="140" name="直線コネクタ 139"/>
        <xdr:cNvCxnSpPr/>
      </xdr:nvCxnSpPr>
      <xdr:spPr>
        <a:xfrm>
          <a:off x="2336800" y="1032044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20320</xdr:rowOff>
    </xdr:from>
    <xdr:to>
      <xdr:col>15</xdr:col>
      <xdr:colOff>133350</xdr:colOff>
      <xdr:row>61</xdr:row>
      <xdr:rowOff>121920</xdr:rowOff>
    </xdr:to>
    <xdr:sp macro="" textlink="">
      <xdr:nvSpPr>
        <xdr:cNvPr id="141" name="フローチャート: 判断 140"/>
        <xdr:cNvSpPr/>
      </xdr:nvSpPr>
      <xdr:spPr>
        <a:xfrm>
          <a:off x="3175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106697</xdr:rowOff>
    </xdr:from>
    <xdr:ext cx="762000" cy="259045"/>
    <xdr:sp macro="" textlink="">
      <xdr:nvSpPr>
        <xdr:cNvPr id="142" name="テキスト ボックス 141"/>
        <xdr:cNvSpPr txBox="1"/>
      </xdr:nvSpPr>
      <xdr:spPr>
        <a:xfrm>
          <a:off x="2844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33444</xdr:rowOff>
    </xdr:from>
    <xdr:to>
      <xdr:col>11</xdr:col>
      <xdr:colOff>31750</xdr:colOff>
      <xdr:row>60</xdr:row>
      <xdr:rowOff>57573</xdr:rowOff>
    </xdr:to>
    <xdr:cxnSp macro="">
      <xdr:nvCxnSpPr>
        <xdr:cNvPr id="143" name="直線コネクタ 142"/>
        <xdr:cNvCxnSpPr/>
      </xdr:nvCxnSpPr>
      <xdr:spPr>
        <a:xfrm flipV="1">
          <a:off x="1447800" y="1032044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119380</xdr:rowOff>
    </xdr:from>
    <xdr:to>
      <xdr:col>11</xdr:col>
      <xdr:colOff>82550</xdr:colOff>
      <xdr:row>61</xdr:row>
      <xdr:rowOff>49530</xdr:rowOff>
    </xdr:to>
    <xdr:sp macro="" textlink="">
      <xdr:nvSpPr>
        <xdr:cNvPr id="144" name="フローチャート: 判断 143"/>
        <xdr:cNvSpPr/>
      </xdr:nvSpPr>
      <xdr:spPr>
        <a:xfrm>
          <a:off x="2286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34307</xdr:rowOff>
    </xdr:from>
    <xdr:ext cx="762000" cy="259045"/>
    <xdr:sp macro="" textlink="">
      <xdr:nvSpPr>
        <xdr:cNvPr id="145" name="テキスト ボックス 144"/>
        <xdr:cNvSpPr txBox="1"/>
      </xdr:nvSpPr>
      <xdr:spPr>
        <a:xfrm>
          <a:off x="1955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46" name="フローチャート: 判断 145"/>
        <xdr:cNvSpPr/>
      </xdr:nvSpPr>
      <xdr:spPr>
        <a:xfrm>
          <a:off x="1397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10177</xdr:rowOff>
    </xdr:from>
    <xdr:ext cx="762000" cy="259045"/>
    <xdr:sp macro="" textlink="">
      <xdr:nvSpPr>
        <xdr:cNvPr id="147" name="テキスト ボックス 146"/>
        <xdr:cNvSpPr txBox="1"/>
      </xdr:nvSpPr>
      <xdr:spPr>
        <a:xfrm>
          <a:off x="1066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159596</xdr:rowOff>
    </xdr:from>
    <xdr:to>
      <xdr:col>23</xdr:col>
      <xdr:colOff>184150</xdr:colOff>
      <xdr:row>61</xdr:row>
      <xdr:rowOff>89746</xdr:rowOff>
    </xdr:to>
    <xdr:sp macro="" textlink="">
      <xdr:nvSpPr>
        <xdr:cNvPr id="153" name="楕円 152"/>
        <xdr:cNvSpPr/>
      </xdr:nvSpPr>
      <xdr:spPr>
        <a:xfrm>
          <a:off x="49022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4673</xdr:rowOff>
    </xdr:from>
    <xdr:ext cx="762000" cy="259045"/>
    <xdr:sp macro="" textlink="">
      <xdr:nvSpPr>
        <xdr:cNvPr id="154" name="財政構造の弾力性該当値テキスト"/>
        <xdr:cNvSpPr txBox="1"/>
      </xdr:nvSpPr>
      <xdr:spPr>
        <a:xfrm>
          <a:off x="5041900" y="1029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84667</xdr:rowOff>
    </xdr:from>
    <xdr:to>
      <xdr:col>19</xdr:col>
      <xdr:colOff>184150</xdr:colOff>
      <xdr:row>62</xdr:row>
      <xdr:rowOff>14817</xdr:rowOff>
    </xdr:to>
    <xdr:sp macro="" textlink="">
      <xdr:nvSpPr>
        <xdr:cNvPr id="155" name="楕円 154"/>
        <xdr:cNvSpPr/>
      </xdr:nvSpPr>
      <xdr:spPr>
        <a:xfrm>
          <a:off x="4064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24994</xdr:rowOff>
    </xdr:from>
    <xdr:ext cx="736600" cy="259045"/>
    <xdr:sp macro="" textlink="">
      <xdr:nvSpPr>
        <xdr:cNvPr id="156" name="テキスト ボックス 155"/>
        <xdr:cNvSpPr txBox="1"/>
      </xdr:nvSpPr>
      <xdr:spPr>
        <a:xfrm>
          <a:off x="3733800" y="1031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63077</xdr:rowOff>
    </xdr:from>
    <xdr:to>
      <xdr:col>15</xdr:col>
      <xdr:colOff>133350</xdr:colOff>
      <xdr:row>60</xdr:row>
      <xdr:rowOff>164677</xdr:rowOff>
    </xdr:to>
    <xdr:sp macro="" textlink="">
      <xdr:nvSpPr>
        <xdr:cNvPr id="157" name="楕円 156"/>
        <xdr:cNvSpPr/>
      </xdr:nvSpPr>
      <xdr:spPr>
        <a:xfrm>
          <a:off x="3175000" y="103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3404</xdr:rowOff>
    </xdr:from>
    <xdr:ext cx="762000" cy="259045"/>
    <xdr:sp macro="" textlink="">
      <xdr:nvSpPr>
        <xdr:cNvPr id="158" name="テキスト ボックス 157"/>
        <xdr:cNvSpPr txBox="1"/>
      </xdr:nvSpPr>
      <xdr:spPr>
        <a:xfrm>
          <a:off x="2844800" y="1011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154094</xdr:rowOff>
    </xdr:from>
    <xdr:to>
      <xdr:col>11</xdr:col>
      <xdr:colOff>82550</xdr:colOff>
      <xdr:row>60</xdr:row>
      <xdr:rowOff>84244</xdr:rowOff>
    </xdr:to>
    <xdr:sp macro="" textlink="">
      <xdr:nvSpPr>
        <xdr:cNvPr id="159" name="楕円 158"/>
        <xdr:cNvSpPr/>
      </xdr:nvSpPr>
      <xdr:spPr>
        <a:xfrm>
          <a:off x="2286000" y="102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94421</xdr:rowOff>
    </xdr:from>
    <xdr:ext cx="762000" cy="259045"/>
    <xdr:sp macro="" textlink="">
      <xdr:nvSpPr>
        <xdr:cNvPr id="160" name="テキスト ボックス 159"/>
        <xdr:cNvSpPr txBox="1"/>
      </xdr:nvSpPr>
      <xdr:spPr>
        <a:xfrm>
          <a:off x="1955800" y="10038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6773</xdr:rowOff>
    </xdr:from>
    <xdr:to>
      <xdr:col>7</xdr:col>
      <xdr:colOff>31750</xdr:colOff>
      <xdr:row>60</xdr:row>
      <xdr:rowOff>108373</xdr:rowOff>
    </xdr:to>
    <xdr:sp macro="" textlink="">
      <xdr:nvSpPr>
        <xdr:cNvPr id="161" name="楕円 160"/>
        <xdr:cNvSpPr/>
      </xdr:nvSpPr>
      <xdr:spPr>
        <a:xfrm>
          <a:off x="1397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118550</xdr:rowOff>
    </xdr:from>
    <xdr:ext cx="762000" cy="259045"/>
    <xdr:sp macro="" textlink="">
      <xdr:nvSpPr>
        <xdr:cNvPr id="162" name="テキスト ボックス 161"/>
        <xdr:cNvSpPr txBox="1"/>
      </xdr:nvSpPr>
      <xdr:spPr>
        <a:xfrm>
          <a:off x="1066800" y="10062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[168,534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前年度と比べ人口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16,242</a:t>
          </a:r>
          <a:r>
            <a:rPr kumimoji="1" lang="ja-JP" altLang="en-US" sz="1300">
              <a:latin typeface="ＭＳ Ｐゴシック" panose="020B0600070205080204" pitchFamily="50" charset="-128"/>
              <a:ea typeface="ＭＳ Ｐゴシック" panose="020B0600070205080204" pitchFamily="50" charset="-128"/>
            </a:rPr>
            <a:t>円の増加となっている。この主な理由は、豪雪により維持補修費が増加したことや小中学校のＧＩＧＡスクール構想推進事業の備品購入により物件費が増加したことなどによる。</a:t>
          </a:r>
        </a:p>
        <a:p>
          <a:r>
            <a:rPr kumimoji="1" lang="ja-JP" altLang="en-US" sz="1300">
              <a:latin typeface="ＭＳ Ｐゴシック" panose="020B0600070205080204" pitchFamily="50" charset="-128"/>
              <a:ea typeface="ＭＳ Ｐゴシック" panose="020B0600070205080204" pitchFamily="50" charset="-128"/>
            </a:rPr>
            <a:t>　類似団体と比較しても高い水準にあることから、引き続き内部管理経費の節減のほか、民間委託を進めるなど経費の削減に努めていく。</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155662</xdr:rowOff>
    </xdr:from>
    <xdr:to>
      <xdr:col>23</xdr:col>
      <xdr:colOff>133350</xdr:colOff>
      <xdr:row>89</xdr:row>
      <xdr:rowOff>37878</xdr:rowOff>
    </xdr:to>
    <xdr:cxnSp macro="">
      <xdr:nvCxnSpPr>
        <xdr:cNvPr id="194" name="直線コネクタ 193"/>
        <xdr:cNvCxnSpPr/>
      </xdr:nvCxnSpPr>
      <xdr:spPr>
        <a:xfrm flipV="1">
          <a:off x="4953000" y="13700212"/>
          <a:ext cx="0" cy="159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9955</xdr:rowOff>
    </xdr:from>
    <xdr:ext cx="762000" cy="259045"/>
    <xdr:sp macro="" textlink="">
      <xdr:nvSpPr>
        <xdr:cNvPr id="195" name="人件費・物件費等の状況最小値テキスト"/>
        <xdr:cNvSpPr txBox="1"/>
      </xdr:nvSpPr>
      <xdr:spPr>
        <a:xfrm>
          <a:off x="5041900" y="1526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37878</xdr:rowOff>
    </xdr:from>
    <xdr:to>
      <xdr:col>24</xdr:col>
      <xdr:colOff>12700</xdr:colOff>
      <xdr:row>89</xdr:row>
      <xdr:rowOff>37878</xdr:rowOff>
    </xdr:to>
    <xdr:cxnSp macro="">
      <xdr:nvCxnSpPr>
        <xdr:cNvPr id="196" name="直線コネクタ 195"/>
        <xdr:cNvCxnSpPr/>
      </xdr:nvCxnSpPr>
      <xdr:spPr>
        <a:xfrm>
          <a:off x="4864100" y="15296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70589</xdr:rowOff>
    </xdr:from>
    <xdr:ext cx="762000" cy="259045"/>
    <xdr:sp macro="" textlink="">
      <xdr:nvSpPr>
        <xdr:cNvPr id="197" name="人件費・物件費等の状況最大値テキスト"/>
        <xdr:cNvSpPr txBox="1"/>
      </xdr:nvSpPr>
      <xdr:spPr>
        <a:xfrm>
          <a:off x="5041900" y="1344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155662</xdr:rowOff>
    </xdr:from>
    <xdr:to>
      <xdr:col>24</xdr:col>
      <xdr:colOff>12700</xdr:colOff>
      <xdr:row>79</xdr:row>
      <xdr:rowOff>155662</xdr:rowOff>
    </xdr:to>
    <xdr:cxnSp macro="">
      <xdr:nvCxnSpPr>
        <xdr:cNvPr id="198" name="直線コネクタ 197"/>
        <xdr:cNvCxnSpPr/>
      </xdr:nvCxnSpPr>
      <xdr:spPr>
        <a:xfrm>
          <a:off x="4864100" y="1370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71255</xdr:rowOff>
    </xdr:from>
    <xdr:to>
      <xdr:col>23</xdr:col>
      <xdr:colOff>133350</xdr:colOff>
      <xdr:row>87</xdr:row>
      <xdr:rowOff>8297</xdr:rowOff>
    </xdr:to>
    <xdr:cxnSp macro="">
      <xdr:nvCxnSpPr>
        <xdr:cNvPr id="199" name="直線コネクタ 198"/>
        <xdr:cNvCxnSpPr/>
      </xdr:nvCxnSpPr>
      <xdr:spPr>
        <a:xfrm>
          <a:off x="4114800" y="14644505"/>
          <a:ext cx="838200" cy="279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16046</xdr:rowOff>
    </xdr:from>
    <xdr:ext cx="762000" cy="259045"/>
    <xdr:sp macro="" textlink="">
      <xdr:nvSpPr>
        <xdr:cNvPr id="200" name="人件費・物件費等の状況平均値テキスト"/>
        <xdr:cNvSpPr txBox="1"/>
      </xdr:nvSpPr>
      <xdr:spPr>
        <a:xfrm>
          <a:off x="5041900" y="14246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170969</xdr:rowOff>
    </xdr:from>
    <xdr:to>
      <xdr:col>23</xdr:col>
      <xdr:colOff>184150</xdr:colOff>
      <xdr:row>84</xdr:row>
      <xdr:rowOff>101119</xdr:rowOff>
    </xdr:to>
    <xdr:sp macro="" textlink="">
      <xdr:nvSpPr>
        <xdr:cNvPr id="201" name="フローチャート: 判断 200"/>
        <xdr:cNvSpPr/>
      </xdr:nvSpPr>
      <xdr:spPr>
        <a:xfrm>
          <a:off x="49022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65308</xdr:rowOff>
    </xdr:from>
    <xdr:to>
      <xdr:col>19</xdr:col>
      <xdr:colOff>133350</xdr:colOff>
      <xdr:row>85</xdr:row>
      <xdr:rowOff>71255</xdr:rowOff>
    </xdr:to>
    <xdr:cxnSp macro="">
      <xdr:nvCxnSpPr>
        <xdr:cNvPr id="202" name="直線コネクタ 201"/>
        <xdr:cNvCxnSpPr/>
      </xdr:nvCxnSpPr>
      <xdr:spPr>
        <a:xfrm>
          <a:off x="3225800" y="14638558"/>
          <a:ext cx="889000" cy="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120647</xdr:rowOff>
    </xdr:from>
    <xdr:to>
      <xdr:col>19</xdr:col>
      <xdr:colOff>184150</xdr:colOff>
      <xdr:row>83</xdr:row>
      <xdr:rowOff>50797</xdr:rowOff>
    </xdr:to>
    <xdr:sp macro="" textlink="">
      <xdr:nvSpPr>
        <xdr:cNvPr id="203" name="フローチャート: 判断 202"/>
        <xdr:cNvSpPr/>
      </xdr:nvSpPr>
      <xdr:spPr>
        <a:xfrm>
          <a:off x="4064000" y="1417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60974</xdr:rowOff>
    </xdr:from>
    <xdr:ext cx="736600" cy="259045"/>
    <xdr:sp macro="" textlink="">
      <xdr:nvSpPr>
        <xdr:cNvPr id="204" name="テキスト ボックス 203"/>
        <xdr:cNvSpPr txBox="1"/>
      </xdr:nvSpPr>
      <xdr:spPr>
        <a:xfrm>
          <a:off x="3733800" y="13948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65308</xdr:rowOff>
    </xdr:from>
    <xdr:to>
      <xdr:col>15</xdr:col>
      <xdr:colOff>82550</xdr:colOff>
      <xdr:row>85</xdr:row>
      <xdr:rowOff>91421</xdr:rowOff>
    </xdr:to>
    <xdr:cxnSp macro="">
      <xdr:nvCxnSpPr>
        <xdr:cNvPr id="205" name="直線コネクタ 204"/>
        <xdr:cNvCxnSpPr/>
      </xdr:nvCxnSpPr>
      <xdr:spPr>
        <a:xfrm flipV="1">
          <a:off x="2336800" y="14638558"/>
          <a:ext cx="889000" cy="2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51033</xdr:rowOff>
    </xdr:from>
    <xdr:to>
      <xdr:col>15</xdr:col>
      <xdr:colOff>133350</xdr:colOff>
      <xdr:row>82</xdr:row>
      <xdr:rowOff>152633</xdr:rowOff>
    </xdr:to>
    <xdr:sp macro="" textlink="">
      <xdr:nvSpPr>
        <xdr:cNvPr id="206" name="フローチャート: 判断 205"/>
        <xdr:cNvSpPr/>
      </xdr:nvSpPr>
      <xdr:spPr>
        <a:xfrm>
          <a:off x="3175000" y="1410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162810</xdr:rowOff>
    </xdr:from>
    <xdr:ext cx="762000" cy="259045"/>
    <xdr:sp macro="" textlink="">
      <xdr:nvSpPr>
        <xdr:cNvPr id="207" name="テキスト ボックス 206"/>
        <xdr:cNvSpPr txBox="1"/>
      </xdr:nvSpPr>
      <xdr:spPr>
        <a:xfrm>
          <a:off x="2844800" y="13878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71864</xdr:rowOff>
    </xdr:from>
    <xdr:to>
      <xdr:col>11</xdr:col>
      <xdr:colOff>31750</xdr:colOff>
      <xdr:row>85</xdr:row>
      <xdr:rowOff>91421</xdr:rowOff>
    </xdr:to>
    <xdr:cxnSp macro="">
      <xdr:nvCxnSpPr>
        <xdr:cNvPr id="208" name="直線コネクタ 207"/>
        <xdr:cNvCxnSpPr/>
      </xdr:nvCxnSpPr>
      <xdr:spPr>
        <a:xfrm>
          <a:off x="1447800" y="14473664"/>
          <a:ext cx="889000" cy="191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30367</xdr:rowOff>
    </xdr:from>
    <xdr:to>
      <xdr:col>11</xdr:col>
      <xdr:colOff>82550</xdr:colOff>
      <xdr:row>82</xdr:row>
      <xdr:rowOff>131967</xdr:rowOff>
    </xdr:to>
    <xdr:sp macro="" textlink="">
      <xdr:nvSpPr>
        <xdr:cNvPr id="209" name="フローチャート: 判断 208"/>
        <xdr:cNvSpPr/>
      </xdr:nvSpPr>
      <xdr:spPr>
        <a:xfrm>
          <a:off x="2286000" y="1408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142144</xdr:rowOff>
    </xdr:from>
    <xdr:ext cx="762000" cy="259045"/>
    <xdr:sp macro="" textlink="">
      <xdr:nvSpPr>
        <xdr:cNvPr id="210" name="テキスト ボックス 209"/>
        <xdr:cNvSpPr txBox="1"/>
      </xdr:nvSpPr>
      <xdr:spPr>
        <a:xfrm>
          <a:off x="1955800" y="13858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151902</xdr:rowOff>
    </xdr:from>
    <xdr:to>
      <xdr:col>7</xdr:col>
      <xdr:colOff>31750</xdr:colOff>
      <xdr:row>82</xdr:row>
      <xdr:rowOff>82052</xdr:rowOff>
    </xdr:to>
    <xdr:sp macro="" textlink="">
      <xdr:nvSpPr>
        <xdr:cNvPr id="211" name="フローチャート: 判断 210"/>
        <xdr:cNvSpPr/>
      </xdr:nvSpPr>
      <xdr:spPr>
        <a:xfrm>
          <a:off x="1397000" y="1403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92229</xdr:rowOff>
    </xdr:from>
    <xdr:ext cx="762000" cy="259045"/>
    <xdr:sp macro="" textlink="">
      <xdr:nvSpPr>
        <xdr:cNvPr id="212" name="テキスト ボックス 211"/>
        <xdr:cNvSpPr txBox="1"/>
      </xdr:nvSpPr>
      <xdr:spPr>
        <a:xfrm>
          <a:off x="1066800" y="1380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128947</xdr:rowOff>
    </xdr:from>
    <xdr:to>
      <xdr:col>23</xdr:col>
      <xdr:colOff>184150</xdr:colOff>
      <xdr:row>87</xdr:row>
      <xdr:rowOff>59097</xdr:rowOff>
    </xdr:to>
    <xdr:sp macro="" textlink="">
      <xdr:nvSpPr>
        <xdr:cNvPr id="218" name="楕円 217"/>
        <xdr:cNvSpPr/>
      </xdr:nvSpPr>
      <xdr:spPr>
        <a:xfrm>
          <a:off x="4902200" y="1487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101024</xdr:rowOff>
    </xdr:from>
    <xdr:ext cx="762000" cy="259045"/>
    <xdr:sp macro="" textlink="">
      <xdr:nvSpPr>
        <xdr:cNvPr id="219" name="人件費・物件費等の状況該当値テキスト"/>
        <xdr:cNvSpPr txBox="1"/>
      </xdr:nvSpPr>
      <xdr:spPr>
        <a:xfrm>
          <a:off x="5041900" y="148457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20455</xdr:rowOff>
    </xdr:from>
    <xdr:to>
      <xdr:col>19</xdr:col>
      <xdr:colOff>184150</xdr:colOff>
      <xdr:row>85</xdr:row>
      <xdr:rowOff>122055</xdr:rowOff>
    </xdr:to>
    <xdr:sp macro="" textlink="">
      <xdr:nvSpPr>
        <xdr:cNvPr id="220" name="楕円 219"/>
        <xdr:cNvSpPr/>
      </xdr:nvSpPr>
      <xdr:spPr>
        <a:xfrm>
          <a:off x="4064000" y="14593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106832</xdr:rowOff>
    </xdr:from>
    <xdr:ext cx="736600" cy="259045"/>
    <xdr:sp macro="" textlink="">
      <xdr:nvSpPr>
        <xdr:cNvPr id="221" name="テキスト ボックス 220"/>
        <xdr:cNvSpPr txBox="1"/>
      </xdr:nvSpPr>
      <xdr:spPr>
        <a:xfrm>
          <a:off x="3733800" y="14680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14508</xdr:rowOff>
    </xdr:from>
    <xdr:to>
      <xdr:col>15</xdr:col>
      <xdr:colOff>133350</xdr:colOff>
      <xdr:row>85</xdr:row>
      <xdr:rowOff>116108</xdr:rowOff>
    </xdr:to>
    <xdr:sp macro="" textlink="">
      <xdr:nvSpPr>
        <xdr:cNvPr id="222" name="楕円 221"/>
        <xdr:cNvSpPr/>
      </xdr:nvSpPr>
      <xdr:spPr>
        <a:xfrm>
          <a:off x="3175000" y="1458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100885</xdr:rowOff>
    </xdr:from>
    <xdr:ext cx="762000" cy="259045"/>
    <xdr:sp macro="" textlink="">
      <xdr:nvSpPr>
        <xdr:cNvPr id="223" name="テキスト ボックス 222"/>
        <xdr:cNvSpPr txBox="1"/>
      </xdr:nvSpPr>
      <xdr:spPr>
        <a:xfrm>
          <a:off x="2844800" y="1467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40621</xdr:rowOff>
    </xdr:from>
    <xdr:to>
      <xdr:col>11</xdr:col>
      <xdr:colOff>82550</xdr:colOff>
      <xdr:row>85</xdr:row>
      <xdr:rowOff>142221</xdr:rowOff>
    </xdr:to>
    <xdr:sp macro="" textlink="">
      <xdr:nvSpPr>
        <xdr:cNvPr id="224" name="楕円 223"/>
        <xdr:cNvSpPr/>
      </xdr:nvSpPr>
      <xdr:spPr>
        <a:xfrm>
          <a:off x="2286000" y="14613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126998</xdr:rowOff>
    </xdr:from>
    <xdr:ext cx="762000" cy="259045"/>
    <xdr:sp macro="" textlink="">
      <xdr:nvSpPr>
        <xdr:cNvPr id="225" name="テキスト ボックス 224"/>
        <xdr:cNvSpPr txBox="1"/>
      </xdr:nvSpPr>
      <xdr:spPr>
        <a:xfrm>
          <a:off x="1955800" y="147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21064</xdr:rowOff>
    </xdr:from>
    <xdr:to>
      <xdr:col>7</xdr:col>
      <xdr:colOff>31750</xdr:colOff>
      <xdr:row>84</xdr:row>
      <xdr:rowOff>122664</xdr:rowOff>
    </xdr:to>
    <xdr:sp macro="" textlink="">
      <xdr:nvSpPr>
        <xdr:cNvPr id="226" name="楕円 225"/>
        <xdr:cNvSpPr/>
      </xdr:nvSpPr>
      <xdr:spPr>
        <a:xfrm>
          <a:off x="1397000" y="1442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107441</xdr:rowOff>
    </xdr:from>
    <xdr:ext cx="762000" cy="259045"/>
    <xdr:sp macro="" textlink="">
      <xdr:nvSpPr>
        <xdr:cNvPr id="227" name="テキスト ボックス 226"/>
        <xdr:cNvSpPr txBox="1"/>
      </xdr:nvSpPr>
      <xdr:spPr>
        <a:xfrm>
          <a:off x="1066800" y="1450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給料表の水準の相違及び現給保障の状況により、令和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年度は類似団体の平均より高い数値となっている。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80434</xdr:rowOff>
    </xdr:to>
    <xdr:cxnSp macro="">
      <xdr:nvCxnSpPr>
        <xdr:cNvPr id="256" name="直線コネクタ 255"/>
        <xdr:cNvCxnSpPr/>
      </xdr:nvCxnSpPr>
      <xdr:spPr>
        <a:xfrm flipV="1">
          <a:off x="17018000" y="13881100"/>
          <a:ext cx="0" cy="1286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7" name="給与水準   （国との比較）最小値テキスト"/>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8" name="直線コネクタ 257"/>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80434</xdr:rowOff>
    </xdr:from>
    <xdr:to>
      <xdr:col>81</xdr:col>
      <xdr:colOff>44450</xdr:colOff>
      <xdr:row>88</xdr:row>
      <xdr:rowOff>100541</xdr:rowOff>
    </xdr:to>
    <xdr:cxnSp macro="">
      <xdr:nvCxnSpPr>
        <xdr:cNvPr id="261" name="直線コネクタ 260"/>
        <xdr:cNvCxnSpPr/>
      </xdr:nvCxnSpPr>
      <xdr:spPr>
        <a:xfrm flipV="1">
          <a:off x="16179800" y="15168034"/>
          <a:ext cx="8382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148818</xdr:rowOff>
    </xdr:from>
    <xdr:ext cx="762000" cy="259045"/>
    <xdr:sp macro="" textlink="">
      <xdr:nvSpPr>
        <xdr:cNvPr id="262" name="給与水準   （国との比較）平均値テキスト"/>
        <xdr:cNvSpPr txBox="1"/>
      </xdr:nvSpPr>
      <xdr:spPr>
        <a:xfrm>
          <a:off x="17106900" y="14379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63" name="フローチャート: 判断 262"/>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80434</xdr:rowOff>
    </xdr:from>
    <xdr:to>
      <xdr:col>77</xdr:col>
      <xdr:colOff>44450</xdr:colOff>
      <xdr:row>88</xdr:row>
      <xdr:rowOff>100541</xdr:rowOff>
    </xdr:to>
    <xdr:cxnSp macro="">
      <xdr:nvCxnSpPr>
        <xdr:cNvPr id="264" name="直線コネクタ 263"/>
        <xdr:cNvCxnSpPr/>
      </xdr:nvCxnSpPr>
      <xdr:spPr>
        <a:xfrm>
          <a:off x="15290800" y="151680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88</xdr:row>
      <xdr:rowOff>160866</xdr:rowOff>
    </xdr:to>
    <xdr:cxnSp macro="">
      <xdr:nvCxnSpPr>
        <xdr:cNvPr id="267" name="直線コネクタ 266"/>
        <xdr:cNvCxnSpPr/>
      </xdr:nvCxnSpPr>
      <xdr:spPr>
        <a:xfrm flipV="1">
          <a:off x="14401800" y="15168034"/>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140759</xdr:rowOff>
    </xdr:from>
    <xdr:to>
      <xdr:col>68</xdr:col>
      <xdr:colOff>152400</xdr:colOff>
      <xdr:row>88</xdr:row>
      <xdr:rowOff>160866</xdr:rowOff>
    </xdr:to>
    <xdr:cxnSp macro="">
      <xdr:nvCxnSpPr>
        <xdr:cNvPr id="270" name="直線コネクタ 269"/>
        <xdr:cNvCxnSpPr/>
      </xdr:nvCxnSpPr>
      <xdr:spPr>
        <a:xfrm>
          <a:off x="13512800" y="15228359"/>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3" name="フローチャート: 判断 272"/>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4" name="テキスト ボックス 273"/>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29634</xdr:rowOff>
    </xdr:from>
    <xdr:to>
      <xdr:col>81</xdr:col>
      <xdr:colOff>95250</xdr:colOff>
      <xdr:row>88</xdr:row>
      <xdr:rowOff>131234</xdr:rowOff>
    </xdr:to>
    <xdr:sp macro="" textlink="">
      <xdr:nvSpPr>
        <xdr:cNvPr id="280" name="楕円 279"/>
        <xdr:cNvSpPr/>
      </xdr:nvSpPr>
      <xdr:spPr>
        <a:xfrm>
          <a:off x="169672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96961</xdr:rowOff>
    </xdr:from>
    <xdr:ext cx="762000" cy="259045"/>
    <xdr:sp macro="" textlink="">
      <xdr:nvSpPr>
        <xdr:cNvPr id="281" name="給与水準   （国との比較）該当値テキスト"/>
        <xdr:cNvSpPr txBox="1"/>
      </xdr:nvSpPr>
      <xdr:spPr>
        <a:xfrm>
          <a:off x="17106900" y="1501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49741</xdr:rowOff>
    </xdr:from>
    <xdr:to>
      <xdr:col>77</xdr:col>
      <xdr:colOff>95250</xdr:colOff>
      <xdr:row>88</xdr:row>
      <xdr:rowOff>151341</xdr:rowOff>
    </xdr:to>
    <xdr:sp macro="" textlink="">
      <xdr:nvSpPr>
        <xdr:cNvPr id="282" name="楕円 281"/>
        <xdr:cNvSpPr/>
      </xdr:nvSpPr>
      <xdr:spPr>
        <a:xfrm>
          <a:off x="16129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136118</xdr:rowOff>
    </xdr:from>
    <xdr:ext cx="736600" cy="259045"/>
    <xdr:sp macro="" textlink="">
      <xdr:nvSpPr>
        <xdr:cNvPr id="283" name="テキスト ボックス 282"/>
        <xdr:cNvSpPr txBox="1"/>
      </xdr:nvSpPr>
      <xdr:spPr>
        <a:xfrm>
          <a:off x="15798800" y="15223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29634</xdr:rowOff>
    </xdr:from>
    <xdr:to>
      <xdr:col>73</xdr:col>
      <xdr:colOff>44450</xdr:colOff>
      <xdr:row>88</xdr:row>
      <xdr:rowOff>131234</xdr:rowOff>
    </xdr:to>
    <xdr:sp macro="" textlink="">
      <xdr:nvSpPr>
        <xdr:cNvPr id="284" name="楕円 283"/>
        <xdr:cNvSpPr/>
      </xdr:nvSpPr>
      <xdr:spPr>
        <a:xfrm>
          <a:off x="15240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116011</xdr:rowOff>
    </xdr:from>
    <xdr:ext cx="762000" cy="259045"/>
    <xdr:sp macro="" textlink="">
      <xdr:nvSpPr>
        <xdr:cNvPr id="285" name="テキスト ボックス 284"/>
        <xdr:cNvSpPr txBox="1"/>
      </xdr:nvSpPr>
      <xdr:spPr>
        <a:xfrm>
          <a:off x="14909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110066</xdr:rowOff>
    </xdr:from>
    <xdr:to>
      <xdr:col>68</xdr:col>
      <xdr:colOff>203200</xdr:colOff>
      <xdr:row>89</xdr:row>
      <xdr:rowOff>40216</xdr:rowOff>
    </xdr:to>
    <xdr:sp macro="" textlink="">
      <xdr:nvSpPr>
        <xdr:cNvPr id="286" name="楕円 285"/>
        <xdr:cNvSpPr/>
      </xdr:nvSpPr>
      <xdr:spPr>
        <a:xfrm>
          <a:off x="14351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24993</xdr:rowOff>
    </xdr:from>
    <xdr:ext cx="762000" cy="259045"/>
    <xdr:sp macro="" textlink="">
      <xdr:nvSpPr>
        <xdr:cNvPr id="287" name="テキスト ボックス 286"/>
        <xdr:cNvSpPr txBox="1"/>
      </xdr:nvSpPr>
      <xdr:spPr>
        <a:xfrm>
          <a:off x="14020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89959</xdr:rowOff>
    </xdr:from>
    <xdr:to>
      <xdr:col>64</xdr:col>
      <xdr:colOff>152400</xdr:colOff>
      <xdr:row>89</xdr:row>
      <xdr:rowOff>20109</xdr:rowOff>
    </xdr:to>
    <xdr:sp macro="" textlink="">
      <xdr:nvSpPr>
        <xdr:cNvPr id="288" name="楕円 287"/>
        <xdr:cNvSpPr/>
      </xdr:nvSpPr>
      <xdr:spPr>
        <a:xfrm>
          <a:off x="13462000" y="1517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4886</xdr:rowOff>
    </xdr:from>
    <xdr:ext cx="762000" cy="259045"/>
    <xdr:sp macro="" textlink="">
      <xdr:nvSpPr>
        <xdr:cNvPr id="289" name="テキスト ボックス 288"/>
        <xdr:cNvSpPr txBox="1"/>
      </xdr:nvSpPr>
      <xdr:spPr>
        <a:xfrm>
          <a:off x="13131800" y="15263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月の市町村合併により、類似団体の平均を上回っている。組織機構の再編や事務事業の見直し、民間委託の推進により、職員数は減少傾向にあるが、依然として高水準にある。</a:t>
          </a:r>
        </a:p>
        <a:p>
          <a:r>
            <a:rPr kumimoji="1" lang="ja-JP" altLang="en-US" sz="1300">
              <a:latin typeface="ＭＳ Ｐゴシック" panose="020B0600070205080204" pitchFamily="50" charset="-128"/>
              <a:ea typeface="ＭＳ Ｐゴシック" panose="020B0600070205080204" pitchFamily="50" charset="-128"/>
            </a:rPr>
            <a:t>　今後も定員適正化計画に基づき、類似団体並みの職員数を目標として、適切な定員管理に努めていく。具体的には平成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年度の間に</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）の削減を目標とする。</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122646</xdr:rowOff>
    </xdr:from>
    <xdr:to>
      <xdr:col>81</xdr:col>
      <xdr:colOff>44450</xdr:colOff>
      <xdr:row>67</xdr:row>
      <xdr:rowOff>111034</xdr:rowOff>
    </xdr:to>
    <xdr:cxnSp macro="">
      <xdr:nvCxnSpPr>
        <xdr:cNvPr id="321" name="直線コネクタ 320"/>
        <xdr:cNvCxnSpPr/>
      </xdr:nvCxnSpPr>
      <xdr:spPr>
        <a:xfrm flipV="1">
          <a:off x="17018000" y="9895296"/>
          <a:ext cx="0" cy="1702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83111</xdr:rowOff>
    </xdr:from>
    <xdr:ext cx="762000" cy="259045"/>
    <xdr:sp macro="" textlink="">
      <xdr:nvSpPr>
        <xdr:cNvPr id="322" name="定員管理の状況最小値テキスト"/>
        <xdr:cNvSpPr txBox="1"/>
      </xdr:nvSpPr>
      <xdr:spPr>
        <a:xfrm>
          <a:off x="17106900" y="115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111034</xdr:rowOff>
    </xdr:from>
    <xdr:to>
      <xdr:col>81</xdr:col>
      <xdr:colOff>133350</xdr:colOff>
      <xdr:row>67</xdr:row>
      <xdr:rowOff>111034</xdr:rowOff>
    </xdr:to>
    <xdr:cxnSp macro="">
      <xdr:nvCxnSpPr>
        <xdr:cNvPr id="323" name="直線コネクタ 322"/>
        <xdr:cNvCxnSpPr/>
      </xdr:nvCxnSpPr>
      <xdr:spPr>
        <a:xfrm>
          <a:off x="16929100" y="115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37573</xdr:rowOff>
    </xdr:from>
    <xdr:ext cx="762000" cy="259045"/>
    <xdr:sp macro="" textlink="">
      <xdr:nvSpPr>
        <xdr:cNvPr id="324" name="定員管理の状況最大値テキスト"/>
        <xdr:cNvSpPr txBox="1"/>
      </xdr:nvSpPr>
      <xdr:spPr>
        <a:xfrm>
          <a:off x="17106900" y="963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122646</xdr:rowOff>
    </xdr:from>
    <xdr:to>
      <xdr:col>81</xdr:col>
      <xdr:colOff>133350</xdr:colOff>
      <xdr:row>57</xdr:row>
      <xdr:rowOff>122646</xdr:rowOff>
    </xdr:to>
    <xdr:cxnSp macro="">
      <xdr:nvCxnSpPr>
        <xdr:cNvPr id="325" name="直線コネクタ 324"/>
        <xdr:cNvCxnSpPr/>
      </xdr:nvCxnSpPr>
      <xdr:spPr>
        <a:xfrm>
          <a:off x="16929100" y="989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17054</xdr:rowOff>
    </xdr:from>
    <xdr:to>
      <xdr:col>81</xdr:col>
      <xdr:colOff>44450</xdr:colOff>
      <xdr:row>66</xdr:row>
      <xdr:rowOff>20501</xdr:rowOff>
    </xdr:to>
    <xdr:cxnSp macro="">
      <xdr:nvCxnSpPr>
        <xdr:cNvPr id="326" name="直線コネクタ 325"/>
        <xdr:cNvCxnSpPr/>
      </xdr:nvCxnSpPr>
      <xdr:spPr>
        <a:xfrm flipV="1">
          <a:off x="16179800" y="11332754"/>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23965</xdr:rowOff>
    </xdr:from>
    <xdr:ext cx="762000" cy="259045"/>
    <xdr:sp macro="" textlink="">
      <xdr:nvSpPr>
        <xdr:cNvPr id="327" name="定員管理の状況平均値テキスト"/>
        <xdr:cNvSpPr txBox="1"/>
      </xdr:nvSpPr>
      <xdr:spPr>
        <a:xfrm>
          <a:off x="17106900" y="104824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7438</xdr:rowOff>
    </xdr:from>
    <xdr:to>
      <xdr:col>81</xdr:col>
      <xdr:colOff>95250</xdr:colOff>
      <xdr:row>62</xdr:row>
      <xdr:rowOff>109038</xdr:rowOff>
    </xdr:to>
    <xdr:sp macro="" textlink="">
      <xdr:nvSpPr>
        <xdr:cNvPr id="328" name="フローチャート: 判断 327"/>
        <xdr:cNvSpPr/>
      </xdr:nvSpPr>
      <xdr:spPr>
        <a:xfrm>
          <a:off x="16967200" y="106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167822</xdr:rowOff>
    </xdr:from>
    <xdr:to>
      <xdr:col>77</xdr:col>
      <xdr:colOff>44450</xdr:colOff>
      <xdr:row>66</xdr:row>
      <xdr:rowOff>20501</xdr:rowOff>
    </xdr:to>
    <xdr:cxnSp macro="">
      <xdr:nvCxnSpPr>
        <xdr:cNvPr id="329" name="直線コネクタ 328"/>
        <xdr:cNvCxnSpPr/>
      </xdr:nvCxnSpPr>
      <xdr:spPr>
        <a:xfrm>
          <a:off x="15290800" y="11312072"/>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10885</xdr:rowOff>
    </xdr:from>
    <xdr:to>
      <xdr:col>77</xdr:col>
      <xdr:colOff>95250</xdr:colOff>
      <xdr:row>62</xdr:row>
      <xdr:rowOff>112485</xdr:rowOff>
    </xdr:to>
    <xdr:sp macro="" textlink="">
      <xdr:nvSpPr>
        <xdr:cNvPr id="330" name="フローチャート: 判断 329"/>
        <xdr:cNvSpPr/>
      </xdr:nvSpPr>
      <xdr:spPr>
        <a:xfrm>
          <a:off x="161290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122662</xdr:rowOff>
    </xdr:from>
    <xdr:ext cx="736600" cy="259045"/>
    <xdr:sp macro="" textlink="">
      <xdr:nvSpPr>
        <xdr:cNvPr id="331" name="テキスト ボックス 330"/>
        <xdr:cNvSpPr txBox="1"/>
      </xdr:nvSpPr>
      <xdr:spPr>
        <a:xfrm>
          <a:off x="15798800" y="1040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126456</xdr:rowOff>
    </xdr:from>
    <xdr:to>
      <xdr:col>72</xdr:col>
      <xdr:colOff>203200</xdr:colOff>
      <xdr:row>65</xdr:row>
      <xdr:rowOff>167822</xdr:rowOff>
    </xdr:to>
    <xdr:cxnSp macro="">
      <xdr:nvCxnSpPr>
        <xdr:cNvPr id="332" name="直線コネクタ 331"/>
        <xdr:cNvCxnSpPr/>
      </xdr:nvCxnSpPr>
      <xdr:spPr>
        <a:xfrm>
          <a:off x="14401800" y="11270706"/>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168547</xdr:rowOff>
    </xdr:from>
    <xdr:to>
      <xdr:col>73</xdr:col>
      <xdr:colOff>44450</xdr:colOff>
      <xdr:row>62</xdr:row>
      <xdr:rowOff>98697</xdr:rowOff>
    </xdr:to>
    <xdr:sp macro="" textlink="">
      <xdr:nvSpPr>
        <xdr:cNvPr id="333" name="フローチャート: 判断 332"/>
        <xdr:cNvSpPr/>
      </xdr:nvSpPr>
      <xdr:spPr>
        <a:xfrm>
          <a:off x="15240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108874</xdr:rowOff>
    </xdr:from>
    <xdr:ext cx="762000" cy="259045"/>
    <xdr:sp macro="" textlink="">
      <xdr:nvSpPr>
        <xdr:cNvPr id="334" name="テキスト ボックス 333"/>
        <xdr:cNvSpPr txBox="1"/>
      </xdr:nvSpPr>
      <xdr:spPr>
        <a:xfrm>
          <a:off x="14909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116115</xdr:rowOff>
    </xdr:from>
    <xdr:to>
      <xdr:col>68</xdr:col>
      <xdr:colOff>152400</xdr:colOff>
      <xdr:row>65</xdr:row>
      <xdr:rowOff>126456</xdr:rowOff>
    </xdr:to>
    <xdr:cxnSp macro="">
      <xdr:nvCxnSpPr>
        <xdr:cNvPr id="335" name="直線コネクタ 334"/>
        <xdr:cNvCxnSpPr/>
      </xdr:nvCxnSpPr>
      <xdr:spPr>
        <a:xfrm>
          <a:off x="13512800" y="11260365"/>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144417</xdr:rowOff>
    </xdr:from>
    <xdr:to>
      <xdr:col>68</xdr:col>
      <xdr:colOff>203200</xdr:colOff>
      <xdr:row>62</xdr:row>
      <xdr:rowOff>74567</xdr:rowOff>
    </xdr:to>
    <xdr:sp macro="" textlink="">
      <xdr:nvSpPr>
        <xdr:cNvPr id="336" name="フローチャート: 判断 335"/>
        <xdr:cNvSpPr/>
      </xdr:nvSpPr>
      <xdr:spPr>
        <a:xfrm>
          <a:off x="14351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84744</xdr:rowOff>
    </xdr:from>
    <xdr:ext cx="762000" cy="259045"/>
    <xdr:sp macro="" textlink="">
      <xdr:nvSpPr>
        <xdr:cNvPr id="337" name="テキスト ボックス 336"/>
        <xdr:cNvSpPr txBox="1"/>
      </xdr:nvSpPr>
      <xdr:spPr>
        <a:xfrm>
          <a:off x="14020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38" name="フローチャート: 判断 337"/>
        <xdr:cNvSpPr/>
      </xdr:nvSpPr>
      <xdr:spPr>
        <a:xfrm>
          <a:off x="13462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74403</xdr:rowOff>
    </xdr:from>
    <xdr:ext cx="762000" cy="259045"/>
    <xdr:sp macro="" textlink="">
      <xdr:nvSpPr>
        <xdr:cNvPr id="339" name="テキスト ボックス 338"/>
        <xdr:cNvSpPr txBox="1"/>
      </xdr:nvSpPr>
      <xdr:spPr>
        <a:xfrm>
          <a:off x="13131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137704</xdr:rowOff>
    </xdr:from>
    <xdr:to>
      <xdr:col>81</xdr:col>
      <xdr:colOff>95250</xdr:colOff>
      <xdr:row>66</xdr:row>
      <xdr:rowOff>67854</xdr:rowOff>
    </xdr:to>
    <xdr:sp macro="" textlink="">
      <xdr:nvSpPr>
        <xdr:cNvPr id="345" name="楕円 344"/>
        <xdr:cNvSpPr/>
      </xdr:nvSpPr>
      <xdr:spPr>
        <a:xfrm>
          <a:off x="16967200" y="11281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109781</xdr:rowOff>
    </xdr:from>
    <xdr:ext cx="762000" cy="259045"/>
    <xdr:sp macro="" textlink="">
      <xdr:nvSpPr>
        <xdr:cNvPr id="346" name="定員管理の状況該当値テキスト"/>
        <xdr:cNvSpPr txBox="1"/>
      </xdr:nvSpPr>
      <xdr:spPr>
        <a:xfrm>
          <a:off x="17106900" y="11254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141151</xdr:rowOff>
    </xdr:from>
    <xdr:to>
      <xdr:col>77</xdr:col>
      <xdr:colOff>95250</xdr:colOff>
      <xdr:row>66</xdr:row>
      <xdr:rowOff>71301</xdr:rowOff>
    </xdr:to>
    <xdr:sp macro="" textlink="">
      <xdr:nvSpPr>
        <xdr:cNvPr id="347" name="楕円 346"/>
        <xdr:cNvSpPr/>
      </xdr:nvSpPr>
      <xdr:spPr>
        <a:xfrm>
          <a:off x="16129000" y="1128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56078</xdr:rowOff>
    </xdr:from>
    <xdr:ext cx="736600" cy="259045"/>
    <xdr:sp macro="" textlink="">
      <xdr:nvSpPr>
        <xdr:cNvPr id="348" name="テキスト ボックス 347"/>
        <xdr:cNvSpPr txBox="1"/>
      </xdr:nvSpPr>
      <xdr:spPr>
        <a:xfrm>
          <a:off x="15798800" y="113717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117022</xdr:rowOff>
    </xdr:from>
    <xdr:to>
      <xdr:col>73</xdr:col>
      <xdr:colOff>44450</xdr:colOff>
      <xdr:row>66</xdr:row>
      <xdr:rowOff>47172</xdr:rowOff>
    </xdr:to>
    <xdr:sp macro="" textlink="">
      <xdr:nvSpPr>
        <xdr:cNvPr id="349" name="楕円 348"/>
        <xdr:cNvSpPr/>
      </xdr:nvSpPr>
      <xdr:spPr>
        <a:xfrm>
          <a:off x="15240000" y="1126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31949</xdr:rowOff>
    </xdr:from>
    <xdr:ext cx="762000" cy="259045"/>
    <xdr:sp macro="" textlink="">
      <xdr:nvSpPr>
        <xdr:cNvPr id="350" name="テキスト ボックス 349"/>
        <xdr:cNvSpPr txBox="1"/>
      </xdr:nvSpPr>
      <xdr:spPr>
        <a:xfrm>
          <a:off x="14909800" y="1134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75656</xdr:rowOff>
    </xdr:from>
    <xdr:to>
      <xdr:col>68</xdr:col>
      <xdr:colOff>203200</xdr:colOff>
      <xdr:row>66</xdr:row>
      <xdr:rowOff>5806</xdr:rowOff>
    </xdr:to>
    <xdr:sp macro="" textlink="">
      <xdr:nvSpPr>
        <xdr:cNvPr id="351" name="楕円 350"/>
        <xdr:cNvSpPr/>
      </xdr:nvSpPr>
      <xdr:spPr>
        <a:xfrm>
          <a:off x="14351000" y="112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162033</xdr:rowOff>
    </xdr:from>
    <xdr:ext cx="762000" cy="259045"/>
    <xdr:sp macro="" textlink="">
      <xdr:nvSpPr>
        <xdr:cNvPr id="352" name="テキスト ボックス 351"/>
        <xdr:cNvSpPr txBox="1"/>
      </xdr:nvSpPr>
      <xdr:spPr>
        <a:xfrm>
          <a:off x="14020800" y="1130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65315</xdr:rowOff>
    </xdr:from>
    <xdr:to>
      <xdr:col>64</xdr:col>
      <xdr:colOff>152400</xdr:colOff>
      <xdr:row>65</xdr:row>
      <xdr:rowOff>166915</xdr:rowOff>
    </xdr:to>
    <xdr:sp macro="" textlink="">
      <xdr:nvSpPr>
        <xdr:cNvPr id="353" name="楕円 352"/>
        <xdr:cNvSpPr/>
      </xdr:nvSpPr>
      <xdr:spPr>
        <a:xfrm>
          <a:off x="13462000" y="1120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151692</xdr:rowOff>
    </xdr:from>
    <xdr:ext cx="762000" cy="259045"/>
    <xdr:sp macro="" textlink="">
      <xdr:nvSpPr>
        <xdr:cNvPr id="354" name="テキスト ボックス 353"/>
        <xdr:cNvSpPr txBox="1"/>
      </xdr:nvSpPr>
      <xdr:spPr>
        <a:xfrm>
          <a:off x="13131800" y="11295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ポイント低下しているが、これは市債の元利償還金に係る地方交付税の増加などによるものである。</a:t>
          </a:r>
        </a:p>
        <a:p>
          <a:r>
            <a:rPr kumimoji="1" lang="ja-JP" altLang="en-US" sz="1300">
              <a:latin typeface="ＭＳ Ｐゴシック" panose="020B0600070205080204" pitchFamily="50" charset="-128"/>
              <a:ea typeface="ＭＳ Ｐゴシック" panose="020B0600070205080204" pitchFamily="50" charset="-128"/>
            </a:rPr>
            <a:t>　今後も投資事業の計画的実施や将来負担の軽減策を講じながら、公債費の適正管理に努めていく。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109474</xdr:rowOff>
    </xdr:to>
    <xdr:cxnSp macro="">
      <xdr:nvCxnSpPr>
        <xdr:cNvPr id="381" name="直線コネクタ 380"/>
        <xdr:cNvCxnSpPr/>
      </xdr:nvCxnSpPr>
      <xdr:spPr>
        <a:xfrm flipV="1">
          <a:off x="17018000" y="6116320"/>
          <a:ext cx="0" cy="1708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2"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3" name="直線コネクタ 382"/>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4"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5" name="直線コネクタ 384"/>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134366</xdr:rowOff>
    </xdr:from>
    <xdr:to>
      <xdr:col>81</xdr:col>
      <xdr:colOff>44450</xdr:colOff>
      <xdr:row>39</xdr:row>
      <xdr:rowOff>163322</xdr:rowOff>
    </xdr:to>
    <xdr:cxnSp macro="">
      <xdr:nvCxnSpPr>
        <xdr:cNvPr id="386" name="直線コネクタ 385"/>
        <xdr:cNvCxnSpPr/>
      </xdr:nvCxnSpPr>
      <xdr:spPr>
        <a:xfrm flipV="1">
          <a:off x="16179800" y="682091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19321</xdr:rowOff>
    </xdr:from>
    <xdr:ext cx="762000" cy="259045"/>
    <xdr:sp macro="" textlink="">
      <xdr:nvSpPr>
        <xdr:cNvPr id="387" name="公債費負担の状況平均値テキスト"/>
        <xdr:cNvSpPr txBox="1"/>
      </xdr:nvSpPr>
      <xdr:spPr>
        <a:xfrm>
          <a:off x="17106900" y="6877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8" name="フローチャート: 判断 387"/>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163322</xdr:rowOff>
    </xdr:from>
    <xdr:to>
      <xdr:col>77</xdr:col>
      <xdr:colOff>44450</xdr:colOff>
      <xdr:row>40</xdr:row>
      <xdr:rowOff>11176</xdr:rowOff>
    </xdr:to>
    <xdr:cxnSp macro="">
      <xdr:nvCxnSpPr>
        <xdr:cNvPr id="389" name="直線コネクタ 388"/>
        <xdr:cNvCxnSpPr/>
      </xdr:nvCxnSpPr>
      <xdr:spPr>
        <a:xfrm flipV="1">
          <a:off x="15290800" y="68498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85852</xdr:rowOff>
    </xdr:from>
    <xdr:to>
      <xdr:col>77</xdr:col>
      <xdr:colOff>95250</xdr:colOff>
      <xdr:row>41</xdr:row>
      <xdr:rowOff>16002</xdr:rowOff>
    </xdr:to>
    <xdr:sp macro="" textlink="">
      <xdr:nvSpPr>
        <xdr:cNvPr id="390" name="フローチャート: 判断 389"/>
        <xdr:cNvSpPr/>
      </xdr:nvSpPr>
      <xdr:spPr>
        <a:xfrm>
          <a:off x="16129000" y="694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779</xdr:rowOff>
    </xdr:from>
    <xdr:ext cx="736600" cy="259045"/>
    <xdr:sp macro="" textlink="">
      <xdr:nvSpPr>
        <xdr:cNvPr id="391" name="テキスト ボックス 390"/>
        <xdr:cNvSpPr txBox="1"/>
      </xdr:nvSpPr>
      <xdr:spPr>
        <a:xfrm>
          <a:off x="15798800" y="703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11176</xdr:rowOff>
    </xdr:from>
    <xdr:to>
      <xdr:col>72</xdr:col>
      <xdr:colOff>203200</xdr:colOff>
      <xdr:row>40</xdr:row>
      <xdr:rowOff>98044</xdr:rowOff>
    </xdr:to>
    <xdr:cxnSp macro="">
      <xdr:nvCxnSpPr>
        <xdr:cNvPr id="392" name="直線コネクタ 391"/>
        <xdr:cNvCxnSpPr/>
      </xdr:nvCxnSpPr>
      <xdr:spPr>
        <a:xfrm flipV="1">
          <a:off x="14401800" y="686917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105156</xdr:rowOff>
    </xdr:from>
    <xdr:to>
      <xdr:col>73</xdr:col>
      <xdr:colOff>44450</xdr:colOff>
      <xdr:row>41</xdr:row>
      <xdr:rowOff>35306</xdr:rowOff>
    </xdr:to>
    <xdr:sp macro="" textlink="">
      <xdr:nvSpPr>
        <xdr:cNvPr id="393" name="フローチャート: 判断 392"/>
        <xdr:cNvSpPr/>
      </xdr:nvSpPr>
      <xdr:spPr>
        <a:xfrm>
          <a:off x="152400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20083</xdr:rowOff>
    </xdr:from>
    <xdr:ext cx="762000" cy="259045"/>
    <xdr:sp macro="" textlink="">
      <xdr:nvSpPr>
        <xdr:cNvPr id="394" name="テキスト ボックス 393"/>
        <xdr:cNvSpPr txBox="1"/>
      </xdr:nvSpPr>
      <xdr:spPr>
        <a:xfrm>
          <a:off x="14909800" y="704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165608</xdr:rowOff>
    </xdr:to>
    <xdr:cxnSp macro="">
      <xdr:nvCxnSpPr>
        <xdr:cNvPr id="395" name="直線コネクタ 394"/>
        <xdr:cNvCxnSpPr/>
      </xdr:nvCxnSpPr>
      <xdr:spPr>
        <a:xfrm flipV="1">
          <a:off x="13512800" y="695604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143764</xdr:rowOff>
    </xdr:from>
    <xdr:to>
      <xdr:col>68</xdr:col>
      <xdr:colOff>203200</xdr:colOff>
      <xdr:row>41</xdr:row>
      <xdr:rowOff>73914</xdr:rowOff>
    </xdr:to>
    <xdr:sp macro="" textlink="">
      <xdr:nvSpPr>
        <xdr:cNvPr id="396" name="フローチャート: 判断 395"/>
        <xdr:cNvSpPr/>
      </xdr:nvSpPr>
      <xdr:spPr>
        <a:xfrm>
          <a:off x="14351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58691</xdr:rowOff>
    </xdr:from>
    <xdr:ext cx="762000" cy="259045"/>
    <xdr:sp macro="" textlink="">
      <xdr:nvSpPr>
        <xdr:cNvPr id="397" name="テキスト ボックス 396"/>
        <xdr:cNvSpPr txBox="1"/>
      </xdr:nvSpPr>
      <xdr:spPr>
        <a:xfrm>
          <a:off x="14020800" y="708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8" name="フローチャート: 判断 397"/>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399" name="テキスト ボックス 398"/>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83566</xdr:rowOff>
    </xdr:from>
    <xdr:to>
      <xdr:col>81</xdr:col>
      <xdr:colOff>95250</xdr:colOff>
      <xdr:row>40</xdr:row>
      <xdr:rowOff>13716</xdr:rowOff>
    </xdr:to>
    <xdr:sp macro="" textlink="">
      <xdr:nvSpPr>
        <xdr:cNvPr id="405" name="楕円 404"/>
        <xdr:cNvSpPr/>
      </xdr:nvSpPr>
      <xdr:spPr>
        <a:xfrm>
          <a:off x="169672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100093</xdr:rowOff>
    </xdr:from>
    <xdr:ext cx="762000" cy="259045"/>
    <xdr:sp macro="" textlink="">
      <xdr:nvSpPr>
        <xdr:cNvPr id="406" name="公債費負担の状況該当値テキスト"/>
        <xdr:cNvSpPr txBox="1"/>
      </xdr:nvSpPr>
      <xdr:spPr>
        <a:xfrm>
          <a:off x="17106900" y="661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112522</xdr:rowOff>
    </xdr:from>
    <xdr:to>
      <xdr:col>77</xdr:col>
      <xdr:colOff>95250</xdr:colOff>
      <xdr:row>40</xdr:row>
      <xdr:rowOff>42672</xdr:rowOff>
    </xdr:to>
    <xdr:sp macro="" textlink="">
      <xdr:nvSpPr>
        <xdr:cNvPr id="407" name="楕円 406"/>
        <xdr:cNvSpPr/>
      </xdr:nvSpPr>
      <xdr:spPr>
        <a:xfrm>
          <a:off x="16129000" y="679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52849</xdr:rowOff>
    </xdr:from>
    <xdr:ext cx="736600" cy="259045"/>
    <xdr:sp macro="" textlink="">
      <xdr:nvSpPr>
        <xdr:cNvPr id="408" name="テキスト ボックス 407"/>
        <xdr:cNvSpPr txBox="1"/>
      </xdr:nvSpPr>
      <xdr:spPr>
        <a:xfrm>
          <a:off x="15798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131826</xdr:rowOff>
    </xdr:from>
    <xdr:to>
      <xdr:col>73</xdr:col>
      <xdr:colOff>44450</xdr:colOff>
      <xdr:row>40</xdr:row>
      <xdr:rowOff>61976</xdr:rowOff>
    </xdr:to>
    <xdr:sp macro="" textlink="">
      <xdr:nvSpPr>
        <xdr:cNvPr id="409" name="楕円 408"/>
        <xdr:cNvSpPr/>
      </xdr:nvSpPr>
      <xdr:spPr>
        <a:xfrm>
          <a:off x="15240000" y="681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72153</xdr:rowOff>
    </xdr:from>
    <xdr:ext cx="762000" cy="259045"/>
    <xdr:sp macro="" textlink="">
      <xdr:nvSpPr>
        <xdr:cNvPr id="410" name="テキスト ボックス 409"/>
        <xdr:cNvSpPr txBox="1"/>
      </xdr:nvSpPr>
      <xdr:spPr>
        <a:xfrm>
          <a:off x="14909800" y="658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11" name="楕円 410"/>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12" name="テキスト ボックス 411"/>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413" name="楕円 412"/>
        <xdr:cNvSpPr/>
      </xdr:nvSpPr>
      <xdr:spPr>
        <a:xfrm>
          <a:off x="13462000" y="697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414" name="テキスト ボックス 413"/>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ポイント減少している。公営企業債の残高が減少していることに加え、鶴岡市行財政改革に基づく定員管理適正化による退職手当見込額が減少したことによる。</a:t>
          </a:r>
        </a:p>
        <a:p>
          <a:r>
            <a:rPr kumimoji="1" lang="ja-JP" altLang="en-US" sz="1300">
              <a:latin typeface="ＭＳ Ｐゴシック" panose="020B0600070205080204" pitchFamily="50" charset="-128"/>
              <a:ea typeface="ＭＳ Ｐゴシック" panose="020B0600070205080204" pitchFamily="50" charset="-128"/>
            </a:rPr>
            <a:t>　今後、市債の繰上償還による市債残高の低減や、適正な債務負担行為の設定のほか、適正なプライオリティと費用対効果に基づく投資事業の実施などにより、将来負担の軽減に努めていく。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41453</xdr:rowOff>
    </xdr:to>
    <xdr:cxnSp macro="">
      <xdr:nvCxnSpPr>
        <xdr:cNvPr id="441" name="直線コネクタ 440"/>
        <xdr:cNvCxnSpPr/>
      </xdr:nvCxnSpPr>
      <xdr:spPr>
        <a:xfrm flipV="1">
          <a:off x="17018000" y="2451100"/>
          <a:ext cx="0" cy="1533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13530</xdr:rowOff>
    </xdr:from>
    <xdr:ext cx="762000" cy="259045"/>
    <xdr:sp macro="" textlink="">
      <xdr:nvSpPr>
        <xdr:cNvPr id="442" name="将来負担の状況最小値テキスト"/>
        <xdr:cNvSpPr txBox="1"/>
      </xdr:nvSpPr>
      <xdr:spPr>
        <a:xfrm>
          <a:off x="17106900" y="39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41453</xdr:rowOff>
    </xdr:from>
    <xdr:to>
      <xdr:col>81</xdr:col>
      <xdr:colOff>133350</xdr:colOff>
      <xdr:row>23</xdr:row>
      <xdr:rowOff>41453</xdr:rowOff>
    </xdr:to>
    <xdr:cxnSp macro="">
      <xdr:nvCxnSpPr>
        <xdr:cNvPr id="443" name="直線コネクタ 442"/>
        <xdr:cNvCxnSpPr/>
      </xdr:nvCxnSpPr>
      <xdr:spPr>
        <a:xfrm>
          <a:off x="16929100" y="3984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23876</xdr:rowOff>
    </xdr:from>
    <xdr:to>
      <xdr:col>81</xdr:col>
      <xdr:colOff>44450</xdr:colOff>
      <xdr:row>17</xdr:row>
      <xdr:rowOff>61519</xdr:rowOff>
    </xdr:to>
    <xdr:cxnSp macro="">
      <xdr:nvCxnSpPr>
        <xdr:cNvPr id="446" name="直線コネクタ 445"/>
        <xdr:cNvCxnSpPr/>
      </xdr:nvCxnSpPr>
      <xdr:spPr>
        <a:xfrm flipV="1">
          <a:off x="16179800" y="2938526"/>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15</xdr:row>
      <xdr:rowOff>126306</xdr:rowOff>
    </xdr:from>
    <xdr:ext cx="762000" cy="259045"/>
    <xdr:sp macro="" textlink="">
      <xdr:nvSpPr>
        <xdr:cNvPr id="447" name="将来負担の状況平均値テキスト"/>
        <xdr:cNvSpPr txBox="1"/>
      </xdr:nvSpPr>
      <xdr:spPr>
        <a:xfrm>
          <a:off x="17106900" y="2698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109779</xdr:rowOff>
    </xdr:from>
    <xdr:to>
      <xdr:col>81</xdr:col>
      <xdr:colOff>95250</xdr:colOff>
      <xdr:row>17</xdr:row>
      <xdr:rowOff>39929</xdr:rowOff>
    </xdr:to>
    <xdr:sp macro="" textlink="">
      <xdr:nvSpPr>
        <xdr:cNvPr id="448" name="フローチャート: 判断 447"/>
        <xdr:cNvSpPr/>
      </xdr:nvSpPr>
      <xdr:spPr>
        <a:xfrm>
          <a:off x="169672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148996</xdr:rowOff>
    </xdr:from>
    <xdr:to>
      <xdr:col>77</xdr:col>
      <xdr:colOff>44450</xdr:colOff>
      <xdr:row>17</xdr:row>
      <xdr:rowOff>61519</xdr:rowOff>
    </xdr:to>
    <xdr:cxnSp macro="">
      <xdr:nvCxnSpPr>
        <xdr:cNvPr id="449" name="直線コネクタ 448"/>
        <xdr:cNvCxnSpPr/>
      </xdr:nvCxnSpPr>
      <xdr:spPr>
        <a:xfrm>
          <a:off x="15290800" y="2892196"/>
          <a:ext cx="889000" cy="8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134874</xdr:rowOff>
    </xdr:from>
    <xdr:to>
      <xdr:col>77</xdr:col>
      <xdr:colOff>95250</xdr:colOff>
      <xdr:row>17</xdr:row>
      <xdr:rowOff>65024</xdr:rowOff>
    </xdr:to>
    <xdr:sp macro="" textlink="">
      <xdr:nvSpPr>
        <xdr:cNvPr id="450" name="フローチャート: 判断 449"/>
        <xdr:cNvSpPr/>
      </xdr:nvSpPr>
      <xdr:spPr>
        <a:xfrm>
          <a:off x="16129000" y="287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75201</xdr:rowOff>
    </xdr:from>
    <xdr:ext cx="736600" cy="259045"/>
    <xdr:sp macro="" textlink="">
      <xdr:nvSpPr>
        <xdr:cNvPr id="451" name="テキスト ボックス 450"/>
        <xdr:cNvSpPr txBox="1"/>
      </xdr:nvSpPr>
      <xdr:spPr>
        <a:xfrm>
          <a:off x="15798800" y="264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148996</xdr:rowOff>
    </xdr:from>
    <xdr:to>
      <xdr:col>72</xdr:col>
      <xdr:colOff>203200</xdr:colOff>
      <xdr:row>17</xdr:row>
      <xdr:rowOff>64414</xdr:rowOff>
    </xdr:to>
    <xdr:cxnSp macro="">
      <xdr:nvCxnSpPr>
        <xdr:cNvPr id="452" name="直線コネクタ 451"/>
        <xdr:cNvCxnSpPr/>
      </xdr:nvCxnSpPr>
      <xdr:spPr>
        <a:xfrm flipV="1">
          <a:off x="14401800" y="289219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112674</xdr:rowOff>
    </xdr:from>
    <xdr:to>
      <xdr:col>73</xdr:col>
      <xdr:colOff>44450</xdr:colOff>
      <xdr:row>17</xdr:row>
      <xdr:rowOff>42824</xdr:rowOff>
    </xdr:to>
    <xdr:sp macro="" textlink="">
      <xdr:nvSpPr>
        <xdr:cNvPr id="453" name="フローチャート: 判断 452"/>
        <xdr:cNvSpPr/>
      </xdr:nvSpPr>
      <xdr:spPr>
        <a:xfrm>
          <a:off x="15240000" y="285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27601</xdr:rowOff>
    </xdr:from>
    <xdr:ext cx="762000" cy="259045"/>
    <xdr:sp macro="" textlink="">
      <xdr:nvSpPr>
        <xdr:cNvPr id="454" name="テキスト ボックス 453"/>
        <xdr:cNvSpPr txBox="1"/>
      </xdr:nvSpPr>
      <xdr:spPr>
        <a:xfrm>
          <a:off x="14909800" y="294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64414</xdr:rowOff>
    </xdr:from>
    <xdr:to>
      <xdr:col>68</xdr:col>
      <xdr:colOff>152400</xdr:colOff>
      <xdr:row>17</xdr:row>
      <xdr:rowOff>127152</xdr:rowOff>
    </xdr:to>
    <xdr:cxnSp macro="">
      <xdr:nvCxnSpPr>
        <xdr:cNvPr id="455" name="直線コネクタ 454"/>
        <xdr:cNvCxnSpPr/>
      </xdr:nvCxnSpPr>
      <xdr:spPr>
        <a:xfrm flipV="1">
          <a:off x="13512800" y="297906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151282</xdr:rowOff>
    </xdr:from>
    <xdr:to>
      <xdr:col>68</xdr:col>
      <xdr:colOff>203200</xdr:colOff>
      <xdr:row>17</xdr:row>
      <xdr:rowOff>81432</xdr:rowOff>
    </xdr:to>
    <xdr:sp macro="" textlink="">
      <xdr:nvSpPr>
        <xdr:cNvPr id="456" name="フローチャート: 判断 455"/>
        <xdr:cNvSpPr/>
      </xdr:nvSpPr>
      <xdr:spPr>
        <a:xfrm>
          <a:off x="14351000" y="289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91609</xdr:rowOff>
    </xdr:from>
    <xdr:ext cx="762000" cy="259045"/>
    <xdr:sp macro="" textlink="">
      <xdr:nvSpPr>
        <xdr:cNvPr id="457" name="テキスト ボックス 456"/>
        <xdr:cNvSpPr txBox="1"/>
      </xdr:nvSpPr>
      <xdr:spPr>
        <a:xfrm>
          <a:off x="14020800" y="2663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169621</xdr:rowOff>
    </xdr:from>
    <xdr:to>
      <xdr:col>64</xdr:col>
      <xdr:colOff>152400</xdr:colOff>
      <xdr:row>17</xdr:row>
      <xdr:rowOff>99771</xdr:rowOff>
    </xdr:to>
    <xdr:sp macro="" textlink="">
      <xdr:nvSpPr>
        <xdr:cNvPr id="458" name="フローチャート: 判断 457"/>
        <xdr:cNvSpPr/>
      </xdr:nvSpPr>
      <xdr:spPr>
        <a:xfrm>
          <a:off x="13462000" y="291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109948</xdr:rowOff>
    </xdr:from>
    <xdr:ext cx="762000" cy="259045"/>
    <xdr:sp macro="" textlink="">
      <xdr:nvSpPr>
        <xdr:cNvPr id="459" name="テキスト ボックス 458"/>
        <xdr:cNvSpPr txBox="1"/>
      </xdr:nvSpPr>
      <xdr:spPr>
        <a:xfrm>
          <a:off x="13131800" y="2681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144526</xdr:rowOff>
    </xdr:from>
    <xdr:to>
      <xdr:col>81</xdr:col>
      <xdr:colOff>95250</xdr:colOff>
      <xdr:row>17</xdr:row>
      <xdr:rowOff>74676</xdr:rowOff>
    </xdr:to>
    <xdr:sp macro="" textlink="">
      <xdr:nvSpPr>
        <xdr:cNvPr id="465" name="楕円 464"/>
        <xdr:cNvSpPr/>
      </xdr:nvSpPr>
      <xdr:spPr>
        <a:xfrm>
          <a:off x="16967200" y="288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116603</xdr:rowOff>
    </xdr:from>
    <xdr:ext cx="762000" cy="259045"/>
    <xdr:sp macro="" textlink="">
      <xdr:nvSpPr>
        <xdr:cNvPr id="466" name="将来負担の状況該当値テキスト"/>
        <xdr:cNvSpPr txBox="1"/>
      </xdr:nvSpPr>
      <xdr:spPr>
        <a:xfrm>
          <a:off x="17106900" y="2859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10719</xdr:rowOff>
    </xdr:from>
    <xdr:to>
      <xdr:col>77</xdr:col>
      <xdr:colOff>95250</xdr:colOff>
      <xdr:row>17</xdr:row>
      <xdr:rowOff>112319</xdr:rowOff>
    </xdr:to>
    <xdr:sp macro="" textlink="">
      <xdr:nvSpPr>
        <xdr:cNvPr id="467" name="楕円 466"/>
        <xdr:cNvSpPr/>
      </xdr:nvSpPr>
      <xdr:spPr>
        <a:xfrm>
          <a:off x="16129000" y="2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97096</xdr:rowOff>
    </xdr:from>
    <xdr:ext cx="736600" cy="259045"/>
    <xdr:sp macro="" textlink="">
      <xdr:nvSpPr>
        <xdr:cNvPr id="468" name="テキスト ボックス 467"/>
        <xdr:cNvSpPr txBox="1"/>
      </xdr:nvSpPr>
      <xdr:spPr>
        <a:xfrm>
          <a:off x="15798800" y="3011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98196</xdr:rowOff>
    </xdr:from>
    <xdr:to>
      <xdr:col>73</xdr:col>
      <xdr:colOff>44450</xdr:colOff>
      <xdr:row>17</xdr:row>
      <xdr:rowOff>28346</xdr:rowOff>
    </xdr:to>
    <xdr:sp macro="" textlink="">
      <xdr:nvSpPr>
        <xdr:cNvPr id="469" name="楕円 468"/>
        <xdr:cNvSpPr/>
      </xdr:nvSpPr>
      <xdr:spPr>
        <a:xfrm>
          <a:off x="15240000" y="284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38523</xdr:rowOff>
    </xdr:from>
    <xdr:ext cx="762000" cy="259045"/>
    <xdr:sp macro="" textlink="">
      <xdr:nvSpPr>
        <xdr:cNvPr id="470" name="テキスト ボックス 469"/>
        <xdr:cNvSpPr txBox="1"/>
      </xdr:nvSpPr>
      <xdr:spPr>
        <a:xfrm>
          <a:off x="14909800" y="261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13614</xdr:rowOff>
    </xdr:from>
    <xdr:to>
      <xdr:col>68</xdr:col>
      <xdr:colOff>203200</xdr:colOff>
      <xdr:row>17</xdr:row>
      <xdr:rowOff>115214</xdr:rowOff>
    </xdr:to>
    <xdr:sp macro="" textlink="">
      <xdr:nvSpPr>
        <xdr:cNvPr id="471" name="楕円 470"/>
        <xdr:cNvSpPr/>
      </xdr:nvSpPr>
      <xdr:spPr>
        <a:xfrm>
          <a:off x="14351000" y="292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99991</xdr:rowOff>
    </xdr:from>
    <xdr:ext cx="762000" cy="259045"/>
    <xdr:sp macro="" textlink="">
      <xdr:nvSpPr>
        <xdr:cNvPr id="472" name="テキスト ボックス 471"/>
        <xdr:cNvSpPr txBox="1"/>
      </xdr:nvSpPr>
      <xdr:spPr>
        <a:xfrm>
          <a:off x="14020800" y="301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76352</xdr:rowOff>
    </xdr:from>
    <xdr:to>
      <xdr:col>64</xdr:col>
      <xdr:colOff>152400</xdr:colOff>
      <xdr:row>18</xdr:row>
      <xdr:rowOff>6502</xdr:rowOff>
    </xdr:to>
    <xdr:sp macro="" textlink="">
      <xdr:nvSpPr>
        <xdr:cNvPr id="473" name="楕円 472"/>
        <xdr:cNvSpPr/>
      </xdr:nvSpPr>
      <xdr:spPr>
        <a:xfrm>
          <a:off x="13462000" y="299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162729</xdr:rowOff>
    </xdr:from>
    <xdr:ext cx="762000" cy="259045"/>
    <xdr:sp macro="" textlink="">
      <xdr:nvSpPr>
        <xdr:cNvPr id="474" name="テキスト ボックス 473"/>
        <xdr:cNvSpPr txBox="1"/>
      </xdr:nvSpPr>
      <xdr:spPr>
        <a:xfrm>
          <a:off x="13131800" y="3077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会計年度任用職員制度の開始に伴い、人件費に係る経常収支比率は前年度と比較して</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ポイント上昇した。一方で定員適正化計画に基づく組織機構の簡素合理化を着実に進めた結果として職員数が減員となり、職員給は減少している。</a:t>
          </a:r>
        </a:p>
        <a:p>
          <a:r>
            <a:rPr kumimoji="1" lang="ja-JP" altLang="en-US" sz="1300">
              <a:latin typeface="ＭＳ Ｐゴシック" panose="020B0600070205080204" pitchFamily="50" charset="-128"/>
              <a:ea typeface="ＭＳ Ｐゴシック" panose="020B0600070205080204" pitchFamily="50" charset="-128"/>
            </a:rPr>
            <a:t>　類似団体と比較すると高い水準となっていることから、更なる組織機構の見直しや民間委託の推進により定員の適正化に努める。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82550</xdr:rowOff>
    </xdr:from>
    <xdr:to>
      <xdr:col>24</xdr:col>
      <xdr:colOff>25400</xdr:colOff>
      <xdr:row>42</xdr:row>
      <xdr:rowOff>63500</xdr:rowOff>
    </xdr:to>
    <xdr:cxnSp macro="">
      <xdr:nvCxnSpPr>
        <xdr:cNvPr id="61" name="直線コネクタ 60"/>
        <xdr:cNvCxnSpPr/>
      </xdr:nvCxnSpPr>
      <xdr:spPr>
        <a:xfrm flipV="1">
          <a:off x="4826000" y="57404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35577</xdr:rowOff>
    </xdr:from>
    <xdr:ext cx="762000" cy="259045"/>
    <xdr:sp macro="" textlink="">
      <xdr:nvSpPr>
        <xdr:cNvPr id="62" name="人件費最小値テキスト"/>
        <xdr:cNvSpPr txBox="1"/>
      </xdr:nvSpPr>
      <xdr:spPr>
        <a:xfrm>
          <a:off x="4914900" y="723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63500</xdr:rowOff>
    </xdr:from>
    <xdr:to>
      <xdr:col>24</xdr:col>
      <xdr:colOff>114300</xdr:colOff>
      <xdr:row>42</xdr:row>
      <xdr:rowOff>63500</xdr:rowOff>
    </xdr:to>
    <xdr:cxnSp macro="">
      <xdr:nvCxnSpPr>
        <xdr:cNvPr id="63" name="直線コネクタ 62"/>
        <xdr:cNvCxnSpPr/>
      </xdr:nvCxnSpPr>
      <xdr:spPr>
        <a:xfrm>
          <a:off x="4737100" y="726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168927</xdr:rowOff>
    </xdr:from>
    <xdr:ext cx="762000" cy="259045"/>
    <xdr:sp macro="" textlink="">
      <xdr:nvSpPr>
        <xdr:cNvPr id="64" name="人件費最大値テキスト"/>
        <xdr:cNvSpPr txBox="1"/>
      </xdr:nvSpPr>
      <xdr:spPr>
        <a:xfrm>
          <a:off x="4914900"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82550</xdr:rowOff>
    </xdr:from>
    <xdr:to>
      <xdr:col>24</xdr:col>
      <xdr:colOff>114300</xdr:colOff>
      <xdr:row>33</xdr:row>
      <xdr:rowOff>82550</xdr:rowOff>
    </xdr:to>
    <xdr:cxnSp macro="">
      <xdr:nvCxnSpPr>
        <xdr:cNvPr id="65" name="直線コネクタ 64"/>
        <xdr:cNvCxnSpPr/>
      </xdr:nvCxnSpPr>
      <xdr:spPr>
        <a:xfrm>
          <a:off x="4737100" y="57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76200</xdr:rowOff>
    </xdr:from>
    <xdr:to>
      <xdr:col>24</xdr:col>
      <xdr:colOff>25400</xdr:colOff>
      <xdr:row>37</xdr:row>
      <xdr:rowOff>82550</xdr:rowOff>
    </xdr:to>
    <xdr:cxnSp macro="">
      <xdr:nvCxnSpPr>
        <xdr:cNvPr id="66" name="直線コネクタ 65"/>
        <xdr:cNvCxnSpPr/>
      </xdr:nvCxnSpPr>
      <xdr:spPr>
        <a:xfrm>
          <a:off x="3987800" y="62484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35577</xdr:rowOff>
    </xdr:from>
    <xdr:ext cx="762000" cy="259045"/>
    <xdr:sp macro="" textlink="">
      <xdr:nvSpPr>
        <xdr:cNvPr id="67" name="人件費平均値テキスト"/>
        <xdr:cNvSpPr txBox="1"/>
      </xdr:nvSpPr>
      <xdr:spPr>
        <a:xfrm>
          <a:off x="4914900" y="620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76200</xdr:rowOff>
    </xdr:from>
    <xdr:to>
      <xdr:col>19</xdr:col>
      <xdr:colOff>187325</xdr:colOff>
      <xdr:row>36</xdr:row>
      <xdr:rowOff>114300</xdr:rowOff>
    </xdr:to>
    <xdr:cxnSp macro="">
      <xdr:nvCxnSpPr>
        <xdr:cNvPr id="69" name="直線コネクタ 68"/>
        <xdr:cNvCxnSpPr/>
      </xdr:nvCxnSpPr>
      <xdr:spPr>
        <a:xfrm flipV="1">
          <a:off x="3098800" y="624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71" name="テキスト ボックス 70"/>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76200</xdr:rowOff>
    </xdr:from>
    <xdr:to>
      <xdr:col>15</xdr:col>
      <xdr:colOff>98425</xdr:colOff>
      <xdr:row>36</xdr:row>
      <xdr:rowOff>114300</xdr:rowOff>
    </xdr:to>
    <xdr:cxnSp macro="">
      <xdr:nvCxnSpPr>
        <xdr:cNvPr id="72" name="直線コネクタ 71"/>
        <xdr:cNvCxnSpPr/>
      </xdr:nvCxnSpPr>
      <xdr:spPr>
        <a:xfrm>
          <a:off x="2209800" y="6248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158750</xdr:rowOff>
    </xdr:from>
    <xdr:to>
      <xdr:col>15</xdr:col>
      <xdr:colOff>149225</xdr:colOff>
      <xdr:row>36</xdr:row>
      <xdr:rowOff>88900</xdr:rowOff>
    </xdr:to>
    <xdr:sp macro="" textlink="">
      <xdr:nvSpPr>
        <xdr:cNvPr id="73" name="フローチャート: 判断 72"/>
        <xdr:cNvSpPr/>
      </xdr:nvSpPr>
      <xdr:spPr>
        <a:xfrm>
          <a:off x="3048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99077</xdr:rowOff>
    </xdr:from>
    <xdr:ext cx="762000" cy="259045"/>
    <xdr:sp macro="" textlink="">
      <xdr:nvSpPr>
        <xdr:cNvPr id="74" name="テキスト ボックス 73"/>
        <xdr:cNvSpPr txBox="1"/>
      </xdr:nvSpPr>
      <xdr:spPr>
        <a:xfrm>
          <a:off x="2717800" y="592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76200</xdr:rowOff>
    </xdr:from>
    <xdr:to>
      <xdr:col>11</xdr:col>
      <xdr:colOff>9525</xdr:colOff>
      <xdr:row>36</xdr:row>
      <xdr:rowOff>76200</xdr:rowOff>
    </xdr:to>
    <xdr:cxnSp macro="">
      <xdr:nvCxnSpPr>
        <xdr:cNvPr id="75" name="直線コネクタ 74"/>
        <xdr:cNvCxnSpPr/>
      </xdr:nvCxnSpPr>
      <xdr:spPr>
        <a:xfrm>
          <a:off x="1320800" y="6248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107950</xdr:rowOff>
    </xdr:from>
    <xdr:to>
      <xdr:col>11</xdr:col>
      <xdr:colOff>60325</xdr:colOff>
      <xdr:row>36</xdr:row>
      <xdr:rowOff>38100</xdr:rowOff>
    </xdr:to>
    <xdr:sp macro="" textlink="">
      <xdr:nvSpPr>
        <xdr:cNvPr id="76" name="フローチャート: 判断 75"/>
        <xdr:cNvSpPr/>
      </xdr:nvSpPr>
      <xdr:spPr>
        <a:xfrm>
          <a:off x="2159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48277</xdr:rowOff>
    </xdr:from>
    <xdr:ext cx="762000" cy="259045"/>
    <xdr:sp macro="" textlink="">
      <xdr:nvSpPr>
        <xdr:cNvPr id="77" name="テキスト ボックス 76"/>
        <xdr:cNvSpPr txBox="1"/>
      </xdr:nvSpPr>
      <xdr:spPr>
        <a:xfrm>
          <a:off x="1828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79" name="テキスト ボックス 78"/>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31750</xdr:rowOff>
    </xdr:from>
    <xdr:to>
      <xdr:col>24</xdr:col>
      <xdr:colOff>76200</xdr:colOff>
      <xdr:row>37</xdr:row>
      <xdr:rowOff>133350</xdr:rowOff>
    </xdr:to>
    <xdr:sp macro="" textlink="">
      <xdr:nvSpPr>
        <xdr:cNvPr id="85" name="楕円 84"/>
        <xdr:cNvSpPr/>
      </xdr:nvSpPr>
      <xdr:spPr>
        <a:xfrm>
          <a:off x="47752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3827</xdr:rowOff>
    </xdr:from>
    <xdr:ext cx="762000" cy="259045"/>
    <xdr:sp macro="" textlink="">
      <xdr:nvSpPr>
        <xdr:cNvPr id="86" name="人件費該当値テキスト"/>
        <xdr:cNvSpPr txBox="1"/>
      </xdr:nvSpPr>
      <xdr:spPr>
        <a:xfrm>
          <a:off x="4914900" y="63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25400</xdr:rowOff>
    </xdr:from>
    <xdr:to>
      <xdr:col>20</xdr:col>
      <xdr:colOff>38100</xdr:colOff>
      <xdr:row>36</xdr:row>
      <xdr:rowOff>127000</xdr:rowOff>
    </xdr:to>
    <xdr:sp macro="" textlink="">
      <xdr:nvSpPr>
        <xdr:cNvPr id="87" name="楕円 86"/>
        <xdr:cNvSpPr/>
      </xdr:nvSpPr>
      <xdr:spPr>
        <a:xfrm>
          <a:off x="39370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111777</xdr:rowOff>
    </xdr:from>
    <xdr:ext cx="736600" cy="259045"/>
    <xdr:sp macro="" textlink="">
      <xdr:nvSpPr>
        <xdr:cNvPr id="88" name="テキスト ボックス 87"/>
        <xdr:cNvSpPr txBox="1"/>
      </xdr:nvSpPr>
      <xdr:spPr>
        <a:xfrm>
          <a:off x="3606800" y="628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63500</xdr:rowOff>
    </xdr:from>
    <xdr:to>
      <xdr:col>15</xdr:col>
      <xdr:colOff>149225</xdr:colOff>
      <xdr:row>36</xdr:row>
      <xdr:rowOff>165100</xdr:rowOff>
    </xdr:to>
    <xdr:sp macro="" textlink="">
      <xdr:nvSpPr>
        <xdr:cNvPr id="89" name="楕円 88"/>
        <xdr:cNvSpPr/>
      </xdr:nvSpPr>
      <xdr:spPr>
        <a:xfrm>
          <a:off x="30480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149877</xdr:rowOff>
    </xdr:from>
    <xdr:ext cx="762000" cy="259045"/>
    <xdr:sp macro="" textlink="">
      <xdr:nvSpPr>
        <xdr:cNvPr id="90" name="テキスト ボックス 89"/>
        <xdr:cNvSpPr txBox="1"/>
      </xdr:nvSpPr>
      <xdr:spPr>
        <a:xfrm>
          <a:off x="2717800" y="632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25400</xdr:rowOff>
    </xdr:from>
    <xdr:to>
      <xdr:col>11</xdr:col>
      <xdr:colOff>60325</xdr:colOff>
      <xdr:row>36</xdr:row>
      <xdr:rowOff>127000</xdr:rowOff>
    </xdr:to>
    <xdr:sp macro="" textlink="">
      <xdr:nvSpPr>
        <xdr:cNvPr id="91" name="楕円 90"/>
        <xdr:cNvSpPr/>
      </xdr:nvSpPr>
      <xdr:spPr>
        <a:xfrm>
          <a:off x="21590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111777</xdr:rowOff>
    </xdr:from>
    <xdr:ext cx="762000" cy="259045"/>
    <xdr:sp macro="" textlink="">
      <xdr:nvSpPr>
        <xdr:cNvPr id="92" name="テキスト ボックス 91"/>
        <xdr:cNvSpPr txBox="1"/>
      </xdr:nvSpPr>
      <xdr:spPr>
        <a:xfrm>
          <a:off x="18288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25400</xdr:rowOff>
    </xdr:from>
    <xdr:to>
      <xdr:col>6</xdr:col>
      <xdr:colOff>171450</xdr:colOff>
      <xdr:row>36</xdr:row>
      <xdr:rowOff>127000</xdr:rowOff>
    </xdr:to>
    <xdr:sp macro="" textlink="">
      <xdr:nvSpPr>
        <xdr:cNvPr id="93" name="楕円 92"/>
        <xdr:cNvSpPr/>
      </xdr:nvSpPr>
      <xdr:spPr>
        <a:xfrm>
          <a:off x="12700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111777</xdr:rowOff>
    </xdr:from>
    <xdr:ext cx="762000" cy="259045"/>
    <xdr:sp macro="" textlink="">
      <xdr:nvSpPr>
        <xdr:cNvPr id="94" name="テキスト ボックス 93"/>
        <xdr:cNvSpPr txBox="1"/>
      </xdr:nvSpPr>
      <xdr:spPr>
        <a:xfrm>
          <a:off x="939800" y="628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ポイント減少した。これは、会計年度任用職員制度の開始による減等によるものである。</a:t>
          </a:r>
        </a:p>
        <a:p>
          <a:r>
            <a:rPr kumimoji="1" lang="ja-JP" altLang="en-US" sz="1300">
              <a:latin typeface="ＭＳ Ｐゴシック" panose="020B0600070205080204" pitchFamily="50" charset="-128"/>
              <a:ea typeface="ＭＳ Ｐゴシック" panose="020B0600070205080204" pitchFamily="50" charset="-128"/>
            </a:rPr>
            <a:t>　今後も各施設の維持管理費の適正化を図るとともに、引き続き内部管理経費の削減に努めていく。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107950</xdr:rowOff>
    </xdr:from>
    <xdr:to>
      <xdr:col>82</xdr:col>
      <xdr:colOff>107950</xdr:colOff>
      <xdr:row>21</xdr:row>
      <xdr:rowOff>69850</xdr:rowOff>
    </xdr:to>
    <xdr:cxnSp macro="">
      <xdr:nvCxnSpPr>
        <xdr:cNvPr id="122" name="直線コネクタ 121"/>
        <xdr:cNvCxnSpPr/>
      </xdr:nvCxnSpPr>
      <xdr:spPr>
        <a:xfrm flipV="1">
          <a:off x="16510000" y="21653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22877</xdr:rowOff>
    </xdr:from>
    <xdr:ext cx="762000" cy="259045"/>
    <xdr:sp macro="" textlink="">
      <xdr:nvSpPr>
        <xdr:cNvPr id="125" name="物件費最大値テキスト"/>
        <xdr:cNvSpPr txBox="1"/>
      </xdr:nvSpPr>
      <xdr:spPr>
        <a:xfrm>
          <a:off x="16598900" y="190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107950</xdr:rowOff>
    </xdr:from>
    <xdr:to>
      <xdr:col>82</xdr:col>
      <xdr:colOff>196850</xdr:colOff>
      <xdr:row>12</xdr:row>
      <xdr:rowOff>107950</xdr:rowOff>
    </xdr:to>
    <xdr:cxnSp macro="">
      <xdr:nvCxnSpPr>
        <xdr:cNvPr id="126" name="直線コネクタ 125"/>
        <xdr:cNvCxnSpPr/>
      </xdr:nvCxnSpPr>
      <xdr:spPr>
        <a:xfrm>
          <a:off x="16421100" y="216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31750</xdr:rowOff>
    </xdr:from>
    <xdr:to>
      <xdr:col>82</xdr:col>
      <xdr:colOff>107950</xdr:colOff>
      <xdr:row>15</xdr:row>
      <xdr:rowOff>165100</xdr:rowOff>
    </xdr:to>
    <xdr:cxnSp macro="">
      <xdr:nvCxnSpPr>
        <xdr:cNvPr id="127" name="直線コネクタ 126"/>
        <xdr:cNvCxnSpPr/>
      </xdr:nvCxnSpPr>
      <xdr:spPr>
        <a:xfrm flipV="1">
          <a:off x="15671800" y="243205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67327</xdr:rowOff>
    </xdr:from>
    <xdr:ext cx="762000" cy="259045"/>
    <xdr:sp macro="" textlink="">
      <xdr:nvSpPr>
        <xdr:cNvPr id="128" name="物件費平均値テキスト"/>
        <xdr:cNvSpPr txBox="1"/>
      </xdr:nvSpPr>
      <xdr:spPr>
        <a:xfrm>
          <a:off x="16598900" y="263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29" name="フローチャート: 判断 128"/>
        <xdr:cNvSpPr/>
      </xdr:nvSpPr>
      <xdr:spPr>
        <a:xfrm>
          <a:off x="164592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31750</xdr:rowOff>
    </xdr:from>
    <xdr:to>
      <xdr:col>78</xdr:col>
      <xdr:colOff>69850</xdr:colOff>
      <xdr:row>15</xdr:row>
      <xdr:rowOff>165100</xdr:rowOff>
    </xdr:to>
    <xdr:cxnSp macro="">
      <xdr:nvCxnSpPr>
        <xdr:cNvPr id="130" name="直線コネクタ 129"/>
        <xdr:cNvCxnSpPr/>
      </xdr:nvCxnSpPr>
      <xdr:spPr>
        <a:xfrm>
          <a:off x="14782800" y="260350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1" name="フローチャート: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88900</xdr:rowOff>
    </xdr:from>
    <xdr:to>
      <xdr:col>73</xdr:col>
      <xdr:colOff>180975</xdr:colOff>
      <xdr:row>15</xdr:row>
      <xdr:rowOff>31750</xdr:rowOff>
    </xdr:to>
    <xdr:cxnSp macro="">
      <xdr:nvCxnSpPr>
        <xdr:cNvPr id="133" name="直線コネクタ 132"/>
        <xdr:cNvCxnSpPr/>
      </xdr:nvCxnSpPr>
      <xdr:spPr>
        <a:xfrm>
          <a:off x="13893800" y="2489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152400</xdr:rowOff>
    </xdr:from>
    <xdr:to>
      <xdr:col>74</xdr:col>
      <xdr:colOff>31750</xdr:colOff>
      <xdr:row>16</xdr:row>
      <xdr:rowOff>82550</xdr:rowOff>
    </xdr:to>
    <xdr:sp macro="" textlink="">
      <xdr:nvSpPr>
        <xdr:cNvPr id="134" name="フローチャート: 判断 133"/>
        <xdr:cNvSpPr/>
      </xdr:nvSpPr>
      <xdr:spPr>
        <a:xfrm>
          <a:off x="14732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67327</xdr:rowOff>
    </xdr:from>
    <xdr:ext cx="762000" cy="259045"/>
    <xdr:sp macro="" textlink="">
      <xdr:nvSpPr>
        <xdr:cNvPr id="135" name="テキスト ボックス 134"/>
        <xdr:cNvSpPr txBox="1"/>
      </xdr:nvSpPr>
      <xdr:spPr>
        <a:xfrm>
          <a:off x="14401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xdr:rowOff>
    </xdr:from>
    <xdr:to>
      <xdr:col>69</xdr:col>
      <xdr:colOff>92075</xdr:colOff>
      <xdr:row>14</xdr:row>
      <xdr:rowOff>88900</xdr:rowOff>
    </xdr:to>
    <xdr:cxnSp macro="">
      <xdr:nvCxnSpPr>
        <xdr:cNvPr id="136" name="直線コネクタ 135"/>
        <xdr:cNvCxnSpPr/>
      </xdr:nvCxnSpPr>
      <xdr:spPr>
        <a:xfrm>
          <a:off x="13004800" y="2413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7" name="フローチャート: 判断 136"/>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38" name="テキスト ボックス 137"/>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0" name="テキスト ボックス 139"/>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152400</xdr:rowOff>
    </xdr:from>
    <xdr:to>
      <xdr:col>82</xdr:col>
      <xdr:colOff>158750</xdr:colOff>
      <xdr:row>14</xdr:row>
      <xdr:rowOff>82550</xdr:rowOff>
    </xdr:to>
    <xdr:sp macro="" textlink="">
      <xdr:nvSpPr>
        <xdr:cNvPr id="146" name="楕円 145"/>
        <xdr:cNvSpPr/>
      </xdr:nvSpPr>
      <xdr:spPr>
        <a:xfrm>
          <a:off x="164592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168927</xdr:rowOff>
    </xdr:from>
    <xdr:ext cx="762000" cy="259045"/>
    <xdr:sp macro="" textlink="">
      <xdr:nvSpPr>
        <xdr:cNvPr id="147" name="物件費該当値テキスト"/>
        <xdr:cNvSpPr txBox="1"/>
      </xdr:nvSpPr>
      <xdr:spPr>
        <a:xfrm>
          <a:off x="16598900" y="2226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114300</xdr:rowOff>
    </xdr:from>
    <xdr:to>
      <xdr:col>78</xdr:col>
      <xdr:colOff>120650</xdr:colOff>
      <xdr:row>16</xdr:row>
      <xdr:rowOff>44450</xdr:rowOff>
    </xdr:to>
    <xdr:sp macro="" textlink="">
      <xdr:nvSpPr>
        <xdr:cNvPr id="148" name="楕円 147"/>
        <xdr:cNvSpPr/>
      </xdr:nvSpPr>
      <xdr:spPr>
        <a:xfrm>
          <a:off x="15621000" y="268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54627</xdr:rowOff>
    </xdr:from>
    <xdr:ext cx="736600" cy="259045"/>
    <xdr:sp macro="" textlink="">
      <xdr:nvSpPr>
        <xdr:cNvPr id="149" name="テキスト ボックス 148"/>
        <xdr:cNvSpPr txBox="1"/>
      </xdr:nvSpPr>
      <xdr:spPr>
        <a:xfrm>
          <a:off x="15290800" y="2454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152400</xdr:rowOff>
    </xdr:from>
    <xdr:to>
      <xdr:col>74</xdr:col>
      <xdr:colOff>31750</xdr:colOff>
      <xdr:row>15</xdr:row>
      <xdr:rowOff>82550</xdr:rowOff>
    </xdr:to>
    <xdr:sp macro="" textlink="">
      <xdr:nvSpPr>
        <xdr:cNvPr id="150" name="楕円 149"/>
        <xdr:cNvSpPr/>
      </xdr:nvSpPr>
      <xdr:spPr>
        <a:xfrm>
          <a:off x="14732000" y="255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92727</xdr:rowOff>
    </xdr:from>
    <xdr:ext cx="762000" cy="259045"/>
    <xdr:sp macro="" textlink="">
      <xdr:nvSpPr>
        <xdr:cNvPr id="151" name="テキスト ボックス 150"/>
        <xdr:cNvSpPr txBox="1"/>
      </xdr:nvSpPr>
      <xdr:spPr>
        <a:xfrm>
          <a:off x="144018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38100</xdr:rowOff>
    </xdr:from>
    <xdr:to>
      <xdr:col>69</xdr:col>
      <xdr:colOff>142875</xdr:colOff>
      <xdr:row>14</xdr:row>
      <xdr:rowOff>139700</xdr:rowOff>
    </xdr:to>
    <xdr:sp macro="" textlink="">
      <xdr:nvSpPr>
        <xdr:cNvPr id="152" name="楕円 151"/>
        <xdr:cNvSpPr/>
      </xdr:nvSpPr>
      <xdr:spPr>
        <a:xfrm>
          <a:off x="13843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149877</xdr:rowOff>
    </xdr:from>
    <xdr:ext cx="762000" cy="259045"/>
    <xdr:sp macro="" textlink="">
      <xdr:nvSpPr>
        <xdr:cNvPr id="153" name="テキスト ボックス 152"/>
        <xdr:cNvSpPr txBox="1"/>
      </xdr:nvSpPr>
      <xdr:spPr>
        <a:xfrm>
          <a:off x="13512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133350</xdr:rowOff>
    </xdr:from>
    <xdr:to>
      <xdr:col>65</xdr:col>
      <xdr:colOff>53975</xdr:colOff>
      <xdr:row>14</xdr:row>
      <xdr:rowOff>63500</xdr:rowOff>
    </xdr:to>
    <xdr:sp macro="" textlink="">
      <xdr:nvSpPr>
        <xdr:cNvPr id="154" name="楕円 153"/>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73677</xdr:rowOff>
    </xdr:from>
    <xdr:ext cx="762000" cy="259045"/>
    <xdr:sp macro="" textlink="">
      <xdr:nvSpPr>
        <xdr:cNvPr id="155" name="テキスト ボックス 154"/>
        <xdr:cNvSpPr txBox="1"/>
      </xdr:nvSpPr>
      <xdr:spPr>
        <a:xfrm>
          <a:off x="12623800" y="213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コロナ禍による受診控えに伴い医療給付が減少したことにより、扶助費に係る経常収支比率は、前年度より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全体の傾向としては、医療扶助や住宅扶助などの各種扶助費の増加や自立支援給付費などが増加しており、扶助費総額の増加傾向は今後も続くものと予測される。</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27940</xdr:rowOff>
    </xdr:from>
    <xdr:to>
      <xdr:col>24</xdr:col>
      <xdr:colOff>25400</xdr:colOff>
      <xdr:row>61</xdr:row>
      <xdr:rowOff>31750</xdr:rowOff>
    </xdr:to>
    <xdr:cxnSp macro="">
      <xdr:nvCxnSpPr>
        <xdr:cNvPr id="183" name="直線コネクタ 182"/>
        <xdr:cNvCxnSpPr/>
      </xdr:nvCxnSpPr>
      <xdr:spPr>
        <a:xfrm flipV="1">
          <a:off x="4826000" y="928624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114317</xdr:rowOff>
    </xdr:from>
    <xdr:ext cx="762000" cy="259045"/>
    <xdr:sp macro="" textlink="">
      <xdr:nvSpPr>
        <xdr:cNvPr id="186" name="扶助費最大値テキスト"/>
        <xdr:cNvSpPr txBox="1"/>
      </xdr:nvSpPr>
      <xdr:spPr>
        <a:xfrm>
          <a:off x="4914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27940</xdr:rowOff>
    </xdr:from>
    <xdr:to>
      <xdr:col>24</xdr:col>
      <xdr:colOff>114300</xdr:colOff>
      <xdr:row>54</xdr:row>
      <xdr:rowOff>27940</xdr:rowOff>
    </xdr:to>
    <xdr:cxnSp macro="">
      <xdr:nvCxnSpPr>
        <xdr:cNvPr id="187" name="直線コネクタ 186"/>
        <xdr:cNvCxnSpPr/>
      </xdr:nvCxnSpPr>
      <xdr:spPr>
        <a:xfrm>
          <a:off x="4737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130810</xdr:rowOff>
    </xdr:from>
    <xdr:to>
      <xdr:col>24</xdr:col>
      <xdr:colOff>25400</xdr:colOff>
      <xdr:row>56</xdr:row>
      <xdr:rowOff>50800</xdr:rowOff>
    </xdr:to>
    <xdr:cxnSp macro="">
      <xdr:nvCxnSpPr>
        <xdr:cNvPr id="188" name="直線コネクタ 187"/>
        <xdr:cNvCxnSpPr/>
      </xdr:nvCxnSpPr>
      <xdr:spPr>
        <a:xfrm flipV="1">
          <a:off x="3987800" y="956056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89" name="扶助費平均値テキスト"/>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xdr:rowOff>
    </xdr:from>
    <xdr:to>
      <xdr:col>19</xdr:col>
      <xdr:colOff>187325</xdr:colOff>
      <xdr:row>56</xdr:row>
      <xdr:rowOff>50800</xdr:rowOff>
    </xdr:to>
    <xdr:cxnSp macro="">
      <xdr:nvCxnSpPr>
        <xdr:cNvPr id="191" name="直線コネクタ 190"/>
        <xdr:cNvCxnSpPr/>
      </xdr:nvCxnSpPr>
      <xdr:spPr>
        <a:xfrm>
          <a:off x="3098800" y="96062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137160</xdr:rowOff>
    </xdr:from>
    <xdr:to>
      <xdr:col>20</xdr:col>
      <xdr:colOff>38100</xdr:colOff>
      <xdr:row>57</xdr:row>
      <xdr:rowOff>67310</xdr:rowOff>
    </xdr:to>
    <xdr:sp macro="" textlink="">
      <xdr:nvSpPr>
        <xdr:cNvPr id="192" name="フローチャート: 判断 191"/>
        <xdr:cNvSpPr/>
      </xdr:nvSpPr>
      <xdr:spPr>
        <a:xfrm>
          <a:off x="3937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52087</xdr:rowOff>
    </xdr:from>
    <xdr:ext cx="736600" cy="259045"/>
    <xdr:sp macro="" textlink="">
      <xdr:nvSpPr>
        <xdr:cNvPr id="193" name="テキスト ボックス 192"/>
        <xdr:cNvSpPr txBox="1"/>
      </xdr:nvSpPr>
      <xdr:spPr>
        <a:xfrm>
          <a:off x="3606800" y="982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56</xdr:row>
      <xdr:rowOff>5080</xdr:rowOff>
    </xdr:to>
    <xdr:cxnSp macro="">
      <xdr:nvCxnSpPr>
        <xdr:cNvPr id="194" name="直線コネクタ 193"/>
        <xdr:cNvCxnSpPr/>
      </xdr:nvCxnSpPr>
      <xdr:spPr>
        <a:xfrm>
          <a:off x="2209800" y="95377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68580</xdr:rowOff>
    </xdr:from>
    <xdr:to>
      <xdr:col>15</xdr:col>
      <xdr:colOff>149225</xdr:colOff>
      <xdr:row>56</xdr:row>
      <xdr:rowOff>170180</xdr:rowOff>
    </xdr:to>
    <xdr:sp macro="" textlink="">
      <xdr:nvSpPr>
        <xdr:cNvPr id="195" name="フローチャート: 判断 194"/>
        <xdr:cNvSpPr/>
      </xdr:nvSpPr>
      <xdr:spPr>
        <a:xfrm>
          <a:off x="3048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154957</xdr:rowOff>
    </xdr:from>
    <xdr:ext cx="762000" cy="259045"/>
    <xdr:sp macro="" textlink="">
      <xdr:nvSpPr>
        <xdr:cNvPr id="196" name="テキスト ボックス 195"/>
        <xdr:cNvSpPr txBox="1"/>
      </xdr:nvSpPr>
      <xdr:spPr>
        <a:xfrm>
          <a:off x="2717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107950</xdr:rowOff>
    </xdr:from>
    <xdr:to>
      <xdr:col>11</xdr:col>
      <xdr:colOff>9525</xdr:colOff>
      <xdr:row>55</xdr:row>
      <xdr:rowOff>146050</xdr:rowOff>
    </xdr:to>
    <xdr:cxnSp macro="">
      <xdr:nvCxnSpPr>
        <xdr:cNvPr id="197" name="直線コネクタ 196"/>
        <xdr:cNvCxnSpPr/>
      </xdr:nvCxnSpPr>
      <xdr:spPr>
        <a:xfrm flipV="1">
          <a:off x="1320800" y="9537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45720</xdr:rowOff>
    </xdr:from>
    <xdr:to>
      <xdr:col>11</xdr:col>
      <xdr:colOff>60325</xdr:colOff>
      <xdr:row>56</xdr:row>
      <xdr:rowOff>147320</xdr:rowOff>
    </xdr:to>
    <xdr:sp macro="" textlink="">
      <xdr:nvSpPr>
        <xdr:cNvPr id="198" name="フローチャート: 判断 197"/>
        <xdr:cNvSpPr/>
      </xdr:nvSpPr>
      <xdr:spPr>
        <a:xfrm>
          <a:off x="2159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132097</xdr:rowOff>
    </xdr:from>
    <xdr:ext cx="762000" cy="259045"/>
    <xdr:sp macro="" textlink="">
      <xdr:nvSpPr>
        <xdr:cNvPr id="199" name="テキスト ボックス 198"/>
        <xdr:cNvSpPr txBox="1"/>
      </xdr:nvSpPr>
      <xdr:spPr>
        <a:xfrm>
          <a:off x="1828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xdr:rowOff>
    </xdr:from>
    <xdr:to>
      <xdr:col>6</xdr:col>
      <xdr:colOff>171450</xdr:colOff>
      <xdr:row>56</xdr:row>
      <xdr:rowOff>116840</xdr:rowOff>
    </xdr:to>
    <xdr:sp macro="" textlink="">
      <xdr:nvSpPr>
        <xdr:cNvPr id="200" name="フローチャート: 判断 199"/>
        <xdr:cNvSpPr/>
      </xdr:nvSpPr>
      <xdr:spPr>
        <a:xfrm>
          <a:off x="1270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101617</xdr:rowOff>
    </xdr:from>
    <xdr:ext cx="762000" cy="259045"/>
    <xdr:sp macro="" textlink="">
      <xdr:nvSpPr>
        <xdr:cNvPr id="201" name="テキスト ボックス 200"/>
        <xdr:cNvSpPr txBox="1"/>
      </xdr:nvSpPr>
      <xdr:spPr>
        <a:xfrm>
          <a:off x="939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80010</xdr:rowOff>
    </xdr:from>
    <xdr:to>
      <xdr:col>24</xdr:col>
      <xdr:colOff>76200</xdr:colOff>
      <xdr:row>56</xdr:row>
      <xdr:rowOff>10160</xdr:rowOff>
    </xdr:to>
    <xdr:sp macro="" textlink="">
      <xdr:nvSpPr>
        <xdr:cNvPr id="207" name="楕円 206"/>
        <xdr:cNvSpPr/>
      </xdr:nvSpPr>
      <xdr:spPr>
        <a:xfrm>
          <a:off x="47752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96537</xdr:rowOff>
    </xdr:from>
    <xdr:ext cx="762000" cy="259045"/>
    <xdr:sp macro="" textlink="">
      <xdr:nvSpPr>
        <xdr:cNvPr id="208" name="扶助費該当値テキスト"/>
        <xdr:cNvSpPr txBox="1"/>
      </xdr:nvSpPr>
      <xdr:spPr>
        <a:xfrm>
          <a:off x="49149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9" name="楕円 208"/>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10" name="テキスト ボックス 209"/>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125730</xdr:rowOff>
    </xdr:from>
    <xdr:to>
      <xdr:col>15</xdr:col>
      <xdr:colOff>149225</xdr:colOff>
      <xdr:row>56</xdr:row>
      <xdr:rowOff>55880</xdr:rowOff>
    </xdr:to>
    <xdr:sp macro="" textlink="">
      <xdr:nvSpPr>
        <xdr:cNvPr id="211" name="楕円 210"/>
        <xdr:cNvSpPr/>
      </xdr:nvSpPr>
      <xdr:spPr>
        <a:xfrm>
          <a:off x="3048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212" name="テキスト ボックス 211"/>
        <xdr:cNvSpPr txBox="1"/>
      </xdr:nvSpPr>
      <xdr:spPr>
        <a:xfrm>
          <a:off x="2717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57150</xdr:rowOff>
    </xdr:from>
    <xdr:to>
      <xdr:col>11</xdr:col>
      <xdr:colOff>60325</xdr:colOff>
      <xdr:row>55</xdr:row>
      <xdr:rowOff>158750</xdr:rowOff>
    </xdr:to>
    <xdr:sp macro="" textlink="">
      <xdr:nvSpPr>
        <xdr:cNvPr id="213" name="楕円 212"/>
        <xdr:cNvSpPr/>
      </xdr:nvSpPr>
      <xdr:spPr>
        <a:xfrm>
          <a:off x="2159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168927</xdr:rowOff>
    </xdr:from>
    <xdr:ext cx="762000" cy="259045"/>
    <xdr:sp macro="" textlink="">
      <xdr:nvSpPr>
        <xdr:cNvPr id="214" name="テキスト ボックス 213"/>
        <xdr:cNvSpPr txBox="1"/>
      </xdr:nvSpPr>
      <xdr:spPr>
        <a:xfrm>
          <a:off x="1828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95250</xdr:rowOff>
    </xdr:from>
    <xdr:to>
      <xdr:col>6</xdr:col>
      <xdr:colOff>171450</xdr:colOff>
      <xdr:row>56</xdr:row>
      <xdr:rowOff>25400</xdr:rowOff>
    </xdr:to>
    <xdr:sp macro="" textlink="">
      <xdr:nvSpPr>
        <xdr:cNvPr id="215" name="楕円 214"/>
        <xdr:cNvSpPr/>
      </xdr:nvSpPr>
      <xdr:spPr>
        <a:xfrm>
          <a:off x="1270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35577</xdr:rowOff>
    </xdr:from>
    <xdr:ext cx="762000" cy="259045"/>
    <xdr:sp macro="" textlink="">
      <xdr:nvSpPr>
        <xdr:cNvPr id="216" name="テキスト ボックス 215"/>
        <xdr:cNvSpPr txBox="1"/>
      </xdr:nvSpPr>
      <xdr:spPr>
        <a:xfrm>
          <a:off x="939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ポイント増加した。これは、介護保険事業繰出金や後期高齢者医療保険事業への繰出金が増加したことなどによる。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37193</xdr:rowOff>
    </xdr:from>
    <xdr:to>
      <xdr:col>82</xdr:col>
      <xdr:colOff>107950</xdr:colOff>
      <xdr:row>61</xdr:row>
      <xdr:rowOff>37193</xdr:rowOff>
    </xdr:to>
    <xdr:cxnSp macro="">
      <xdr:nvCxnSpPr>
        <xdr:cNvPr id="246" name="直線コネクタ 245"/>
        <xdr:cNvCxnSpPr/>
      </xdr:nvCxnSpPr>
      <xdr:spPr>
        <a:xfrm flipV="1">
          <a:off x="16510000" y="9124043"/>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123570</xdr:rowOff>
    </xdr:from>
    <xdr:ext cx="762000" cy="259045"/>
    <xdr:sp macro="" textlink="">
      <xdr:nvSpPr>
        <xdr:cNvPr id="249" name="その他最大値テキスト"/>
        <xdr:cNvSpPr txBox="1"/>
      </xdr:nvSpPr>
      <xdr:spPr>
        <a:xfrm>
          <a:off x="16598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37193</xdr:rowOff>
    </xdr:from>
    <xdr:to>
      <xdr:col>82</xdr:col>
      <xdr:colOff>196850</xdr:colOff>
      <xdr:row>53</xdr:row>
      <xdr:rowOff>37193</xdr:rowOff>
    </xdr:to>
    <xdr:cxnSp macro="">
      <xdr:nvCxnSpPr>
        <xdr:cNvPr id="250" name="直線コネクタ 249"/>
        <xdr:cNvCxnSpPr/>
      </xdr:nvCxnSpPr>
      <xdr:spPr>
        <a:xfrm>
          <a:off x="16421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12700</xdr:rowOff>
    </xdr:from>
    <xdr:to>
      <xdr:col>82</xdr:col>
      <xdr:colOff>107950</xdr:colOff>
      <xdr:row>60</xdr:row>
      <xdr:rowOff>143328</xdr:rowOff>
    </xdr:to>
    <xdr:cxnSp macro="">
      <xdr:nvCxnSpPr>
        <xdr:cNvPr id="251" name="直線コネクタ 250"/>
        <xdr:cNvCxnSpPr/>
      </xdr:nvCxnSpPr>
      <xdr:spPr>
        <a:xfrm>
          <a:off x="15671800" y="102997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61685</xdr:rowOff>
    </xdr:to>
    <xdr:cxnSp macro="">
      <xdr:nvCxnSpPr>
        <xdr:cNvPr id="254" name="直線コネクタ 253"/>
        <xdr:cNvCxnSpPr/>
      </xdr:nvCxnSpPr>
      <xdr:spPr>
        <a:xfrm flipV="1">
          <a:off x="14782800" y="102997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35378</xdr:rowOff>
    </xdr:from>
    <xdr:to>
      <xdr:col>78</xdr:col>
      <xdr:colOff>120650</xdr:colOff>
      <xdr:row>59</xdr:row>
      <xdr:rowOff>136978</xdr:rowOff>
    </xdr:to>
    <xdr:sp macro="" textlink="">
      <xdr:nvSpPr>
        <xdr:cNvPr id="255" name="フローチャート: 判断 254"/>
        <xdr:cNvSpPr/>
      </xdr:nvSpPr>
      <xdr:spPr>
        <a:xfrm>
          <a:off x="15621000" y="10150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147155</xdr:rowOff>
    </xdr:from>
    <xdr:ext cx="736600" cy="259045"/>
    <xdr:sp macro="" textlink="">
      <xdr:nvSpPr>
        <xdr:cNvPr id="256" name="テキスト ボックス 255"/>
        <xdr:cNvSpPr txBox="1"/>
      </xdr:nvSpPr>
      <xdr:spPr>
        <a:xfrm>
          <a:off x="15290800" y="991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61685</xdr:rowOff>
    </xdr:from>
    <xdr:to>
      <xdr:col>73</xdr:col>
      <xdr:colOff>180975</xdr:colOff>
      <xdr:row>60</xdr:row>
      <xdr:rowOff>94343</xdr:rowOff>
    </xdr:to>
    <xdr:cxnSp macro="">
      <xdr:nvCxnSpPr>
        <xdr:cNvPr id="257" name="直線コネクタ 256"/>
        <xdr:cNvCxnSpPr/>
      </xdr:nvCxnSpPr>
      <xdr:spPr>
        <a:xfrm flipV="1">
          <a:off x="13893800" y="103486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59</xdr:row>
      <xdr:rowOff>68035</xdr:rowOff>
    </xdr:from>
    <xdr:to>
      <xdr:col>74</xdr:col>
      <xdr:colOff>31750</xdr:colOff>
      <xdr:row>59</xdr:row>
      <xdr:rowOff>169635</xdr:rowOff>
    </xdr:to>
    <xdr:sp macro="" textlink="">
      <xdr:nvSpPr>
        <xdr:cNvPr id="258" name="フローチャート: 判断 257"/>
        <xdr:cNvSpPr/>
      </xdr:nvSpPr>
      <xdr:spPr>
        <a:xfrm>
          <a:off x="14732000" y="101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8362</xdr:rowOff>
    </xdr:from>
    <xdr:ext cx="762000" cy="259045"/>
    <xdr:sp macro="" textlink="">
      <xdr:nvSpPr>
        <xdr:cNvPr id="259" name="テキスト ボックス 258"/>
        <xdr:cNvSpPr txBox="1"/>
      </xdr:nvSpPr>
      <xdr:spPr>
        <a:xfrm>
          <a:off x="14401800" y="995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78015</xdr:rowOff>
    </xdr:from>
    <xdr:to>
      <xdr:col>69</xdr:col>
      <xdr:colOff>92075</xdr:colOff>
      <xdr:row>60</xdr:row>
      <xdr:rowOff>94343</xdr:rowOff>
    </xdr:to>
    <xdr:cxnSp macro="">
      <xdr:nvCxnSpPr>
        <xdr:cNvPr id="260" name="直線コネクタ 259"/>
        <xdr:cNvCxnSpPr/>
      </xdr:nvCxnSpPr>
      <xdr:spPr>
        <a:xfrm>
          <a:off x="13004800" y="10365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51707</xdr:rowOff>
    </xdr:from>
    <xdr:to>
      <xdr:col>69</xdr:col>
      <xdr:colOff>142875</xdr:colOff>
      <xdr:row>59</xdr:row>
      <xdr:rowOff>153307</xdr:rowOff>
    </xdr:to>
    <xdr:sp macro="" textlink="">
      <xdr:nvSpPr>
        <xdr:cNvPr id="261" name="フローチャート: 判断 260"/>
        <xdr:cNvSpPr/>
      </xdr:nvSpPr>
      <xdr:spPr>
        <a:xfrm>
          <a:off x="13843000" y="1016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163484</xdr:rowOff>
    </xdr:from>
    <xdr:ext cx="762000" cy="259045"/>
    <xdr:sp macro="" textlink="">
      <xdr:nvSpPr>
        <xdr:cNvPr id="262" name="テキスト ボックス 261"/>
        <xdr:cNvSpPr txBox="1"/>
      </xdr:nvSpPr>
      <xdr:spPr>
        <a:xfrm>
          <a:off x="13512800" y="993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166007</xdr:rowOff>
    </xdr:from>
    <xdr:to>
      <xdr:col>65</xdr:col>
      <xdr:colOff>53975</xdr:colOff>
      <xdr:row>60</xdr:row>
      <xdr:rowOff>96157</xdr:rowOff>
    </xdr:to>
    <xdr:sp macro="" textlink="">
      <xdr:nvSpPr>
        <xdr:cNvPr id="263" name="フローチャート: 判断 262"/>
        <xdr:cNvSpPr/>
      </xdr:nvSpPr>
      <xdr:spPr>
        <a:xfrm>
          <a:off x="12954000" y="10281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106334</xdr:rowOff>
    </xdr:from>
    <xdr:ext cx="762000" cy="259045"/>
    <xdr:sp macro="" textlink="">
      <xdr:nvSpPr>
        <xdr:cNvPr id="264" name="テキスト ボックス 263"/>
        <xdr:cNvSpPr txBox="1"/>
      </xdr:nvSpPr>
      <xdr:spPr>
        <a:xfrm>
          <a:off x="12623800" y="1005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92528</xdr:rowOff>
    </xdr:from>
    <xdr:to>
      <xdr:col>82</xdr:col>
      <xdr:colOff>158750</xdr:colOff>
      <xdr:row>61</xdr:row>
      <xdr:rowOff>22678</xdr:rowOff>
    </xdr:to>
    <xdr:sp macro="" textlink="">
      <xdr:nvSpPr>
        <xdr:cNvPr id="270" name="楕円 269"/>
        <xdr:cNvSpPr/>
      </xdr:nvSpPr>
      <xdr:spPr>
        <a:xfrm>
          <a:off x="164592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1105</xdr:rowOff>
    </xdr:from>
    <xdr:ext cx="762000" cy="259045"/>
    <xdr:sp macro="" textlink="">
      <xdr:nvSpPr>
        <xdr:cNvPr id="271" name="その他該当値テキスト"/>
        <xdr:cNvSpPr txBox="1"/>
      </xdr:nvSpPr>
      <xdr:spPr>
        <a:xfrm>
          <a:off x="16598900" y="10288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2" name="楕円 271"/>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3" name="テキスト ボックス 272"/>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10885</xdr:rowOff>
    </xdr:from>
    <xdr:to>
      <xdr:col>74</xdr:col>
      <xdr:colOff>31750</xdr:colOff>
      <xdr:row>60</xdr:row>
      <xdr:rowOff>112485</xdr:rowOff>
    </xdr:to>
    <xdr:sp macro="" textlink="">
      <xdr:nvSpPr>
        <xdr:cNvPr id="274" name="楕円 273"/>
        <xdr:cNvSpPr/>
      </xdr:nvSpPr>
      <xdr:spPr>
        <a:xfrm>
          <a:off x="14732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97262</xdr:rowOff>
    </xdr:from>
    <xdr:ext cx="762000" cy="259045"/>
    <xdr:sp macro="" textlink="">
      <xdr:nvSpPr>
        <xdr:cNvPr id="275" name="テキスト ボックス 274"/>
        <xdr:cNvSpPr txBox="1"/>
      </xdr:nvSpPr>
      <xdr:spPr>
        <a:xfrm>
          <a:off x="14401800" y="1038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43543</xdr:rowOff>
    </xdr:from>
    <xdr:to>
      <xdr:col>69</xdr:col>
      <xdr:colOff>142875</xdr:colOff>
      <xdr:row>60</xdr:row>
      <xdr:rowOff>145143</xdr:rowOff>
    </xdr:to>
    <xdr:sp macro="" textlink="">
      <xdr:nvSpPr>
        <xdr:cNvPr id="276" name="楕円 275"/>
        <xdr:cNvSpPr/>
      </xdr:nvSpPr>
      <xdr:spPr>
        <a:xfrm>
          <a:off x="13843000" y="1033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129920</xdr:rowOff>
    </xdr:from>
    <xdr:ext cx="762000" cy="259045"/>
    <xdr:sp macro="" textlink="">
      <xdr:nvSpPr>
        <xdr:cNvPr id="277" name="テキスト ボックス 276"/>
        <xdr:cNvSpPr txBox="1"/>
      </xdr:nvSpPr>
      <xdr:spPr>
        <a:xfrm>
          <a:off x="13512800" y="1041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27215</xdr:rowOff>
    </xdr:from>
    <xdr:to>
      <xdr:col>65</xdr:col>
      <xdr:colOff>53975</xdr:colOff>
      <xdr:row>60</xdr:row>
      <xdr:rowOff>128815</xdr:rowOff>
    </xdr:to>
    <xdr:sp macro="" textlink="">
      <xdr:nvSpPr>
        <xdr:cNvPr id="278" name="楕円 277"/>
        <xdr:cNvSpPr/>
      </xdr:nvSpPr>
      <xdr:spPr>
        <a:xfrm>
          <a:off x="12954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113592</xdr:rowOff>
    </xdr:from>
    <xdr:ext cx="762000" cy="259045"/>
    <xdr:sp macro="" textlink="">
      <xdr:nvSpPr>
        <xdr:cNvPr id="279" name="テキスト ボックス 278"/>
        <xdr:cNvSpPr txBox="1"/>
      </xdr:nvSpPr>
      <xdr:spPr>
        <a:xfrm>
          <a:off x="12623800" y="10400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ポイント減少した。これは、公共下水道事業負担金及び出資金が減少したこと等によるものである。</a:t>
          </a:r>
        </a:p>
        <a:p>
          <a:r>
            <a:rPr kumimoji="1" lang="ja-JP" altLang="en-US" sz="1300">
              <a:latin typeface="ＭＳ Ｐゴシック" panose="020B0600070205080204" pitchFamily="50" charset="-128"/>
              <a:ea typeface="ＭＳ Ｐゴシック" panose="020B0600070205080204" pitchFamily="50" charset="-128"/>
            </a:rPr>
            <a:t>　引き続き、行政の責任分野、経費負担の在り方、行政効果等を精査し、類似補助金の統合、支援の重点化、サンセット方式の徹底等により見直しを進める。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8890</xdr:rowOff>
    </xdr:from>
    <xdr:to>
      <xdr:col>82</xdr:col>
      <xdr:colOff>107950</xdr:colOff>
      <xdr:row>40</xdr:row>
      <xdr:rowOff>127000</xdr:rowOff>
    </xdr:to>
    <xdr:cxnSp macro="">
      <xdr:nvCxnSpPr>
        <xdr:cNvPr id="307" name="直線コネクタ 306"/>
        <xdr:cNvCxnSpPr/>
      </xdr:nvCxnSpPr>
      <xdr:spPr>
        <a:xfrm flipV="1">
          <a:off x="16510000" y="56667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99077</xdr:rowOff>
    </xdr:from>
    <xdr:ext cx="762000" cy="259045"/>
    <xdr:sp macro="" textlink="">
      <xdr:nvSpPr>
        <xdr:cNvPr id="308" name="補助費等最小値テキスト"/>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127000</xdr:rowOff>
    </xdr:from>
    <xdr:to>
      <xdr:col>82</xdr:col>
      <xdr:colOff>196850</xdr:colOff>
      <xdr:row>40</xdr:row>
      <xdr:rowOff>127000</xdr:rowOff>
    </xdr:to>
    <xdr:cxnSp macro="">
      <xdr:nvCxnSpPr>
        <xdr:cNvPr id="309" name="直線コネクタ 308"/>
        <xdr:cNvCxnSpPr/>
      </xdr:nvCxnSpPr>
      <xdr:spPr>
        <a:xfrm>
          <a:off x="16421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95267</xdr:rowOff>
    </xdr:from>
    <xdr:ext cx="762000" cy="259045"/>
    <xdr:sp macro="" textlink="">
      <xdr:nvSpPr>
        <xdr:cNvPr id="310" name="補助費等最大値テキスト"/>
        <xdr:cNvSpPr txBox="1"/>
      </xdr:nvSpPr>
      <xdr:spPr>
        <a:xfrm>
          <a:off x="16598900" y="541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8890</xdr:rowOff>
    </xdr:from>
    <xdr:to>
      <xdr:col>82</xdr:col>
      <xdr:colOff>196850</xdr:colOff>
      <xdr:row>33</xdr:row>
      <xdr:rowOff>8890</xdr:rowOff>
    </xdr:to>
    <xdr:cxnSp macro="">
      <xdr:nvCxnSpPr>
        <xdr:cNvPr id="311" name="直線コネクタ 310"/>
        <xdr:cNvCxnSpPr/>
      </xdr:nvCxnSpPr>
      <xdr:spPr>
        <a:xfrm>
          <a:off x="16421100" y="56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149860</xdr:rowOff>
    </xdr:from>
    <xdr:to>
      <xdr:col>82</xdr:col>
      <xdr:colOff>107950</xdr:colOff>
      <xdr:row>34</xdr:row>
      <xdr:rowOff>157480</xdr:rowOff>
    </xdr:to>
    <xdr:cxnSp macro="">
      <xdr:nvCxnSpPr>
        <xdr:cNvPr id="312" name="直線コネクタ 311"/>
        <xdr:cNvCxnSpPr/>
      </xdr:nvCxnSpPr>
      <xdr:spPr>
        <a:xfrm flipV="1">
          <a:off x="15671800" y="5979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113047</xdr:rowOff>
    </xdr:from>
    <xdr:ext cx="762000" cy="259045"/>
    <xdr:sp macro="" textlink="">
      <xdr:nvSpPr>
        <xdr:cNvPr id="313" name="補助費等平均値テキスト"/>
        <xdr:cNvSpPr txBox="1"/>
      </xdr:nvSpPr>
      <xdr:spPr>
        <a:xfrm>
          <a:off x="16598900" y="6113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14" name="フローチャート: 判断 313"/>
        <xdr:cNvSpPr/>
      </xdr:nvSpPr>
      <xdr:spPr>
        <a:xfrm>
          <a:off x="16459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88900</xdr:rowOff>
    </xdr:from>
    <xdr:to>
      <xdr:col>78</xdr:col>
      <xdr:colOff>69850</xdr:colOff>
      <xdr:row>34</xdr:row>
      <xdr:rowOff>157480</xdr:rowOff>
    </xdr:to>
    <xdr:cxnSp macro="">
      <xdr:nvCxnSpPr>
        <xdr:cNvPr id="315" name="直線コネクタ 314"/>
        <xdr:cNvCxnSpPr/>
      </xdr:nvCxnSpPr>
      <xdr:spPr>
        <a:xfrm>
          <a:off x="14782800" y="59182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72390</xdr:rowOff>
    </xdr:from>
    <xdr:to>
      <xdr:col>78</xdr:col>
      <xdr:colOff>120650</xdr:colOff>
      <xdr:row>36</xdr:row>
      <xdr:rowOff>2540</xdr:rowOff>
    </xdr:to>
    <xdr:sp macro="" textlink="">
      <xdr:nvSpPr>
        <xdr:cNvPr id="316" name="フローチャート: 判断 315"/>
        <xdr:cNvSpPr/>
      </xdr:nvSpPr>
      <xdr:spPr>
        <a:xfrm>
          <a:off x="15621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158767</xdr:rowOff>
    </xdr:from>
    <xdr:ext cx="736600" cy="259045"/>
    <xdr:sp macro="" textlink="">
      <xdr:nvSpPr>
        <xdr:cNvPr id="317" name="テキスト ボックス 316"/>
        <xdr:cNvSpPr txBox="1"/>
      </xdr:nvSpPr>
      <xdr:spPr>
        <a:xfrm>
          <a:off x="15290800" y="615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88900</xdr:rowOff>
    </xdr:from>
    <xdr:to>
      <xdr:col>73</xdr:col>
      <xdr:colOff>180975</xdr:colOff>
      <xdr:row>34</xdr:row>
      <xdr:rowOff>134620</xdr:rowOff>
    </xdr:to>
    <xdr:cxnSp macro="">
      <xdr:nvCxnSpPr>
        <xdr:cNvPr id="318" name="直線コネクタ 317"/>
        <xdr:cNvCxnSpPr/>
      </xdr:nvCxnSpPr>
      <xdr:spPr>
        <a:xfrm flipV="1">
          <a:off x="13893800" y="5918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9" name="フローチャート: 判断 318"/>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20" name="テキスト ボックス 319"/>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134620</xdr:rowOff>
    </xdr:from>
    <xdr:to>
      <xdr:col>69</xdr:col>
      <xdr:colOff>92075</xdr:colOff>
      <xdr:row>34</xdr:row>
      <xdr:rowOff>142240</xdr:rowOff>
    </xdr:to>
    <xdr:cxnSp macro="">
      <xdr:nvCxnSpPr>
        <xdr:cNvPr id="321" name="直線コネクタ 320"/>
        <xdr:cNvCxnSpPr/>
      </xdr:nvCxnSpPr>
      <xdr:spPr>
        <a:xfrm flipV="1">
          <a:off x="13004800" y="59639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34290</xdr:rowOff>
    </xdr:from>
    <xdr:to>
      <xdr:col>69</xdr:col>
      <xdr:colOff>142875</xdr:colOff>
      <xdr:row>35</xdr:row>
      <xdr:rowOff>135890</xdr:rowOff>
    </xdr:to>
    <xdr:sp macro="" textlink="">
      <xdr:nvSpPr>
        <xdr:cNvPr id="322" name="フローチャート: 判断 321"/>
        <xdr:cNvSpPr/>
      </xdr:nvSpPr>
      <xdr:spPr>
        <a:xfrm>
          <a:off x="13843000" y="603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120667</xdr:rowOff>
    </xdr:from>
    <xdr:ext cx="762000" cy="259045"/>
    <xdr:sp macro="" textlink="">
      <xdr:nvSpPr>
        <xdr:cNvPr id="323" name="テキスト ボックス 322"/>
        <xdr:cNvSpPr txBox="1"/>
      </xdr:nvSpPr>
      <xdr:spPr>
        <a:xfrm>
          <a:off x="13512800"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24" name="フローチャート: 判断 323"/>
        <xdr:cNvSpPr/>
      </xdr:nvSpPr>
      <xdr:spPr>
        <a:xfrm>
          <a:off x="12954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67327</xdr:rowOff>
    </xdr:from>
    <xdr:ext cx="762000" cy="259045"/>
    <xdr:sp macro="" textlink="">
      <xdr:nvSpPr>
        <xdr:cNvPr id="325" name="テキスト ボックス 324"/>
        <xdr:cNvSpPr txBox="1"/>
      </xdr:nvSpPr>
      <xdr:spPr>
        <a:xfrm>
          <a:off x="12623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99060</xdr:rowOff>
    </xdr:from>
    <xdr:to>
      <xdr:col>82</xdr:col>
      <xdr:colOff>158750</xdr:colOff>
      <xdr:row>35</xdr:row>
      <xdr:rowOff>29210</xdr:rowOff>
    </xdr:to>
    <xdr:sp macro="" textlink="">
      <xdr:nvSpPr>
        <xdr:cNvPr id="331" name="楕円 330"/>
        <xdr:cNvSpPr/>
      </xdr:nvSpPr>
      <xdr:spPr>
        <a:xfrm>
          <a:off x="164592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115587</xdr:rowOff>
    </xdr:from>
    <xdr:ext cx="762000" cy="259045"/>
    <xdr:sp macro="" textlink="">
      <xdr:nvSpPr>
        <xdr:cNvPr id="332" name="補助費等該当値テキスト"/>
        <xdr:cNvSpPr txBox="1"/>
      </xdr:nvSpPr>
      <xdr:spPr>
        <a:xfrm>
          <a:off x="16598900" y="577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106680</xdr:rowOff>
    </xdr:from>
    <xdr:to>
      <xdr:col>78</xdr:col>
      <xdr:colOff>120650</xdr:colOff>
      <xdr:row>35</xdr:row>
      <xdr:rowOff>36830</xdr:rowOff>
    </xdr:to>
    <xdr:sp macro="" textlink="">
      <xdr:nvSpPr>
        <xdr:cNvPr id="333" name="楕円 332"/>
        <xdr:cNvSpPr/>
      </xdr:nvSpPr>
      <xdr:spPr>
        <a:xfrm>
          <a:off x="156210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47007</xdr:rowOff>
    </xdr:from>
    <xdr:ext cx="736600" cy="259045"/>
    <xdr:sp macro="" textlink="">
      <xdr:nvSpPr>
        <xdr:cNvPr id="334" name="テキスト ボックス 333"/>
        <xdr:cNvSpPr txBox="1"/>
      </xdr:nvSpPr>
      <xdr:spPr>
        <a:xfrm>
          <a:off x="15290800" y="5704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38100</xdr:rowOff>
    </xdr:from>
    <xdr:to>
      <xdr:col>74</xdr:col>
      <xdr:colOff>31750</xdr:colOff>
      <xdr:row>34</xdr:row>
      <xdr:rowOff>139700</xdr:rowOff>
    </xdr:to>
    <xdr:sp macro="" textlink="">
      <xdr:nvSpPr>
        <xdr:cNvPr id="335" name="楕円 334"/>
        <xdr:cNvSpPr/>
      </xdr:nvSpPr>
      <xdr:spPr>
        <a:xfrm>
          <a:off x="14732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149877</xdr:rowOff>
    </xdr:from>
    <xdr:ext cx="762000" cy="259045"/>
    <xdr:sp macro="" textlink="">
      <xdr:nvSpPr>
        <xdr:cNvPr id="336" name="テキスト ボックス 335"/>
        <xdr:cNvSpPr txBox="1"/>
      </xdr:nvSpPr>
      <xdr:spPr>
        <a:xfrm>
          <a:off x="14401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83820</xdr:rowOff>
    </xdr:from>
    <xdr:to>
      <xdr:col>69</xdr:col>
      <xdr:colOff>142875</xdr:colOff>
      <xdr:row>35</xdr:row>
      <xdr:rowOff>13970</xdr:rowOff>
    </xdr:to>
    <xdr:sp macro="" textlink="">
      <xdr:nvSpPr>
        <xdr:cNvPr id="337" name="楕円 336"/>
        <xdr:cNvSpPr/>
      </xdr:nvSpPr>
      <xdr:spPr>
        <a:xfrm>
          <a:off x="13843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24147</xdr:rowOff>
    </xdr:from>
    <xdr:ext cx="762000" cy="259045"/>
    <xdr:sp macro="" textlink="">
      <xdr:nvSpPr>
        <xdr:cNvPr id="338" name="テキスト ボックス 337"/>
        <xdr:cNvSpPr txBox="1"/>
      </xdr:nvSpPr>
      <xdr:spPr>
        <a:xfrm>
          <a:off x="13512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91440</xdr:rowOff>
    </xdr:from>
    <xdr:to>
      <xdr:col>65</xdr:col>
      <xdr:colOff>53975</xdr:colOff>
      <xdr:row>35</xdr:row>
      <xdr:rowOff>21590</xdr:rowOff>
    </xdr:to>
    <xdr:sp macro="" textlink="">
      <xdr:nvSpPr>
        <xdr:cNvPr id="339" name="楕円 338"/>
        <xdr:cNvSpPr/>
      </xdr:nvSpPr>
      <xdr:spPr>
        <a:xfrm>
          <a:off x="12954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31767</xdr:rowOff>
    </xdr:from>
    <xdr:ext cx="762000" cy="259045"/>
    <xdr:sp macro="" textlink="">
      <xdr:nvSpPr>
        <xdr:cNvPr id="340" name="テキスト ボックス 339"/>
        <xdr:cNvSpPr txBox="1"/>
      </xdr:nvSpPr>
      <xdr:spPr>
        <a:xfrm>
          <a:off x="12623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公債費に係る経常収支比率は、昨年度に鶴岡アートフォーラム整備事業債やリサイクルプラザ整備事業債が償還完了したこと等によって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　今後は、引き続き大型事業が控えていることから、公債費の増加と高止まりが予測されるが、投資事業の計画的実施や将来負担の軽減策を講じながら、公債費の適正管理に努めていく。</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124279</xdr:rowOff>
    </xdr:to>
    <xdr:cxnSp macro="">
      <xdr:nvCxnSpPr>
        <xdr:cNvPr id="370" name="直線コネクタ 369"/>
        <xdr:cNvCxnSpPr/>
      </xdr:nvCxnSpPr>
      <xdr:spPr>
        <a:xfrm flipV="1">
          <a:off x="4826000" y="125095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96356</xdr:rowOff>
    </xdr:from>
    <xdr:ext cx="762000" cy="259045"/>
    <xdr:sp macro="" textlink="">
      <xdr:nvSpPr>
        <xdr:cNvPr id="371" name="公債費最小値テキスト"/>
        <xdr:cNvSpPr txBox="1"/>
      </xdr:nvSpPr>
      <xdr:spPr>
        <a:xfrm>
          <a:off x="4914900" y="1398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124279</xdr:rowOff>
    </xdr:from>
    <xdr:to>
      <xdr:col>24</xdr:col>
      <xdr:colOff>114300</xdr:colOff>
      <xdr:row>81</xdr:row>
      <xdr:rowOff>124279</xdr:rowOff>
    </xdr:to>
    <xdr:cxnSp macro="">
      <xdr:nvCxnSpPr>
        <xdr:cNvPr id="372" name="直線コネクタ 371"/>
        <xdr:cNvCxnSpPr/>
      </xdr:nvCxnSpPr>
      <xdr:spPr>
        <a:xfrm>
          <a:off x="4737100" y="1401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3"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4" name="直線コネクタ 373"/>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159657</xdr:rowOff>
    </xdr:from>
    <xdr:to>
      <xdr:col>24</xdr:col>
      <xdr:colOff>25400</xdr:colOff>
      <xdr:row>79</xdr:row>
      <xdr:rowOff>42636</xdr:rowOff>
    </xdr:to>
    <xdr:cxnSp macro="">
      <xdr:nvCxnSpPr>
        <xdr:cNvPr id="375" name="直線コネクタ 374"/>
        <xdr:cNvCxnSpPr/>
      </xdr:nvCxnSpPr>
      <xdr:spPr>
        <a:xfrm flipV="1">
          <a:off x="3987800" y="135327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57348</xdr:rowOff>
    </xdr:from>
    <xdr:ext cx="762000" cy="259045"/>
    <xdr:sp macro="" textlink="">
      <xdr:nvSpPr>
        <xdr:cNvPr id="376" name="公債費平均値テキスト"/>
        <xdr:cNvSpPr txBox="1"/>
      </xdr:nvSpPr>
      <xdr:spPr>
        <a:xfrm>
          <a:off x="4914900" y="13087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40821</xdr:rowOff>
    </xdr:from>
    <xdr:to>
      <xdr:col>24</xdr:col>
      <xdr:colOff>76200</xdr:colOff>
      <xdr:row>77</xdr:row>
      <xdr:rowOff>142421</xdr:rowOff>
    </xdr:to>
    <xdr:sp macro="" textlink="">
      <xdr:nvSpPr>
        <xdr:cNvPr id="377" name="フローチャート: 判断 376"/>
        <xdr:cNvSpPr/>
      </xdr:nvSpPr>
      <xdr:spPr>
        <a:xfrm>
          <a:off x="47752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127000</xdr:rowOff>
    </xdr:from>
    <xdr:to>
      <xdr:col>19</xdr:col>
      <xdr:colOff>187325</xdr:colOff>
      <xdr:row>79</xdr:row>
      <xdr:rowOff>42636</xdr:rowOff>
    </xdr:to>
    <xdr:cxnSp macro="">
      <xdr:nvCxnSpPr>
        <xdr:cNvPr id="378" name="直線コネクタ 377"/>
        <xdr:cNvCxnSpPr/>
      </xdr:nvCxnSpPr>
      <xdr:spPr>
        <a:xfrm>
          <a:off x="3098800" y="135001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79" name="フローチャート: 判断 378"/>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13806</xdr:rowOff>
    </xdr:from>
    <xdr:ext cx="736600" cy="259045"/>
    <xdr:sp macro="" textlink="">
      <xdr:nvSpPr>
        <xdr:cNvPr id="380" name="テキスト ボックス 379"/>
        <xdr:cNvSpPr txBox="1"/>
      </xdr:nvSpPr>
      <xdr:spPr>
        <a:xfrm>
          <a:off x="3606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127000</xdr:rowOff>
    </xdr:from>
    <xdr:to>
      <xdr:col>15</xdr:col>
      <xdr:colOff>98425</xdr:colOff>
      <xdr:row>78</xdr:row>
      <xdr:rowOff>127000</xdr:rowOff>
    </xdr:to>
    <xdr:cxnSp macro="">
      <xdr:nvCxnSpPr>
        <xdr:cNvPr id="381" name="直線コネクタ 380"/>
        <xdr:cNvCxnSpPr/>
      </xdr:nvCxnSpPr>
      <xdr:spPr>
        <a:xfrm>
          <a:off x="2209800" y="1350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73479</xdr:rowOff>
    </xdr:from>
    <xdr:to>
      <xdr:col>15</xdr:col>
      <xdr:colOff>149225</xdr:colOff>
      <xdr:row>78</xdr:row>
      <xdr:rowOff>3629</xdr:rowOff>
    </xdr:to>
    <xdr:sp macro="" textlink="">
      <xdr:nvSpPr>
        <xdr:cNvPr id="382" name="フローチャート: 判断 381"/>
        <xdr:cNvSpPr/>
      </xdr:nvSpPr>
      <xdr:spPr>
        <a:xfrm>
          <a:off x="3048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13806</xdr:rowOff>
    </xdr:from>
    <xdr:ext cx="762000" cy="259045"/>
    <xdr:sp macro="" textlink="">
      <xdr:nvSpPr>
        <xdr:cNvPr id="383" name="テキスト ボックス 382"/>
        <xdr:cNvSpPr txBox="1"/>
      </xdr:nvSpPr>
      <xdr:spPr>
        <a:xfrm>
          <a:off x="2717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127000</xdr:rowOff>
    </xdr:from>
    <xdr:to>
      <xdr:col>11</xdr:col>
      <xdr:colOff>9525</xdr:colOff>
      <xdr:row>78</xdr:row>
      <xdr:rowOff>148771</xdr:rowOff>
    </xdr:to>
    <xdr:cxnSp macro="">
      <xdr:nvCxnSpPr>
        <xdr:cNvPr id="384" name="直線コネクタ 383"/>
        <xdr:cNvCxnSpPr/>
      </xdr:nvCxnSpPr>
      <xdr:spPr>
        <a:xfrm flipV="1">
          <a:off x="1320800" y="135001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84364</xdr:rowOff>
    </xdr:from>
    <xdr:to>
      <xdr:col>11</xdr:col>
      <xdr:colOff>60325</xdr:colOff>
      <xdr:row>78</xdr:row>
      <xdr:rowOff>14514</xdr:rowOff>
    </xdr:to>
    <xdr:sp macro="" textlink="">
      <xdr:nvSpPr>
        <xdr:cNvPr id="385" name="フローチャート: 判断 384"/>
        <xdr:cNvSpPr/>
      </xdr:nvSpPr>
      <xdr:spPr>
        <a:xfrm>
          <a:off x="2159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24691</xdr:rowOff>
    </xdr:from>
    <xdr:ext cx="762000" cy="259045"/>
    <xdr:sp macro="" textlink="">
      <xdr:nvSpPr>
        <xdr:cNvPr id="386" name="テキスト ボックス 385"/>
        <xdr:cNvSpPr txBox="1"/>
      </xdr:nvSpPr>
      <xdr:spPr>
        <a:xfrm>
          <a:off x="1828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7" name="フローチャート: 判断 386"/>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8" name="テキスト ボックス 387"/>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108857</xdr:rowOff>
    </xdr:from>
    <xdr:to>
      <xdr:col>24</xdr:col>
      <xdr:colOff>76200</xdr:colOff>
      <xdr:row>79</xdr:row>
      <xdr:rowOff>39007</xdr:rowOff>
    </xdr:to>
    <xdr:sp macro="" textlink="">
      <xdr:nvSpPr>
        <xdr:cNvPr id="394" name="楕円 393"/>
        <xdr:cNvSpPr/>
      </xdr:nvSpPr>
      <xdr:spPr>
        <a:xfrm>
          <a:off x="47752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80934</xdr:rowOff>
    </xdr:from>
    <xdr:ext cx="762000" cy="259045"/>
    <xdr:sp macro="" textlink="">
      <xdr:nvSpPr>
        <xdr:cNvPr id="395" name="公債費該当値テキスト"/>
        <xdr:cNvSpPr txBox="1"/>
      </xdr:nvSpPr>
      <xdr:spPr>
        <a:xfrm>
          <a:off x="4914900" y="13454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163286</xdr:rowOff>
    </xdr:from>
    <xdr:to>
      <xdr:col>20</xdr:col>
      <xdr:colOff>38100</xdr:colOff>
      <xdr:row>79</xdr:row>
      <xdr:rowOff>93436</xdr:rowOff>
    </xdr:to>
    <xdr:sp macro="" textlink="">
      <xdr:nvSpPr>
        <xdr:cNvPr id="396" name="楕円 395"/>
        <xdr:cNvSpPr/>
      </xdr:nvSpPr>
      <xdr:spPr>
        <a:xfrm>
          <a:off x="3937000" y="1353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78213</xdr:rowOff>
    </xdr:from>
    <xdr:ext cx="736600" cy="259045"/>
    <xdr:sp macro="" textlink="">
      <xdr:nvSpPr>
        <xdr:cNvPr id="397" name="テキスト ボックス 396"/>
        <xdr:cNvSpPr txBox="1"/>
      </xdr:nvSpPr>
      <xdr:spPr>
        <a:xfrm>
          <a:off x="3606800" y="13622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76200</xdr:rowOff>
    </xdr:from>
    <xdr:to>
      <xdr:col>15</xdr:col>
      <xdr:colOff>149225</xdr:colOff>
      <xdr:row>79</xdr:row>
      <xdr:rowOff>6350</xdr:rowOff>
    </xdr:to>
    <xdr:sp macro="" textlink="">
      <xdr:nvSpPr>
        <xdr:cNvPr id="398" name="楕円 397"/>
        <xdr:cNvSpPr/>
      </xdr:nvSpPr>
      <xdr:spPr>
        <a:xfrm>
          <a:off x="3048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162577</xdr:rowOff>
    </xdr:from>
    <xdr:ext cx="762000" cy="259045"/>
    <xdr:sp macro="" textlink="">
      <xdr:nvSpPr>
        <xdr:cNvPr id="399" name="テキスト ボックス 398"/>
        <xdr:cNvSpPr txBox="1"/>
      </xdr:nvSpPr>
      <xdr:spPr>
        <a:xfrm>
          <a:off x="2717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76200</xdr:rowOff>
    </xdr:from>
    <xdr:to>
      <xdr:col>11</xdr:col>
      <xdr:colOff>60325</xdr:colOff>
      <xdr:row>79</xdr:row>
      <xdr:rowOff>6350</xdr:rowOff>
    </xdr:to>
    <xdr:sp macro="" textlink="">
      <xdr:nvSpPr>
        <xdr:cNvPr id="400" name="楕円 399"/>
        <xdr:cNvSpPr/>
      </xdr:nvSpPr>
      <xdr:spPr>
        <a:xfrm>
          <a:off x="2159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162577</xdr:rowOff>
    </xdr:from>
    <xdr:ext cx="762000" cy="259045"/>
    <xdr:sp macro="" textlink="">
      <xdr:nvSpPr>
        <xdr:cNvPr id="401" name="テキスト ボックス 400"/>
        <xdr:cNvSpPr txBox="1"/>
      </xdr:nvSpPr>
      <xdr:spPr>
        <a:xfrm>
          <a:off x="18288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97971</xdr:rowOff>
    </xdr:from>
    <xdr:to>
      <xdr:col>6</xdr:col>
      <xdr:colOff>171450</xdr:colOff>
      <xdr:row>79</xdr:row>
      <xdr:rowOff>28121</xdr:rowOff>
    </xdr:to>
    <xdr:sp macro="" textlink="">
      <xdr:nvSpPr>
        <xdr:cNvPr id="402" name="楕円 401"/>
        <xdr:cNvSpPr/>
      </xdr:nvSpPr>
      <xdr:spPr>
        <a:xfrm>
          <a:off x="1270000" y="1347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12898</xdr:rowOff>
    </xdr:from>
    <xdr:ext cx="762000" cy="259045"/>
    <xdr:sp macro="" textlink="">
      <xdr:nvSpPr>
        <xdr:cNvPr id="403" name="テキスト ボックス 402"/>
        <xdr:cNvSpPr txBox="1"/>
      </xdr:nvSpPr>
      <xdr:spPr>
        <a:xfrm>
          <a:off x="939800" y="13557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の伸びが続くことが見込まれるが、定員適正化計画の着実な遂行による人件費の減によって、数値の改善を図るとともに、今後も鶴岡市行財政改革推進プランに基づき、引き続き経常経費の削減に努めていく</a:t>
          </a: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141696</xdr:rowOff>
    </xdr:from>
    <xdr:to>
      <xdr:col>82</xdr:col>
      <xdr:colOff>107950</xdr:colOff>
      <xdr:row>81</xdr:row>
      <xdr:rowOff>30662</xdr:rowOff>
    </xdr:to>
    <xdr:cxnSp macro="">
      <xdr:nvCxnSpPr>
        <xdr:cNvPr id="433" name="直線コネクタ 432"/>
        <xdr:cNvCxnSpPr/>
      </xdr:nvCxnSpPr>
      <xdr:spPr>
        <a:xfrm flipV="1">
          <a:off x="16510000" y="12657546"/>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2739</xdr:rowOff>
    </xdr:from>
    <xdr:ext cx="762000" cy="259045"/>
    <xdr:sp macro="" textlink="">
      <xdr:nvSpPr>
        <xdr:cNvPr id="434" name="公債費以外最小値テキスト"/>
        <xdr:cNvSpPr txBox="1"/>
      </xdr:nvSpPr>
      <xdr:spPr>
        <a:xfrm>
          <a:off x="16598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30662</xdr:rowOff>
    </xdr:from>
    <xdr:to>
      <xdr:col>82</xdr:col>
      <xdr:colOff>196850</xdr:colOff>
      <xdr:row>81</xdr:row>
      <xdr:rowOff>30662</xdr:rowOff>
    </xdr:to>
    <xdr:cxnSp macro="">
      <xdr:nvCxnSpPr>
        <xdr:cNvPr id="435" name="直線コネクタ 434"/>
        <xdr:cNvCxnSpPr/>
      </xdr:nvCxnSpPr>
      <xdr:spPr>
        <a:xfrm>
          <a:off x="16421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56623</xdr:rowOff>
    </xdr:from>
    <xdr:ext cx="762000" cy="259045"/>
    <xdr:sp macro="" textlink="">
      <xdr:nvSpPr>
        <xdr:cNvPr id="436" name="公債費以外最大値テキスト"/>
        <xdr:cNvSpPr txBox="1"/>
      </xdr:nvSpPr>
      <xdr:spPr>
        <a:xfrm>
          <a:off x="16598900" y="1240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141696</xdr:rowOff>
    </xdr:from>
    <xdr:to>
      <xdr:col>82</xdr:col>
      <xdr:colOff>196850</xdr:colOff>
      <xdr:row>73</xdr:row>
      <xdr:rowOff>141696</xdr:rowOff>
    </xdr:to>
    <xdr:cxnSp macro="">
      <xdr:nvCxnSpPr>
        <xdr:cNvPr id="437" name="直線コネクタ 436"/>
        <xdr:cNvCxnSpPr/>
      </xdr:nvCxnSpPr>
      <xdr:spPr>
        <a:xfrm>
          <a:off x="16421100" y="12657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79647</xdr:rowOff>
    </xdr:from>
    <xdr:to>
      <xdr:col>82</xdr:col>
      <xdr:colOff>107950</xdr:colOff>
      <xdr:row>75</xdr:row>
      <xdr:rowOff>125367</xdr:rowOff>
    </xdr:to>
    <xdr:cxnSp macro="">
      <xdr:nvCxnSpPr>
        <xdr:cNvPr id="438" name="直線コネクタ 437"/>
        <xdr:cNvCxnSpPr/>
      </xdr:nvCxnSpPr>
      <xdr:spPr>
        <a:xfrm flipV="1">
          <a:off x="15671800" y="1293839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9" name="公債費以外平均値テキスト"/>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40" name="フローチャート: 判断 439"/>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20865</xdr:rowOff>
    </xdr:from>
    <xdr:to>
      <xdr:col>78</xdr:col>
      <xdr:colOff>69850</xdr:colOff>
      <xdr:row>75</xdr:row>
      <xdr:rowOff>125367</xdr:rowOff>
    </xdr:to>
    <xdr:cxnSp macro="">
      <xdr:nvCxnSpPr>
        <xdr:cNvPr id="441" name="直線コネクタ 440"/>
        <xdr:cNvCxnSpPr/>
      </xdr:nvCxnSpPr>
      <xdr:spPr>
        <a:xfrm>
          <a:off x="14782800" y="12879615"/>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118655</xdr:rowOff>
    </xdr:from>
    <xdr:to>
      <xdr:col>78</xdr:col>
      <xdr:colOff>120650</xdr:colOff>
      <xdr:row>77</xdr:row>
      <xdr:rowOff>48805</xdr:rowOff>
    </xdr:to>
    <xdr:sp macro="" textlink="">
      <xdr:nvSpPr>
        <xdr:cNvPr id="442" name="フローチャート: 判断 441"/>
        <xdr:cNvSpPr/>
      </xdr:nvSpPr>
      <xdr:spPr>
        <a:xfrm>
          <a:off x="15621000" y="1314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33582</xdr:rowOff>
    </xdr:from>
    <xdr:ext cx="736600" cy="259045"/>
    <xdr:sp macro="" textlink="">
      <xdr:nvSpPr>
        <xdr:cNvPr id="443" name="テキスト ボックス 442"/>
        <xdr:cNvSpPr txBox="1"/>
      </xdr:nvSpPr>
      <xdr:spPr>
        <a:xfrm>
          <a:off x="15290800" y="13235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20865</xdr:rowOff>
    </xdr:to>
    <xdr:cxnSp macro="">
      <xdr:nvCxnSpPr>
        <xdr:cNvPr id="444" name="直線コネクタ 443"/>
        <xdr:cNvCxnSpPr/>
      </xdr:nvCxnSpPr>
      <xdr:spPr>
        <a:xfrm>
          <a:off x="13893800" y="128143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45" name="フローチャート: 判断 444"/>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46" name="テキスト ボックス 445"/>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74</xdr:row>
      <xdr:rowOff>133531</xdr:rowOff>
    </xdr:to>
    <xdr:cxnSp macro="">
      <xdr:nvCxnSpPr>
        <xdr:cNvPr id="447" name="直線コネクタ 446"/>
        <xdr:cNvCxnSpPr/>
      </xdr:nvCxnSpPr>
      <xdr:spPr>
        <a:xfrm flipV="1">
          <a:off x="13004800" y="12814300"/>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113756</xdr:rowOff>
    </xdr:from>
    <xdr:to>
      <xdr:col>69</xdr:col>
      <xdr:colOff>142875</xdr:colOff>
      <xdr:row>76</xdr:row>
      <xdr:rowOff>43906</xdr:rowOff>
    </xdr:to>
    <xdr:sp macro="" textlink="">
      <xdr:nvSpPr>
        <xdr:cNvPr id="448" name="フローチャート: 判断 447"/>
        <xdr:cNvSpPr/>
      </xdr:nvSpPr>
      <xdr:spPr>
        <a:xfrm>
          <a:off x="138430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28683</xdr:rowOff>
    </xdr:from>
    <xdr:ext cx="762000" cy="259045"/>
    <xdr:sp macro="" textlink="">
      <xdr:nvSpPr>
        <xdr:cNvPr id="449" name="テキスト ボックス 448"/>
        <xdr:cNvSpPr txBox="1"/>
      </xdr:nvSpPr>
      <xdr:spPr>
        <a:xfrm>
          <a:off x="13512800" y="1305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0" name="フローチャート: 判断 449"/>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51" name="テキスト ボックス 450"/>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28847</xdr:rowOff>
    </xdr:from>
    <xdr:to>
      <xdr:col>82</xdr:col>
      <xdr:colOff>158750</xdr:colOff>
      <xdr:row>75</xdr:row>
      <xdr:rowOff>130447</xdr:rowOff>
    </xdr:to>
    <xdr:sp macro="" textlink="">
      <xdr:nvSpPr>
        <xdr:cNvPr id="457" name="楕円 456"/>
        <xdr:cNvSpPr/>
      </xdr:nvSpPr>
      <xdr:spPr>
        <a:xfrm>
          <a:off x="16459200" y="128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45374</xdr:rowOff>
    </xdr:from>
    <xdr:ext cx="762000" cy="259045"/>
    <xdr:sp macro="" textlink="">
      <xdr:nvSpPr>
        <xdr:cNvPr id="458" name="公債費以外該当値テキスト"/>
        <xdr:cNvSpPr txBox="1"/>
      </xdr:nvSpPr>
      <xdr:spPr>
        <a:xfrm>
          <a:off x="16598900" y="12732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74567</xdr:rowOff>
    </xdr:from>
    <xdr:to>
      <xdr:col>78</xdr:col>
      <xdr:colOff>120650</xdr:colOff>
      <xdr:row>76</xdr:row>
      <xdr:rowOff>4716</xdr:rowOff>
    </xdr:to>
    <xdr:sp macro="" textlink="">
      <xdr:nvSpPr>
        <xdr:cNvPr id="459" name="楕円 458"/>
        <xdr:cNvSpPr/>
      </xdr:nvSpPr>
      <xdr:spPr>
        <a:xfrm>
          <a:off x="15621000" y="129333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14894</xdr:rowOff>
    </xdr:from>
    <xdr:ext cx="736600" cy="259045"/>
    <xdr:sp macro="" textlink="">
      <xdr:nvSpPr>
        <xdr:cNvPr id="460" name="テキスト ボックス 459"/>
        <xdr:cNvSpPr txBox="1"/>
      </xdr:nvSpPr>
      <xdr:spPr>
        <a:xfrm>
          <a:off x="15290800" y="127021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141515</xdr:rowOff>
    </xdr:from>
    <xdr:to>
      <xdr:col>74</xdr:col>
      <xdr:colOff>31750</xdr:colOff>
      <xdr:row>75</xdr:row>
      <xdr:rowOff>71665</xdr:rowOff>
    </xdr:to>
    <xdr:sp macro="" textlink="">
      <xdr:nvSpPr>
        <xdr:cNvPr id="461" name="楕円 460"/>
        <xdr:cNvSpPr/>
      </xdr:nvSpPr>
      <xdr:spPr>
        <a:xfrm>
          <a:off x="14732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81842</xdr:rowOff>
    </xdr:from>
    <xdr:ext cx="762000" cy="259045"/>
    <xdr:sp macro="" textlink="">
      <xdr:nvSpPr>
        <xdr:cNvPr id="462" name="テキスト ボックス 461"/>
        <xdr:cNvSpPr txBox="1"/>
      </xdr:nvSpPr>
      <xdr:spPr>
        <a:xfrm>
          <a:off x="14401800" y="1259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63" name="楕円 462"/>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64" name="テキスト ボックス 463"/>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82731</xdr:rowOff>
    </xdr:from>
    <xdr:to>
      <xdr:col>65</xdr:col>
      <xdr:colOff>53975</xdr:colOff>
      <xdr:row>75</xdr:row>
      <xdr:rowOff>12881</xdr:rowOff>
    </xdr:to>
    <xdr:sp macro="" textlink="">
      <xdr:nvSpPr>
        <xdr:cNvPr id="465" name="楕円 464"/>
        <xdr:cNvSpPr/>
      </xdr:nvSpPr>
      <xdr:spPr>
        <a:xfrm>
          <a:off x="12954000" y="1277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23058</xdr:rowOff>
    </xdr:from>
    <xdr:ext cx="762000" cy="259045"/>
    <xdr:sp macro="" textlink="">
      <xdr:nvSpPr>
        <xdr:cNvPr id="466" name="テキスト ボックス 465"/>
        <xdr:cNvSpPr txBox="1"/>
      </xdr:nvSpPr>
      <xdr:spPr>
        <a:xfrm>
          <a:off x="12623800" y="1253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111140</xdr:rowOff>
    </xdr:from>
    <xdr:to>
      <xdr:col>29</xdr:col>
      <xdr:colOff>127000</xdr:colOff>
      <xdr:row>19</xdr:row>
      <xdr:rowOff>118977</xdr:rowOff>
    </xdr:to>
    <xdr:cxnSp macro="">
      <xdr:nvCxnSpPr>
        <xdr:cNvPr id="47" name="直線コネクタ 46"/>
        <xdr:cNvCxnSpPr/>
      </xdr:nvCxnSpPr>
      <xdr:spPr bwMode="auto">
        <a:xfrm flipV="1">
          <a:off x="5651500" y="2044715"/>
          <a:ext cx="0" cy="1379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91054</xdr:rowOff>
    </xdr:from>
    <xdr:ext cx="762000" cy="259045"/>
    <xdr:sp macro="" textlink="">
      <xdr:nvSpPr>
        <xdr:cNvPr id="48" name="人口1人当たり決算額の推移最小値テキスト130"/>
        <xdr:cNvSpPr txBox="1"/>
      </xdr:nvSpPr>
      <xdr:spPr>
        <a:xfrm>
          <a:off x="5740400" y="339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118977</xdr:rowOff>
    </xdr:from>
    <xdr:to>
      <xdr:col>30</xdr:col>
      <xdr:colOff>25400</xdr:colOff>
      <xdr:row>19</xdr:row>
      <xdr:rowOff>118977</xdr:rowOff>
    </xdr:to>
    <xdr:cxnSp macro="">
      <xdr:nvCxnSpPr>
        <xdr:cNvPr id="49" name="直線コネクタ 48"/>
        <xdr:cNvCxnSpPr/>
      </xdr:nvCxnSpPr>
      <xdr:spPr bwMode="auto">
        <a:xfrm>
          <a:off x="5562600" y="34241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26067</xdr:rowOff>
    </xdr:from>
    <xdr:ext cx="762000" cy="259045"/>
    <xdr:sp macro="" textlink="">
      <xdr:nvSpPr>
        <xdr:cNvPr id="50" name="人口1人当たり決算額の推移最大値テキスト130"/>
        <xdr:cNvSpPr txBox="1"/>
      </xdr:nvSpPr>
      <xdr:spPr>
        <a:xfrm>
          <a:off x="5740400" y="17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111140</xdr:rowOff>
    </xdr:from>
    <xdr:to>
      <xdr:col>30</xdr:col>
      <xdr:colOff>25400</xdr:colOff>
      <xdr:row>11</xdr:row>
      <xdr:rowOff>111140</xdr:rowOff>
    </xdr:to>
    <xdr:cxnSp macro="">
      <xdr:nvCxnSpPr>
        <xdr:cNvPr id="51" name="直線コネクタ 50"/>
        <xdr:cNvCxnSpPr/>
      </xdr:nvCxnSpPr>
      <xdr:spPr bwMode="auto">
        <a:xfrm>
          <a:off x="5562600" y="204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124300</xdr:rowOff>
    </xdr:from>
    <xdr:to>
      <xdr:col>29</xdr:col>
      <xdr:colOff>127000</xdr:colOff>
      <xdr:row>14</xdr:row>
      <xdr:rowOff>10000</xdr:rowOff>
    </xdr:to>
    <xdr:cxnSp macro="">
      <xdr:nvCxnSpPr>
        <xdr:cNvPr id="52" name="直線コネクタ 51"/>
        <xdr:cNvCxnSpPr/>
      </xdr:nvCxnSpPr>
      <xdr:spPr bwMode="auto">
        <a:xfrm flipV="1">
          <a:off x="5003800" y="2400775"/>
          <a:ext cx="647700" cy="571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54297</xdr:rowOff>
    </xdr:from>
    <xdr:ext cx="762000" cy="259045"/>
    <xdr:sp macro="" textlink="">
      <xdr:nvSpPr>
        <xdr:cNvPr id="53" name="人口1人当たり決算額の推移平均値テキスト130"/>
        <xdr:cNvSpPr txBox="1"/>
      </xdr:nvSpPr>
      <xdr:spPr>
        <a:xfrm>
          <a:off x="5740400" y="2673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82220</xdr:rowOff>
    </xdr:from>
    <xdr:to>
      <xdr:col>29</xdr:col>
      <xdr:colOff>177800</xdr:colOff>
      <xdr:row>16</xdr:row>
      <xdr:rowOff>12370</xdr:rowOff>
    </xdr:to>
    <xdr:sp macro="" textlink="">
      <xdr:nvSpPr>
        <xdr:cNvPr id="54" name="フローチャート: 判断 53"/>
        <xdr:cNvSpPr/>
      </xdr:nvSpPr>
      <xdr:spPr bwMode="auto">
        <a:xfrm>
          <a:off x="5600700" y="2701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10000</xdr:rowOff>
    </xdr:from>
    <xdr:to>
      <xdr:col>26</xdr:col>
      <xdr:colOff>50800</xdr:colOff>
      <xdr:row>14</xdr:row>
      <xdr:rowOff>16695</xdr:rowOff>
    </xdr:to>
    <xdr:cxnSp macro="">
      <xdr:nvCxnSpPr>
        <xdr:cNvPr id="55" name="直線コネクタ 54"/>
        <xdr:cNvCxnSpPr/>
      </xdr:nvCxnSpPr>
      <xdr:spPr bwMode="auto">
        <a:xfrm flipV="1">
          <a:off x="4305300" y="2457925"/>
          <a:ext cx="698500" cy="6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104688</xdr:rowOff>
    </xdr:from>
    <xdr:to>
      <xdr:col>26</xdr:col>
      <xdr:colOff>101600</xdr:colOff>
      <xdr:row>16</xdr:row>
      <xdr:rowOff>34838</xdr:rowOff>
    </xdr:to>
    <xdr:sp macro="" textlink="">
      <xdr:nvSpPr>
        <xdr:cNvPr id="56" name="フローチャート: 判断 55"/>
        <xdr:cNvSpPr/>
      </xdr:nvSpPr>
      <xdr:spPr bwMode="auto">
        <a:xfrm>
          <a:off x="49530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19615</xdr:rowOff>
    </xdr:from>
    <xdr:ext cx="736600" cy="259045"/>
    <xdr:sp macro="" textlink="">
      <xdr:nvSpPr>
        <xdr:cNvPr id="57" name="テキスト ボックス 56"/>
        <xdr:cNvSpPr txBox="1"/>
      </xdr:nvSpPr>
      <xdr:spPr>
        <a:xfrm>
          <a:off x="4622800" y="2810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16695</xdr:rowOff>
    </xdr:from>
    <xdr:to>
      <xdr:col>22</xdr:col>
      <xdr:colOff>114300</xdr:colOff>
      <xdr:row>14</xdr:row>
      <xdr:rowOff>81389</xdr:rowOff>
    </xdr:to>
    <xdr:cxnSp macro="">
      <xdr:nvCxnSpPr>
        <xdr:cNvPr id="58" name="直線コネクタ 57"/>
        <xdr:cNvCxnSpPr/>
      </xdr:nvCxnSpPr>
      <xdr:spPr bwMode="auto">
        <a:xfrm flipV="1">
          <a:off x="3606800" y="2464620"/>
          <a:ext cx="698500" cy="646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156253</xdr:rowOff>
    </xdr:from>
    <xdr:to>
      <xdr:col>22</xdr:col>
      <xdr:colOff>165100</xdr:colOff>
      <xdr:row>16</xdr:row>
      <xdr:rowOff>86403</xdr:rowOff>
    </xdr:to>
    <xdr:sp macro="" textlink="">
      <xdr:nvSpPr>
        <xdr:cNvPr id="59" name="フローチャート: 判断 58"/>
        <xdr:cNvSpPr/>
      </xdr:nvSpPr>
      <xdr:spPr bwMode="auto">
        <a:xfrm>
          <a:off x="42545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71180</xdr:rowOff>
    </xdr:from>
    <xdr:ext cx="762000" cy="259045"/>
    <xdr:sp macro="" textlink="">
      <xdr:nvSpPr>
        <xdr:cNvPr id="60" name="テキスト ボックス 59"/>
        <xdr:cNvSpPr txBox="1"/>
      </xdr:nvSpPr>
      <xdr:spPr>
        <a:xfrm>
          <a:off x="3924300" y="286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81389</xdr:rowOff>
    </xdr:from>
    <xdr:to>
      <xdr:col>18</xdr:col>
      <xdr:colOff>177800</xdr:colOff>
      <xdr:row>14</xdr:row>
      <xdr:rowOff>147454</xdr:rowOff>
    </xdr:to>
    <xdr:cxnSp macro="">
      <xdr:nvCxnSpPr>
        <xdr:cNvPr id="61" name="直線コネクタ 60"/>
        <xdr:cNvCxnSpPr/>
      </xdr:nvCxnSpPr>
      <xdr:spPr bwMode="auto">
        <a:xfrm flipV="1">
          <a:off x="2908300" y="2529314"/>
          <a:ext cx="698500" cy="660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16089</xdr:rowOff>
    </xdr:from>
    <xdr:to>
      <xdr:col>19</xdr:col>
      <xdr:colOff>38100</xdr:colOff>
      <xdr:row>16</xdr:row>
      <xdr:rowOff>117689</xdr:rowOff>
    </xdr:to>
    <xdr:sp macro="" textlink="">
      <xdr:nvSpPr>
        <xdr:cNvPr id="62" name="フローチャート: 判断 61"/>
        <xdr:cNvSpPr/>
      </xdr:nvSpPr>
      <xdr:spPr bwMode="auto">
        <a:xfrm>
          <a:off x="3556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102466</xdr:rowOff>
    </xdr:from>
    <xdr:ext cx="762000" cy="259045"/>
    <xdr:sp macro="" textlink="">
      <xdr:nvSpPr>
        <xdr:cNvPr id="63" name="テキスト ボックス 62"/>
        <xdr:cNvSpPr txBox="1"/>
      </xdr:nvSpPr>
      <xdr:spPr>
        <a:xfrm>
          <a:off x="3225800" y="289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40517</xdr:rowOff>
    </xdr:from>
    <xdr:to>
      <xdr:col>15</xdr:col>
      <xdr:colOff>101600</xdr:colOff>
      <xdr:row>16</xdr:row>
      <xdr:rowOff>142117</xdr:rowOff>
    </xdr:to>
    <xdr:sp macro="" textlink="">
      <xdr:nvSpPr>
        <xdr:cNvPr id="64" name="フローチャート: 判断 63"/>
        <xdr:cNvSpPr/>
      </xdr:nvSpPr>
      <xdr:spPr bwMode="auto">
        <a:xfrm>
          <a:off x="2857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126894</xdr:rowOff>
    </xdr:from>
    <xdr:ext cx="762000" cy="259045"/>
    <xdr:sp macro="" textlink="">
      <xdr:nvSpPr>
        <xdr:cNvPr id="65" name="テキスト ボックス 64"/>
        <xdr:cNvSpPr txBox="1"/>
      </xdr:nvSpPr>
      <xdr:spPr>
        <a:xfrm>
          <a:off x="25273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73500</xdr:rowOff>
    </xdr:from>
    <xdr:to>
      <xdr:col>29</xdr:col>
      <xdr:colOff>177800</xdr:colOff>
      <xdr:row>14</xdr:row>
      <xdr:rowOff>3650</xdr:rowOff>
    </xdr:to>
    <xdr:sp macro="" textlink="">
      <xdr:nvSpPr>
        <xdr:cNvPr id="71" name="楕円 70"/>
        <xdr:cNvSpPr/>
      </xdr:nvSpPr>
      <xdr:spPr bwMode="auto">
        <a:xfrm>
          <a:off x="5600700" y="23499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90027</xdr:rowOff>
    </xdr:from>
    <xdr:ext cx="762000" cy="259045"/>
    <xdr:sp macro="" textlink="">
      <xdr:nvSpPr>
        <xdr:cNvPr id="72" name="人口1人当たり決算額の推移該当値テキスト130"/>
        <xdr:cNvSpPr txBox="1"/>
      </xdr:nvSpPr>
      <xdr:spPr>
        <a:xfrm>
          <a:off x="5740400" y="219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130650</xdr:rowOff>
    </xdr:from>
    <xdr:to>
      <xdr:col>26</xdr:col>
      <xdr:colOff>101600</xdr:colOff>
      <xdr:row>14</xdr:row>
      <xdr:rowOff>60800</xdr:rowOff>
    </xdr:to>
    <xdr:sp macro="" textlink="">
      <xdr:nvSpPr>
        <xdr:cNvPr id="73" name="楕円 72"/>
        <xdr:cNvSpPr/>
      </xdr:nvSpPr>
      <xdr:spPr bwMode="auto">
        <a:xfrm>
          <a:off x="4953000" y="240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70977</xdr:rowOff>
    </xdr:from>
    <xdr:ext cx="736600" cy="259045"/>
    <xdr:sp macro="" textlink="">
      <xdr:nvSpPr>
        <xdr:cNvPr id="74" name="テキスト ボックス 73"/>
        <xdr:cNvSpPr txBox="1"/>
      </xdr:nvSpPr>
      <xdr:spPr>
        <a:xfrm>
          <a:off x="4622800" y="2176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137345</xdr:rowOff>
    </xdr:from>
    <xdr:to>
      <xdr:col>22</xdr:col>
      <xdr:colOff>165100</xdr:colOff>
      <xdr:row>14</xdr:row>
      <xdr:rowOff>67495</xdr:rowOff>
    </xdr:to>
    <xdr:sp macro="" textlink="">
      <xdr:nvSpPr>
        <xdr:cNvPr id="75" name="楕円 74"/>
        <xdr:cNvSpPr/>
      </xdr:nvSpPr>
      <xdr:spPr bwMode="auto">
        <a:xfrm>
          <a:off x="4254500" y="24138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77672</xdr:rowOff>
    </xdr:from>
    <xdr:ext cx="762000" cy="259045"/>
    <xdr:sp macro="" textlink="">
      <xdr:nvSpPr>
        <xdr:cNvPr id="76" name="テキスト ボックス 75"/>
        <xdr:cNvSpPr txBox="1"/>
      </xdr:nvSpPr>
      <xdr:spPr>
        <a:xfrm>
          <a:off x="3924300" y="2182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30589</xdr:rowOff>
    </xdr:from>
    <xdr:to>
      <xdr:col>19</xdr:col>
      <xdr:colOff>38100</xdr:colOff>
      <xdr:row>14</xdr:row>
      <xdr:rowOff>132189</xdr:rowOff>
    </xdr:to>
    <xdr:sp macro="" textlink="">
      <xdr:nvSpPr>
        <xdr:cNvPr id="77" name="楕円 76"/>
        <xdr:cNvSpPr/>
      </xdr:nvSpPr>
      <xdr:spPr bwMode="auto">
        <a:xfrm>
          <a:off x="3556000" y="2478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142366</xdr:rowOff>
    </xdr:from>
    <xdr:ext cx="762000" cy="259045"/>
    <xdr:sp macro="" textlink="">
      <xdr:nvSpPr>
        <xdr:cNvPr id="78" name="テキスト ボックス 77"/>
        <xdr:cNvSpPr txBox="1"/>
      </xdr:nvSpPr>
      <xdr:spPr>
        <a:xfrm>
          <a:off x="3225800" y="224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96654</xdr:rowOff>
    </xdr:from>
    <xdr:to>
      <xdr:col>15</xdr:col>
      <xdr:colOff>101600</xdr:colOff>
      <xdr:row>15</xdr:row>
      <xdr:rowOff>26804</xdr:rowOff>
    </xdr:to>
    <xdr:sp macro="" textlink="">
      <xdr:nvSpPr>
        <xdr:cNvPr id="79" name="楕円 78"/>
        <xdr:cNvSpPr/>
      </xdr:nvSpPr>
      <xdr:spPr bwMode="auto">
        <a:xfrm>
          <a:off x="2857500" y="254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36981</xdr:rowOff>
    </xdr:from>
    <xdr:ext cx="762000" cy="259045"/>
    <xdr:sp macro="" textlink="">
      <xdr:nvSpPr>
        <xdr:cNvPr id="80" name="テキスト ボックス 79"/>
        <xdr:cNvSpPr txBox="1"/>
      </xdr:nvSpPr>
      <xdr:spPr>
        <a:xfrm>
          <a:off x="2527300" y="2313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98360</xdr:rowOff>
    </xdr:from>
    <xdr:to>
      <xdr:col>29</xdr:col>
      <xdr:colOff>127000</xdr:colOff>
      <xdr:row>37</xdr:row>
      <xdr:rowOff>268275</xdr:rowOff>
    </xdr:to>
    <xdr:cxnSp macro="">
      <xdr:nvCxnSpPr>
        <xdr:cNvPr id="110" name="直線コネクタ 109"/>
        <xdr:cNvCxnSpPr/>
      </xdr:nvCxnSpPr>
      <xdr:spPr bwMode="auto">
        <a:xfrm flipV="1">
          <a:off x="5651500" y="6022910"/>
          <a:ext cx="0" cy="1370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240352</xdr:rowOff>
    </xdr:from>
    <xdr:ext cx="762000" cy="259045"/>
    <xdr:sp macro="" textlink="">
      <xdr:nvSpPr>
        <xdr:cNvPr id="111" name="人口1人当たり決算額の推移最小値テキスト445"/>
        <xdr:cNvSpPr txBox="1"/>
      </xdr:nvSpPr>
      <xdr:spPr>
        <a:xfrm>
          <a:off x="5740400" y="736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268275</xdr:rowOff>
    </xdr:from>
    <xdr:to>
      <xdr:col>30</xdr:col>
      <xdr:colOff>25400</xdr:colOff>
      <xdr:row>37</xdr:row>
      <xdr:rowOff>268275</xdr:rowOff>
    </xdr:to>
    <xdr:cxnSp macro="">
      <xdr:nvCxnSpPr>
        <xdr:cNvPr id="112" name="直線コネクタ 111"/>
        <xdr:cNvCxnSpPr/>
      </xdr:nvCxnSpPr>
      <xdr:spPr bwMode="auto">
        <a:xfrm>
          <a:off x="5562600" y="73929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13287</xdr:rowOff>
    </xdr:from>
    <xdr:ext cx="762000" cy="259045"/>
    <xdr:sp macro="" textlink="">
      <xdr:nvSpPr>
        <xdr:cNvPr id="113" name="人口1人当たり決算額の推移最大値テキスト445"/>
        <xdr:cNvSpPr txBox="1"/>
      </xdr:nvSpPr>
      <xdr:spPr>
        <a:xfrm>
          <a:off x="5740400" y="576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98360</xdr:rowOff>
    </xdr:from>
    <xdr:to>
      <xdr:col>30</xdr:col>
      <xdr:colOff>25400</xdr:colOff>
      <xdr:row>33</xdr:row>
      <xdr:rowOff>98360</xdr:rowOff>
    </xdr:to>
    <xdr:cxnSp macro="">
      <xdr:nvCxnSpPr>
        <xdr:cNvPr id="114" name="直線コネクタ 113"/>
        <xdr:cNvCxnSpPr/>
      </xdr:nvCxnSpPr>
      <xdr:spPr bwMode="auto">
        <a:xfrm>
          <a:off x="5562600" y="60229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188592</xdr:rowOff>
    </xdr:from>
    <xdr:to>
      <xdr:col>29</xdr:col>
      <xdr:colOff>127000</xdr:colOff>
      <xdr:row>35</xdr:row>
      <xdr:rowOff>219975</xdr:rowOff>
    </xdr:to>
    <xdr:cxnSp macro="">
      <xdr:nvCxnSpPr>
        <xdr:cNvPr id="115" name="直線コネクタ 114"/>
        <xdr:cNvCxnSpPr/>
      </xdr:nvCxnSpPr>
      <xdr:spPr bwMode="auto">
        <a:xfrm>
          <a:off x="5003800" y="6798942"/>
          <a:ext cx="647700" cy="31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310419</xdr:rowOff>
    </xdr:from>
    <xdr:ext cx="762000" cy="259045"/>
    <xdr:sp macro="" textlink="">
      <xdr:nvSpPr>
        <xdr:cNvPr id="116" name="人口1人当たり決算額の推移平均値テキスト445"/>
        <xdr:cNvSpPr txBox="1"/>
      </xdr:nvSpPr>
      <xdr:spPr>
        <a:xfrm>
          <a:off x="5740400" y="657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122442</xdr:rowOff>
    </xdr:from>
    <xdr:to>
      <xdr:col>29</xdr:col>
      <xdr:colOff>177800</xdr:colOff>
      <xdr:row>35</xdr:row>
      <xdr:rowOff>224042</xdr:rowOff>
    </xdr:to>
    <xdr:sp macro="" textlink="">
      <xdr:nvSpPr>
        <xdr:cNvPr id="117" name="フローチャート: 判断 116"/>
        <xdr:cNvSpPr/>
      </xdr:nvSpPr>
      <xdr:spPr bwMode="auto">
        <a:xfrm>
          <a:off x="56007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188592</xdr:rowOff>
    </xdr:from>
    <xdr:to>
      <xdr:col>26</xdr:col>
      <xdr:colOff>50800</xdr:colOff>
      <xdr:row>35</xdr:row>
      <xdr:rowOff>215893</xdr:rowOff>
    </xdr:to>
    <xdr:cxnSp macro="">
      <xdr:nvCxnSpPr>
        <xdr:cNvPr id="118" name="直線コネクタ 117"/>
        <xdr:cNvCxnSpPr/>
      </xdr:nvCxnSpPr>
      <xdr:spPr bwMode="auto">
        <a:xfrm flipV="1">
          <a:off x="4305300" y="6798942"/>
          <a:ext cx="698500" cy="273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99256</xdr:rowOff>
    </xdr:from>
    <xdr:to>
      <xdr:col>26</xdr:col>
      <xdr:colOff>101600</xdr:colOff>
      <xdr:row>35</xdr:row>
      <xdr:rowOff>200856</xdr:rowOff>
    </xdr:to>
    <xdr:sp macro="" textlink="">
      <xdr:nvSpPr>
        <xdr:cNvPr id="119" name="フローチャート: 判断 118"/>
        <xdr:cNvSpPr/>
      </xdr:nvSpPr>
      <xdr:spPr bwMode="auto">
        <a:xfrm>
          <a:off x="4953000" y="6709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211033</xdr:rowOff>
    </xdr:from>
    <xdr:ext cx="736600" cy="259045"/>
    <xdr:sp macro="" textlink="">
      <xdr:nvSpPr>
        <xdr:cNvPr id="120" name="テキスト ボックス 119"/>
        <xdr:cNvSpPr txBox="1"/>
      </xdr:nvSpPr>
      <xdr:spPr>
        <a:xfrm>
          <a:off x="4622800" y="6478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177390</xdr:rowOff>
    </xdr:from>
    <xdr:to>
      <xdr:col>22</xdr:col>
      <xdr:colOff>114300</xdr:colOff>
      <xdr:row>35</xdr:row>
      <xdr:rowOff>215893</xdr:rowOff>
    </xdr:to>
    <xdr:cxnSp macro="">
      <xdr:nvCxnSpPr>
        <xdr:cNvPr id="121" name="直線コネクタ 120"/>
        <xdr:cNvCxnSpPr/>
      </xdr:nvCxnSpPr>
      <xdr:spPr bwMode="auto">
        <a:xfrm>
          <a:off x="3606800" y="6787740"/>
          <a:ext cx="698500" cy="385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101085</xdr:rowOff>
    </xdr:from>
    <xdr:to>
      <xdr:col>22</xdr:col>
      <xdr:colOff>165100</xdr:colOff>
      <xdr:row>35</xdr:row>
      <xdr:rowOff>202685</xdr:rowOff>
    </xdr:to>
    <xdr:sp macro="" textlink="">
      <xdr:nvSpPr>
        <xdr:cNvPr id="122" name="フローチャート: 判断 121"/>
        <xdr:cNvSpPr/>
      </xdr:nvSpPr>
      <xdr:spPr bwMode="auto">
        <a:xfrm>
          <a:off x="42545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212862</xdr:rowOff>
    </xdr:from>
    <xdr:ext cx="762000" cy="259045"/>
    <xdr:sp macro="" textlink="">
      <xdr:nvSpPr>
        <xdr:cNvPr id="123" name="テキスト ボックス 122"/>
        <xdr:cNvSpPr txBox="1"/>
      </xdr:nvSpPr>
      <xdr:spPr>
        <a:xfrm>
          <a:off x="3924300" y="648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133172</xdr:rowOff>
    </xdr:from>
    <xdr:to>
      <xdr:col>18</xdr:col>
      <xdr:colOff>177800</xdr:colOff>
      <xdr:row>35</xdr:row>
      <xdr:rowOff>177390</xdr:rowOff>
    </xdr:to>
    <xdr:cxnSp macro="">
      <xdr:nvCxnSpPr>
        <xdr:cNvPr id="124" name="直線コネクタ 123"/>
        <xdr:cNvCxnSpPr/>
      </xdr:nvCxnSpPr>
      <xdr:spPr bwMode="auto">
        <a:xfrm>
          <a:off x="2908300" y="6743522"/>
          <a:ext cx="698500" cy="44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81948</xdr:rowOff>
    </xdr:from>
    <xdr:to>
      <xdr:col>19</xdr:col>
      <xdr:colOff>38100</xdr:colOff>
      <xdr:row>35</xdr:row>
      <xdr:rowOff>183548</xdr:rowOff>
    </xdr:to>
    <xdr:sp macro="" textlink="">
      <xdr:nvSpPr>
        <xdr:cNvPr id="125" name="フローチャート: 判断 124"/>
        <xdr:cNvSpPr/>
      </xdr:nvSpPr>
      <xdr:spPr bwMode="auto">
        <a:xfrm>
          <a:off x="3556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193725</xdr:rowOff>
    </xdr:from>
    <xdr:ext cx="762000" cy="259045"/>
    <xdr:sp macro="" textlink="">
      <xdr:nvSpPr>
        <xdr:cNvPr id="126" name="テキスト ボックス 125"/>
        <xdr:cNvSpPr txBox="1"/>
      </xdr:nvSpPr>
      <xdr:spPr>
        <a:xfrm>
          <a:off x="3225800" y="646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56932</xdr:rowOff>
    </xdr:from>
    <xdr:to>
      <xdr:col>15</xdr:col>
      <xdr:colOff>101600</xdr:colOff>
      <xdr:row>35</xdr:row>
      <xdr:rowOff>158532</xdr:rowOff>
    </xdr:to>
    <xdr:sp macro="" textlink="">
      <xdr:nvSpPr>
        <xdr:cNvPr id="127" name="フローチャート: 判断 126"/>
        <xdr:cNvSpPr/>
      </xdr:nvSpPr>
      <xdr:spPr bwMode="auto">
        <a:xfrm>
          <a:off x="2857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168709</xdr:rowOff>
    </xdr:from>
    <xdr:ext cx="762000" cy="259045"/>
    <xdr:sp macro="" textlink="">
      <xdr:nvSpPr>
        <xdr:cNvPr id="128" name="テキスト ボックス 127"/>
        <xdr:cNvSpPr txBox="1"/>
      </xdr:nvSpPr>
      <xdr:spPr>
        <a:xfrm>
          <a:off x="2527300" y="6436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169175</xdr:rowOff>
    </xdr:from>
    <xdr:to>
      <xdr:col>29</xdr:col>
      <xdr:colOff>177800</xdr:colOff>
      <xdr:row>35</xdr:row>
      <xdr:rowOff>270775</xdr:rowOff>
    </xdr:to>
    <xdr:sp macro="" textlink="">
      <xdr:nvSpPr>
        <xdr:cNvPr id="134" name="楕円 133"/>
        <xdr:cNvSpPr/>
      </xdr:nvSpPr>
      <xdr:spPr bwMode="auto">
        <a:xfrm>
          <a:off x="5600700" y="67795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141252</xdr:rowOff>
    </xdr:from>
    <xdr:ext cx="762000" cy="259045"/>
    <xdr:sp macro="" textlink="">
      <xdr:nvSpPr>
        <xdr:cNvPr id="135" name="人口1人当たり決算額の推移該当値テキスト445"/>
        <xdr:cNvSpPr txBox="1"/>
      </xdr:nvSpPr>
      <xdr:spPr>
        <a:xfrm>
          <a:off x="5740400" y="6751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137792</xdr:rowOff>
    </xdr:from>
    <xdr:to>
      <xdr:col>26</xdr:col>
      <xdr:colOff>101600</xdr:colOff>
      <xdr:row>35</xdr:row>
      <xdr:rowOff>239392</xdr:rowOff>
    </xdr:to>
    <xdr:sp macro="" textlink="">
      <xdr:nvSpPr>
        <xdr:cNvPr id="136" name="楕円 135"/>
        <xdr:cNvSpPr/>
      </xdr:nvSpPr>
      <xdr:spPr bwMode="auto">
        <a:xfrm>
          <a:off x="4953000" y="6748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224169</xdr:rowOff>
    </xdr:from>
    <xdr:ext cx="736600" cy="259045"/>
    <xdr:sp macro="" textlink="">
      <xdr:nvSpPr>
        <xdr:cNvPr id="137" name="テキスト ボックス 136"/>
        <xdr:cNvSpPr txBox="1"/>
      </xdr:nvSpPr>
      <xdr:spPr>
        <a:xfrm>
          <a:off x="4622800" y="6834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165093</xdr:rowOff>
    </xdr:from>
    <xdr:to>
      <xdr:col>22</xdr:col>
      <xdr:colOff>165100</xdr:colOff>
      <xdr:row>35</xdr:row>
      <xdr:rowOff>266693</xdr:rowOff>
    </xdr:to>
    <xdr:sp macro="" textlink="">
      <xdr:nvSpPr>
        <xdr:cNvPr id="138" name="楕円 137"/>
        <xdr:cNvSpPr/>
      </xdr:nvSpPr>
      <xdr:spPr bwMode="auto">
        <a:xfrm>
          <a:off x="4254500" y="67754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251470</xdr:rowOff>
    </xdr:from>
    <xdr:ext cx="762000" cy="259045"/>
    <xdr:sp macro="" textlink="">
      <xdr:nvSpPr>
        <xdr:cNvPr id="139" name="テキスト ボックス 138"/>
        <xdr:cNvSpPr txBox="1"/>
      </xdr:nvSpPr>
      <xdr:spPr>
        <a:xfrm>
          <a:off x="3924300" y="686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126590</xdr:rowOff>
    </xdr:from>
    <xdr:to>
      <xdr:col>19</xdr:col>
      <xdr:colOff>38100</xdr:colOff>
      <xdr:row>35</xdr:row>
      <xdr:rowOff>228190</xdr:rowOff>
    </xdr:to>
    <xdr:sp macro="" textlink="">
      <xdr:nvSpPr>
        <xdr:cNvPr id="140" name="楕円 139"/>
        <xdr:cNvSpPr/>
      </xdr:nvSpPr>
      <xdr:spPr bwMode="auto">
        <a:xfrm>
          <a:off x="3556000" y="6736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212967</xdr:rowOff>
    </xdr:from>
    <xdr:ext cx="762000" cy="259045"/>
    <xdr:sp macro="" textlink="">
      <xdr:nvSpPr>
        <xdr:cNvPr id="141" name="テキスト ボックス 140"/>
        <xdr:cNvSpPr txBox="1"/>
      </xdr:nvSpPr>
      <xdr:spPr>
        <a:xfrm>
          <a:off x="3225800" y="682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82372</xdr:rowOff>
    </xdr:from>
    <xdr:to>
      <xdr:col>15</xdr:col>
      <xdr:colOff>101600</xdr:colOff>
      <xdr:row>35</xdr:row>
      <xdr:rowOff>183972</xdr:rowOff>
    </xdr:to>
    <xdr:sp macro="" textlink="">
      <xdr:nvSpPr>
        <xdr:cNvPr id="142" name="楕円 141"/>
        <xdr:cNvSpPr/>
      </xdr:nvSpPr>
      <xdr:spPr bwMode="auto">
        <a:xfrm>
          <a:off x="2857500" y="6692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168749</xdr:rowOff>
    </xdr:from>
    <xdr:ext cx="762000" cy="259045"/>
    <xdr:sp macro="" textlink="">
      <xdr:nvSpPr>
        <xdr:cNvPr id="143" name="テキスト ボックス 142"/>
        <xdr:cNvSpPr txBox="1"/>
      </xdr:nvSpPr>
      <xdr:spPr>
        <a:xfrm>
          <a:off x="2527300" y="6779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149530</xdr:rowOff>
    </xdr:from>
    <xdr:to>
      <xdr:col>24</xdr:col>
      <xdr:colOff>62865</xdr:colOff>
      <xdr:row>37</xdr:row>
      <xdr:rowOff>101135</xdr:rowOff>
    </xdr:to>
    <xdr:cxnSp macro="">
      <xdr:nvCxnSpPr>
        <xdr:cNvPr id="54" name="直線コネクタ 53"/>
        <xdr:cNvCxnSpPr/>
      </xdr:nvCxnSpPr>
      <xdr:spPr>
        <a:xfrm flipV="1">
          <a:off x="4633595" y="5293030"/>
          <a:ext cx="1270" cy="115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104962</xdr:rowOff>
    </xdr:from>
    <xdr:ext cx="534377" cy="259045"/>
    <xdr:sp macro="" textlink="">
      <xdr:nvSpPr>
        <xdr:cNvPr id="55" name="人件費最小値テキスト"/>
        <xdr:cNvSpPr txBox="1"/>
      </xdr:nvSpPr>
      <xdr:spPr>
        <a:xfrm>
          <a:off x="4686300" y="64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101135</xdr:rowOff>
    </xdr:from>
    <xdr:to>
      <xdr:col>24</xdr:col>
      <xdr:colOff>152400</xdr:colOff>
      <xdr:row>37</xdr:row>
      <xdr:rowOff>101135</xdr:rowOff>
    </xdr:to>
    <xdr:cxnSp macro="">
      <xdr:nvCxnSpPr>
        <xdr:cNvPr id="56" name="直線コネクタ 55"/>
        <xdr:cNvCxnSpPr/>
      </xdr:nvCxnSpPr>
      <xdr:spPr>
        <a:xfrm>
          <a:off x="4546600" y="644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96207</xdr:rowOff>
    </xdr:from>
    <xdr:ext cx="534377" cy="259045"/>
    <xdr:sp macro="" textlink="">
      <xdr:nvSpPr>
        <xdr:cNvPr id="57" name="人件費最大値テキスト"/>
        <xdr:cNvSpPr txBox="1"/>
      </xdr:nvSpPr>
      <xdr:spPr>
        <a:xfrm>
          <a:off x="4686300" y="50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149530</xdr:rowOff>
    </xdr:from>
    <xdr:to>
      <xdr:col>24</xdr:col>
      <xdr:colOff>152400</xdr:colOff>
      <xdr:row>30</xdr:row>
      <xdr:rowOff>149530</xdr:rowOff>
    </xdr:to>
    <xdr:cxnSp macro="">
      <xdr:nvCxnSpPr>
        <xdr:cNvPr id="58" name="直線コネクタ 57"/>
        <xdr:cNvCxnSpPr/>
      </xdr:nvCxnSpPr>
      <xdr:spPr>
        <a:xfrm>
          <a:off x="4546600" y="52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158285</xdr:rowOff>
    </xdr:from>
    <xdr:to>
      <xdr:col>24</xdr:col>
      <xdr:colOff>63500</xdr:colOff>
      <xdr:row>33</xdr:row>
      <xdr:rowOff>165097</xdr:rowOff>
    </xdr:to>
    <xdr:cxnSp macro="">
      <xdr:nvCxnSpPr>
        <xdr:cNvPr id="59" name="直線コネクタ 58"/>
        <xdr:cNvCxnSpPr/>
      </xdr:nvCxnSpPr>
      <xdr:spPr>
        <a:xfrm flipV="1">
          <a:off x="3797300" y="5644685"/>
          <a:ext cx="838200" cy="17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86346</xdr:rowOff>
    </xdr:from>
    <xdr:ext cx="534377" cy="259045"/>
    <xdr:sp macro="" textlink="">
      <xdr:nvSpPr>
        <xdr:cNvPr id="60" name="人件費平均値テキスト"/>
        <xdr:cNvSpPr txBox="1"/>
      </xdr:nvSpPr>
      <xdr:spPr>
        <a:xfrm>
          <a:off x="4686300" y="591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107919</xdr:rowOff>
    </xdr:from>
    <xdr:to>
      <xdr:col>24</xdr:col>
      <xdr:colOff>114300</xdr:colOff>
      <xdr:row>35</xdr:row>
      <xdr:rowOff>38069</xdr:rowOff>
    </xdr:to>
    <xdr:sp macro="" textlink="">
      <xdr:nvSpPr>
        <xdr:cNvPr id="61" name="フローチャート: 判断 60"/>
        <xdr:cNvSpPr/>
      </xdr:nvSpPr>
      <xdr:spPr>
        <a:xfrm>
          <a:off x="45847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144249</xdr:rowOff>
    </xdr:from>
    <xdr:to>
      <xdr:col>19</xdr:col>
      <xdr:colOff>177800</xdr:colOff>
      <xdr:row>33</xdr:row>
      <xdr:rowOff>165097</xdr:rowOff>
    </xdr:to>
    <xdr:cxnSp macro="">
      <xdr:nvCxnSpPr>
        <xdr:cNvPr id="62" name="直線コネクタ 61"/>
        <xdr:cNvCxnSpPr/>
      </xdr:nvCxnSpPr>
      <xdr:spPr>
        <a:xfrm>
          <a:off x="2908300" y="5802099"/>
          <a:ext cx="889000" cy="2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58268</xdr:rowOff>
    </xdr:from>
    <xdr:to>
      <xdr:col>20</xdr:col>
      <xdr:colOff>38100</xdr:colOff>
      <xdr:row>35</xdr:row>
      <xdr:rowOff>159868</xdr:rowOff>
    </xdr:to>
    <xdr:sp macro="" textlink="">
      <xdr:nvSpPr>
        <xdr:cNvPr id="63" name="フローチャート: 判断 62"/>
        <xdr:cNvSpPr/>
      </xdr:nvSpPr>
      <xdr:spPr>
        <a:xfrm>
          <a:off x="3746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150995</xdr:rowOff>
    </xdr:from>
    <xdr:ext cx="534377" cy="259045"/>
    <xdr:sp macro="" textlink="">
      <xdr:nvSpPr>
        <xdr:cNvPr id="64" name="テキスト ボックス 63"/>
        <xdr:cNvSpPr txBox="1"/>
      </xdr:nvSpPr>
      <xdr:spPr>
        <a:xfrm>
          <a:off x="3530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144249</xdr:rowOff>
    </xdr:from>
    <xdr:to>
      <xdr:col>15</xdr:col>
      <xdr:colOff>50800</xdr:colOff>
      <xdr:row>33</xdr:row>
      <xdr:rowOff>164252</xdr:rowOff>
    </xdr:to>
    <xdr:cxnSp macro="">
      <xdr:nvCxnSpPr>
        <xdr:cNvPr id="65" name="直線コネクタ 64"/>
        <xdr:cNvCxnSpPr/>
      </xdr:nvCxnSpPr>
      <xdr:spPr>
        <a:xfrm flipV="1">
          <a:off x="2019300" y="5802099"/>
          <a:ext cx="889000" cy="2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69721</xdr:rowOff>
    </xdr:from>
    <xdr:to>
      <xdr:col>15</xdr:col>
      <xdr:colOff>101600</xdr:colOff>
      <xdr:row>35</xdr:row>
      <xdr:rowOff>171321</xdr:rowOff>
    </xdr:to>
    <xdr:sp macro="" textlink="">
      <xdr:nvSpPr>
        <xdr:cNvPr id="66" name="フローチャート: 判断 65"/>
        <xdr:cNvSpPr/>
      </xdr:nvSpPr>
      <xdr:spPr>
        <a:xfrm>
          <a:off x="2857500" y="607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162448</xdr:rowOff>
    </xdr:from>
    <xdr:ext cx="534377" cy="259045"/>
    <xdr:sp macro="" textlink="">
      <xdr:nvSpPr>
        <xdr:cNvPr id="67" name="テキスト ボックス 66"/>
        <xdr:cNvSpPr txBox="1"/>
      </xdr:nvSpPr>
      <xdr:spPr>
        <a:xfrm>
          <a:off x="2641111" y="61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164252</xdr:rowOff>
    </xdr:from>
    <xdr:to>
      <xdr:col>10</xdr:col>
      <xdr:colOff>114300</xdr:colOff>
      <xdr:row>34</xdr:row>
      <xdr:rowOff>13970</xdr:rowOff>
    </xdr:to>
    <xdr:cxnSp macro="">
      <xdr:nvCxnSpPr>
        <xdr:cNvPr id="68" name="直線コネクタ 67"/>
        <xdr:cNvCxnSpPr/>
      </xdr:nvCxnSpPr>
      <xdr:spPr>
        <a:xfrm flipV="1">
          <a:off x="1130300" y="5822102"/>
          <a:ext cx="889000" cy="2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100581</xdr:rowOff>
    </xdr:from>
    <xdr:to>
      <xdr:col>10</xdr:col>
      <xdr:colOff>165100</xdr:colOff>
      <xdr:row>36</xdr:row>
      <xdr:rowOff>30731</xdr:rowOff>
    </xdr:to>
    <xdr:sp macro="" textlink="">
      <xdr:nvSpPr>
        <xdr:cNvPr id="69" name="フローチャート: 判断 68"/>
        <xdr:cNvSpPr/>
      </xdr:nvSpPr>
      <xdr:spPr>
        <a:xfrm>
          <a:off x="1968500" y="610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21858</xdr:rowOff>
    </xdr:from>
    <xdr:ext cx="534377" cy="259045"/>
    <xdr:sp macro="" textlink="">
      <xdr:nvSpPr>
        <xdr:cNvPr id="70" name="テキスト ボックス 69"/>
        <xdr:cNvSpPr txBox="1"/>
      </xdr:nvSpPr>
      <xdr:spPr>
        <a:xfrm>
          <a:off x="1752111" y="619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98844</xdr:rowOff>
    </xdr:from>
    <xdr:to>
      <xdr:col>6</xdr:col>
      <xdr:colOff>38100</xdr:colOff>
      <xdr:row>36</xdr:row>
      <xdr:rowOff>28994</xdr:rowOff>
    </xdr:to>
    <xdr:sp macro="" textlink="">
      <xdr:nvSpPr>
        <xdr:cNvPr id="71" name="フローチャート: 判断 70"/>
        <xdr:cNvSpPr/>
      </xdr:nvSpPr>
      <xdr:spPr>
        <a:xfrm>
          <a:off x="1079500" y="60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20121</xdr:rowOff>
    </xdr:from>
    <xdr:ext cx="534377" cy="259045"/>
    <xdr:sp macro="" textlink="">
      <xdr:nvSpPr>
        <xdr:cNvPr id="72" name="テキスト ボックス 71"/>
        <xdr:cNvSpPr txBox="1"/>
      </xdr:nvSpPr>
      <xdr:spPr>
        <a:xfrm>
          <a:off x="863111" y="61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107485</xdr:rowOff>
    </xdr:from>
    <xdr:to>
      <xdr:col>24</xdr:col>
      <xdr:colOff>114300</xdr:colOff>
      <xdr:row>33</xdr:row>
      <xdr:rowOff>37635</xdr:rowOff>
    </xdr:to>
    <xdr:sp macro="" textlink="">
      <xdr:nvSpPr>
        <xdr:cNvPr id="78" name="楕円 77"/>
        <xdr:cNvSpPr/>
      </xdr:nvSpPr>
      <xdr:spPr>
        <a:xfrm>
          <a:off x="4584700" y="559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130362</xdr:rowOff>
    </xdr:from>
    <xdr:ext cx="534377" cy="259045"/>
    <xdr:sp macro="" textlink="">
      <xdr:nvSpPr>
        <xdr:cNvPr id="79" name="人件費該当値テキスト"/>
        <xdr:cNvSpPr txBox="1"/>
      </xdr:nvSpPr>
      <xdr:spPr>
        <a:xfrm>
          <a:off x="4686300" y="544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114297</xdr:rowOff>
    </xdr:from>
    <xdr:to>
      <xdr:col>20</xdr:col>
      <xdr:colOff>38100</xdr:colOff>
      <xdr:row>34</xdr:row>
      <xdr:rowOff>44447</xdr:rowOff>
    </xdr:to>
    <xdr:sp macro="" textlink="">
      <xdr:nvSpPr>
        <xdr:cNvPr id="80" name="楕円 79"/>
        <xdr:cNvSpPr/>
      </xdr:nvSpPr>
      <xdr:spPr>
        <a:xfrm>
          <a:off x="3746500" y="577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60974</xdr:rowOff>
    </xdr:from>
    <xdr:ext cx="534377" cy="259045"/>
    <xdr:sp macro="" textlink="">
      <xdr:nvSpPr>
        <xdr:cNvPr id="81" name="テキスト ボックス 80"/>
        <xdr:cNvSpPr txBox="1"/>
      </xdr:nvSpPr>
      <xdr:spPr>
        <a:xfrm>
          <a:off x="3530111" y="554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93449</xdr:rowOff>
    </xdr:from>
    <xdr:to>
      <xdr:col>15</xdr:col>
      <xdr:colOff>101600</xdr:colOff>
      <xdr:row>34</xdr:row>
      <xdr:rowOff>23599</xdr:rowOff>
    </xdr:to>
    <xdr:sp macro="" textlink="">
      <xdr:nvSpPr>
        <xdr:cNvPr id="82" name="楕円 81"/>
        <xdr:cNvSpPr/>
      </xdr:nvSpPr>
      <xdr:spPr>
        <a:xfrm>
          <a:off x="2857500" y="575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40126</xdr:rowOff>
    </xdr:from>
    <xdr:ext cx="534377" cy="259045"/>
    <xdr:sp macro="" textlink="">
      <xdr:nvSpPr>
        <xdr:cNvPr id="83" name="テキスト ボックス 82"/>
        <xdr:cNvSpPr txBox="1"/>
      </xdr:nvSpPr>
      <xdr:spPr>
        <a:xfrm>
          <a:off x="2641111" y="5526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113452</xdr:rowOff>
    </xdr:from>
    <xdr:to>
      <xdr:col>10</xdr:col>
      <xdr:colOff>165100</xdr:colOff>
      <xdr:row>34</xdr:row>
      <xdr:rowOff>43602</xdr:rowOff>
    </xdr:to>
    <xdr:sp macro="" textlink="">
      <xdr:nvSpPr>
        <xdr:cNvPr id="84" name="楕円 83"/>
        <xdr:cNvSpPr/>
      </xdr:nvSpPr>
      <xdr:spPr>
        <a:xfrm>
          <a:off x="1968500" y="577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60129</xdr:rowOff>
    </xdr:from>
    <xdr:ext cx="534377" cy="259045"/>
    <xdr:sp macro="" textlink="">
      <xdr:nvSpPr>
        <xdr:cNvPr id="85" name="テキスト ボックス 84"/>
        <xdr:cNvSpPr txBox="1"/>
      </xdr:nvSpPr>
      <xdr:spPr>
        <a:xfrm>
          <a:off x="1752111" y="5546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134620</xdr:rowOff>
    </xdr:from>
    <xdr:to>
      <xdr:col>6</xdr:col>
      <xdr:colOff>38100</xdr:colOff>
      <xdr:row>34</xdr:row>
      <xdr:rowOff>64770</xdr:rowOff>
    </xdr:to>
    <xdr:sp macro="" textlink="">
      <xdr:nvSpPr>
        <xdr:cNvPr id="86" name="楕円 85"/>
        <xdr:cNvSpPr/>
      </xdr:nvSpPr>
      <xdr:spPr>
        <a:xfrm>
          <a:off x="107950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81297</xdr:rowOff>
    </xdr:from>
    <xdr:ext cx="534377" cy="259045"/>
    <xdr:sp macro="" textlink="">
      <xdr:nvSpPr>
        <xdr:cNvPr id="87" name="テキスト ボックス 86"/>
        <xdr:cNvSpPr txBox="1"/>
      </xdr:nvSpPr>
      <xdr:spPr>
        <a:xfrm>
          <a:off x="863111" y="556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6" name="テキスト ボックス 105"/>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8" name="テキスト ボックス 107"/>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138688</xdr:rowOff>
    </xdr:from>
    <xdr:to>
      <xdr:col>24</xdr:col>
      <xdr:colOff>62865</xdr:colOff>
      <xdr:row>59</xdr:row>
      <xdr:rowOff>136728</xdr:rowOff>
    </xdr:to>
    <xdr:cxnSp macro="">
      <xdr:nvCxnSpPr>
        <xdr:cNvPr id="114" name="直線コネクタ 113"/>
        <xdr:cNvCxnSpPr/>
      </xdr:nvCxnSpPr>
      <xdr:spPr>
        <a:xfrm flipV="1">
          <a:off x="4633595" y="8711188"/>
          <a:ext cx="1270" cy="154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140555</xdr:rowOff>
    </xdr:from>
    <xdr:ext cx="534377" cy="259045"/>
    <xdr:sp macro="" textlink="">
      <xdr:nvSpPr>
        <xdr:cNvPr id="115" name="物件費最小値テキスト"/>
        <xdr:cNvSpPr txBox="1"/>
      </xdr:nvSpPr>
      <xdr:spPr>
        <a:xfrm>
          <a:off x="4686300" y="1025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136728</xdr:rowOff>
    </xdr:from>
    <xdr:to>
      <xdr:col>24</xdr:col>
      <xdr:colOff>152400</xdr:colOff>
      <xdr:row>59</xdr:row>
      <xdr:rowOff>136728</xdr:rowOff>
    </xdr:to>
    <xdr:cxnSp macro="">
      <xdr:nvCxnSpPr>
        <xdr:cNvPr id="116" name="直線コネクタ 115"/>
        <xdr:cNvCxnSpPr/>
      </xdr:nvCxnSpPr>
      <xdr:spPr>
        <a:xfrm>
          <a:off x="4546600" y="10252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85365</xdr:rowOff>
    </xdr:from>
    <xdr:ext cx="534377" cy="259045"/>
    <xdr:sp macro="" textlink="">
      <xdr:nvSpPr>
        <xdr:cNvPr id="117" name="物件費最大値テキスト"/>
        <xdr:cNvSpPr txBox="1"/>
      </xdr:nvSpPr>
      <xdr:spPr>
        <a:xfrm>
          <a:off x="4686300" y="8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138688</xdr:rowOff>
    </xdr:from>
    <xdr:to>
      <xdr:col>24</xdr:col>
      <xdr:colOff>152400</xdr:colOff>
      <xdr:row>50</xdr:row>
      <xdr:rowOff>138688</xdr:rowOff>
    </xdr:to>
    <xdr:cxnSp macro="">
      <xdr:nvCxnSpPr>
        <xdr:cNvPr id="118" name="直線コネクタ 117"/>
        <xdr:cNvCxnSpPr/>
      </xdr:nvCxnSpPr>
      <xdr:spPr>
        <a:xfrm>
          <a:off x="4546600" y="8711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150803</xdr:rowOff>
    </xdr:from>
    <xdr:to>
      <xdr:col>24</xdr:col>
      <xdr:colOff>63500</xdr:colOff>
      <xdr:row>56</xdr:row>
      <xdr:rowOff>123</xdr:rowOff>
    </xdr:to>
    <xdr:cxnSp macro="">
      <xdr:nvCxnSpPr>
        <xdr:cNvPr id="119" name="直線コネクタ 118"/>
        <xdr:cNvCxnSpPr/>
      </xdr:nvCxnSpPr>
      <xdr:spPr>
        <a:xfrm flipV="1">
          <a:off x="3797300" y="9580553"/>
          <a:ext cx="838200" cy="2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131172</xdr:rowOff>
    </xdr:from>
    <xdr:ext cx="534377" cy="259045"/>
    <xdr:sp macro="" textlink="">
      <xdr:nvSpPr>
        <xdr:cNvPr id="120" name="物件費平均値テキスト"/>
        <xdr:cNvSpPr txBox="1"/>
      </xdr:nvSpPr>
      <xdr:spPr>
        <a:xfrm>
          <a:off x="4686300" y="95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152745</xdr:rowOff>
    </xdr:from>
    <xdr:to>
      <xdr:col>24</xdr:col>
      <xdr:colOff>114300</xdr:colOff>
      <xdr:row>56</xdr:row>
      <xdr:rowOff>82895</xdr:rowOff>
    </xdr:to>
    <xdr:sp macro="" textlink="">
      <xdr:nvSpPr>
        <xdr:cNvPr id="121" name="フローチャート: 判断 120"/>
        <xdr:cNvSpPr/>
      </xdr:nvSpPr>
      <xdr:spPr>
        <a:xfrm>
          <a:off x="4584700" y="95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123</xdr:rowOff>
    </xdr:from>
    <xdr:to>
      <xdr:col>19</xdr:col>
      <xdr:colOff>177800</xdr:colOff>
      <xdr:row>56</xdr:row>
      <xdr:rowOff>120367</xdr:rowOff>
    </xdr:to>
    <xdr:cxnSp macro="">
      <xdr:nvCxnSpPr>
        <xdr:cNvPr id="122" name="直線コネクタ 121"/>
        <xdr:cNvCxnSpPr/>
      </xdr:nvCxnSpPr>
      <xdr:spPr>
        <a:xfrm flipV="1">
          <a:off x="2908300" y="9601323"/>
          <a:ext cx="889000" cy="12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149348</xdr:rowOff>
    </xdr:from>
    <xdr:to>
      <xdr:col>20</xdr:col>
      <xdr:colOff>38100</xdr:colOff>
      <xdr:row>57</xdr:row>
      <xdr:rowOff>79498</xdr:rowOff>
    </xdr:to>
    <xdr:sp macro="" textlink="">
      <xdr:nvSpPr>
        <xdr:cNvPr id="123" name="フローチャート: 判断 122"/>
        <xdr:cNvSpPr/>
      </xdr:nvSpPr>
      <xdr:spPr>
        <a:xfrm>
          <a:off x="3746500" y="975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70625</xdr:rowOff>
    </xdr:from>
    <xdr:ext cx="534377" cy="259045"/>
    <xdr:sp macro="" textlink="">
      <xdr:nvSpPr>
        <xdr:cNvPr id="124" name="テキスト ボックス 123"/>
        <xdr:cNvSpPr txBox="1"/>
      </xdr:nvSpPr>
      <xdr:spPr>
        <a:xfrm>
          <a:off x="3530111" y="984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120367</xdr:rowOff>
    </xdr:from>
    <xdr:to>
      <xdr:col>15</xdr:col>
      <xdr:colOff>50800</xdr:colOff>
      <xdr:row>57</xdr:row>
      <xdr:rowOff>21841</xdr:rowOff>
    </xdr:to>
    <xdr:cxnSp macro="">
      <xdr:nvCxnSpPr>
        <xdr:cNvPr id="125" name="直線コネクタ 124"/>
        <xdr:cNvCxnSpPr/>
      </xdr:nvCxnSpPr>
      <xdr:spPr>
        <a:xfrm flipV="1">
          <a:off x="2019300" y="9721567"/>
          <a:ext cx="889000" cy="7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94125</xdr:rowOff>
    </xdr:from>
    <xdr:to>
      <xdr:col>15</xdr:col>
      <xdr:colOff>101600</xdr:colOff>
      <xdr:row>58</xdr:row>
      <xdr:rowOff>24275</xdr:rowOff>
    </xdr:to>
    <xdr:sp macro="" textlink="">
      <xdr:nvSpPr>
        <xdr:cNvPr id="126" name="フローチャート: 判断 125"/>
        <xdr:cNvSpPr/>
      </xdr:nvSpPr>
      <xdr:spPr>
        <a:xfrm>
          <a:off x="2857500" y="986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15402</xdr:rowOff>
    </xdr:from>
    <xdr:ext cx="534377" cy="259045"/>
    <xdr:sp macro="" textlink="">
      <xdr:nvSpPr>
        <xdr:cNvPr id="127" name="テキスト ボックス 126"/>
        <xdr:cNvSpPr txBox="1"/>
      </xdr:nvSpPr>
      <xdr:spPr>
        <a:xfrm>
          <a:off x="2641111" y="995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21841</xdr:rowOff>
    </xdr:from>
    <xdr:to>
      <xdr:col>10</xdr:col>
      <xdr:colOff>114300</xdr:colOff>
      <xdr:row>57</xdr:row>
      <xdr:rowOff>77750</xdr:rowOff>
    </xdr:to>
    <xdr:cxnSp macro="">
      <xdr:nvCxnSpPr>
        <xdr:cNvPr id="128" name="直線コネクタ 127"/>
        <xdr:cNvCxnSpPr/>
      </xdr:nvCxnSpPr>
      <xdr:spPr>
        <a:xfrm flipV="1">
          <a:off x="1130300" y="9794491"/>
          <a:ext cx="889000" cy="55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109670</xdr:rowOff>
    </xdr:from>
    <xdr:to>
      <xdr:col>10</xdr:col>
      <xdr:colOff>165100</xdr:colOff>
      <xdr:row>58</xdr:row>
      <xdr:rowOff>39820</xdr:rowOff>
    </xdr:to>
    <xdr:sp macro="" textlink="">
      <xdr:nvSpPr>
        <xdr:cNvPr id="129" name="フローチャート: 判断 128"/>
        <xdr:cNvSpPr/>
      </xdr:nvSpPr>
      <xdr:spPr>
        <a:xfrm>
          <a:off x="1968500" y="988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30947</xdr:rowOff>
    </xdr:from>
    <xdr:ext cx="534377" cy="259045"/>
    <xdr:sp macro="" textlink="">
      <xdr:nvSpPr>
        <xdr:cNvPr id="130" name="テキスト ボックス 129"/>
        <xdr:cNvSpPr txBox="1"/>
      </xdr:nvSpPr>
      <xdr:spPr>
        <a:xfrm>
          <a:off x="1752111" y="997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158460</xdr:rowOff>
    </xdr:from>
    <xdr:to>
      <xdr:col>6</xdr:col>
      <xdr:colOff>38100</xdr:colOff>
      <xdr:row>58</xdr:row>
      <xdr:rowOff>88610</xdr:rowOff>
    </xdr:to>
    <xdr:sp macro="" textlink="">
      <xdr:nvSpPr>
        <xdr:cNvPr id="131" name="フローチャート: 判断 130"/>
        <xdr:cNvSpPr/>
      </xdr:nvSpPr>
      <xdr:spPr>
        <a:xfrm>
          <a:off x="1079500" y="99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79737</xdr:rowOff>
    </xdr:from>
    <xdr:ext cx="534377" cy="259045"/>
    <xdr:sp macro="" textlink="">
      <xdr:nvSpPr>
        <xdr:cNvPr id="132" name="テキスト ボックス 131"/>
        <xdr:cNvSpPr txBox="1"/>
      </xdr:nvSpPr>
      <xdr:spPr>
        <a:xfrm>
          <a:off x="863111" y="1002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100003</xdr:rowOff>
    </xdr:from>
    <xdr:to>
      <xdr:col>24</xdr:col>
      <xdr:colOff>114300</xdr:colOff>
      <xdr:row>56</xdr:row>
      <xdr:rowOff>30153</xdr:rowOff>
    </xdr:to>
    <xdr:sp macro="" textlink="">
      <xdr:nvSpPr>
        <xdr:cNvPr id="138" name="楕円 137"/>
        <xdr:cNvSpPr/>
      </xdr:nvSpPr>
      <xdr:spPr>
        <a:xfrm>
          <a:off x="4584700" y="9529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122880</xdr:rowOff>
    </xdr:from>
    <xdr:ext cx="534377" cy="259045"/>
    <xdr:sp macro="" textlink="">
      <xdr:nvSpPr>
        <xdr:cNvPr id="139" name="物件費該当値テキスト"/>
        <xdr:cNvSpPr txBox="1"/>
      </xdr:nvSpPr>
      <xdr:spPr>
        <a:xfrm>
          <a:off x="4686300" y="938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120773</xdr:rowOff>
    </xdr:from>
    <xdr:to>
      <xdr:col>20</xdr:col>
      <xdr:colOff>38100</xdr:colOff>
      <xdr:row>56</xdr:row>
      <xdr:rowOff>50923</xdr:rowOff>
    </xdr:to>
    <xdr:sp macro="" textlink="">
      <xdr:nvSpPr>
        <xdr:cNvPr id="140" name="楕円 139"/>
        <xdr:cNvSpPr/>
      </xdr:nvSpPr>
      <xdr:spPr>
        <a:xfrm>
          <a:off x="3746500" y="9550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67450</xdr:rowOff>
    </xdr:from>
    <xdr:ext cx="534377" cy="259045"/>
    <xdr:sp macro="" textlink="">
      <xdr:nvSpPr>
        <xdr:cNvPr id="141" name="テキスト ボックス 140"/>
        <xdr:cNvSpPr txBox="1"/>
      </xdr:nvSpPr>
      <xdr:spPr>
        <a:xfrm>
          <a:off x="3530111" y="9325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69567</xdr:rowOff>
    </xdr:from>
    <xdr:to>
      <xdr:col>15</xdr:col>
      <xdr:colOff>101600</xdr:colOff>
      <xdr:row>56</xdr:row>
      <xdr:rowOff>171167</xdr:rowOff>
    </xdr:to>
    <xdr:sp macro="" textlink="">
      <xdr:nvSpPr>
        <xdr:cNvPr id="142" name="楕円 141"/>
        <xdr:cNvSpPr/>
      </xdr:nvSpPr>
      <xdr:spPr>
        <a:xfrm>
          <a:off x="2857500" y="967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16244</xdr:rowOff>
    </xdr:from>
    <xdr:ext cx="534377" cy="259045"/>
    <xdr:sp macro="" textlink="">
      <xdr:nvSpPr>
        <xdr:cNvPr id="143" name="テキスト ボックス 142"/>
        <xdr:cNvSpPr txBox="1"/>
      </xdr:nvSpPr>
      <xdr:spPr>
        <a:xfrm>
          <a:off x="2641111" y="944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142491</xdr:rowOff>
    </xdr:from>
    <xdr:to>
      <xdr:col>10</xdr:col>
      <xdr:colOff>165100</xdr:colOff>
      <xdr:row>57</xdr:row>
      <xdr:rowOff>72641</xdr:rowOff>
    </xdr:to>
    <xdr:sp macro="" textlink="">
      <xdr:nvSpPr>
        <xdr:cNvPr id="144" name="楕円 143"/>
        <xdr:cNvSpPr/>
      </xdr:nvSpPr>
      <xdr:spPr>
        <a:xfrm>
          <a:off x="1968500" y="9743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89168</xdr:rowOff>
    </xdr:from>
    <xdr:ext cx="534377" cy="259045"/>
    <xdr:sp macro="" textlink="">
      <xdr:nvSpPr>
        <xdr:cNvPr id="145" name="テキスト ボックス 144"/>
        <xdr:cNvSpPr txBox="1"/>
      </xdr:nvSpPr>
      <xdr:spPr>
        <a:xfrm>
          <a:off x="1752111" y="951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26950</xdr:rowOff>
    </xdr:from>
    <xdr:to>
      <xdr:col>6</xdr:col>
      <xdr:colOff>38100</xdr:colOff>
      <xdr:row>57</xdr:row>
      <xdr:rowOff>128550</xdr:rowOff>
    </xdr:to>
    <xdr:sp macro="" textlink="">
      <xdr:nvSpPr>
        <xdr:cNvPr id="146" name="楕円 145"/>
        <xdr:cNvSpPr/>
      </xdr:nvSpPr>
      <xdr:spPr>
        <a:xfrm>
          <a:off x="1079500" y="979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145077</xdr:rowOff>
    </xdr:from>
    <xdr:ext cx="534377" cy="259045"/>
    <xdr:sp macro="" textlink="">
      <xdr:nvSpPr>
        <xdr:cNvPr id="147" name="テキスト ボックス 146"/>
        <xdr:cNvSpPr txBox="1"/>
      </xdr:nvSpPr>
      <xdr:spPr>
        <a:xfrm>
          <a:off x="863111" y="957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133871</xdr:rowOff>
    </xdr:from>
    <xdr:to>
      <xdr:col>24</xdr:col>
      <xdr:colOff>62865</xdr:colOff>
      <xdr:row>77</xdr:row>
      <xdr:rowOff>151816</xdr:rowOff>
    </xdr:to>
    <xdr:cxnSp macro="">
      <xdr:nvCxnSpPr>
        <xdr:cNvPr id="167" name="直線コネクタ 166"/>
        <xdr:cNvCxnSpPr/>
      </xdr:nvCxnSpPr>
      <xdr:spPr>
        <a:xfrm flipV="1">
          <a:off x="4633595" y="12135371"/>
          <a:ext cx="1270" cy="121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155643</xdr:rowOff>
    </xdr:from>
    <xdr:ext cx="378565" cy="259045"/>
    <xdr:sp macro="" textlink="">
      <xdr:nvSpPr>
        <xdr:cNvPr id="168" name="維持補修費最小値テキスト"/>
        <xdr:cNvSpPr txBox="1"/>
      </xdr:nvSpPr>
      <xdr:spPr>
        <a:xfrm>
          <a:off x="4686300" y="13357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151816</xdr:rowOff>
    </xdr:from>
    <xdr:to>
      <xdr:col>24</xdr:col>
      <xdr:colOff>152400</xdr:colOff>
      <xdr:row>77</xdr:row>
      <xdr:rowOff>151816</xdr:rowOff>
    </xdr:to>
    <xdr:cxnSp macro="">
      <xdr:nvCxnSpPr>
        <xdr:cNvPr id="169" name="直線コネクタ 168"/>
        <xdr:cNvCxnSpPr/>
      </xdr:nvCxnSpPr>
      <xdr:spPr>
        <a:xfrm>
          <a:off x="4546600" y="13353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80548</xdr:rowOff>
    </xdr:from>
    <xdr:ext cx="534377" cy="259045"/>
    <xdr:sp macro="" textlink="">
      <xdr:nvSpPr>
        <xdr:cNvPr id="170" name="維持補修費最大値テキスト"/>
        <xdr:cNvSpPr txBox="1"/>
      </xdr:nvSpPr>
      <xdr:spPr>
        <a:xfrm>
          <a:off x="4686300" y="1191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133871</xdr:rowOff>
    </xdr:from>
    <xdr:to>
      <xdr:col>24</xdr:col>
      <xdr:colOff>152400</xdr:colOff>
      <xdr:row>70</xdr:row>
      <xdr:rowOff>133871</xdr:rowOff>
    </xdr:to>
    <xdr:cxnSp macro="">
      <xdr:nvCxnSpPr>
        <xdr:cNvPr id="171" name="直線コネクタ 170"/>
        <xdr:cNvCxnSpPr/>
      </xdr:nvCxnSpPr>
      <xdr:spPr>
        <a:xfrm>
          <a:off x="4546600" y="1213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107296</xdr:rowOff>
    </xdr:from>
    <xdr:to>
      <xdr:col>24</xdr:col>
      <xdr:colOff>63500</xdr:colOff>
      <xdr:row>74</xdr:row>
      <xdr:rowOff>74892</xdr:rowOff>
    </xdr:to>
    <xdr:cxnSp macro="">
      <xdr:nvCxnSpPr>
        <xdr:cNvPr id="172" name="直線コネクタ 171"/>
        <xdr:cNvCxnSpPr/>
      </xdr:nvCxnSpPr>
      <xdr:spPr>
        <a:xfrm flipV="1">
          <a:off x="3797300" y="12280246"/>
          <a:ext cx="838200" cy="48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87901</xdr:rowOff>
    </xdr:from>
    <xdr:ext cx="469744" cy="259045"/>
    <xdr:sp macro="" textlink="">
      <xdr:nvSpPr>
        <xdr:cNvPr id="173" name="維持補修費平均値テキスト"/>
        <xdr:cNvSpPr txBox="1"/>
      </xdr:nvSpPr>
      <xdr:spPr>
        <a:xfrm>
          <a:off x="4686300" y="12946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109474</xdr:rowOff>
    </xdr:from>
    <xdr:to>
      <xdr:col>24</xdr:col>
      <xdr:colOff>114300</xdr:colOff>
      <xdr:row>76</xdr:row>
      <xdr:rowOff>39624</xdr:rowOff>
    </xdr:to>
    <xdr:sp macro="" textlink="">
      <xdr:nvSpPr>
        <xdr:cNvPr id="174" name="フローチャート: 判断 173"/>
        <xdr:cNvSpPr/>
      </xdr:nvSpPr>
      <xdr:spPr>
        <a:xfrm>
          <a:off x="45847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12027</xdr:rowOff>
    </xdr:from>
    <xdr:to>
      <xdr:col>19</xdr:col>
      <xdr:colOff>177800</xdr:colOff>
      <xdr:row>74</xdr:row>
      <xdr:rowOff>74892</xdr:rowOff>
    </xdr:to>
    <xdr:cxnSp macro="">
      <xdr:nvCxnSpPr>
        <xdr:cNvPr id="175" name="直線コネクタ 174"/>
        <xdr:cNvCxnSpPr/>
      </xdr:nvCxnSpPr>
      <xdr:spPr>
        <a:xfrm>
          <a:off x="2908300" y="12527877"/>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28493</xdr:rowOff>
    </xdr:from>
    <xdr:to>
      <xdr:col>20</xdr:col>
      <xdr:colOff>38100</xdr:colOff>
      <xdr:row>76</xdr:row>
      <xdr:rowOff>130093</xdr:rowOff>
    </xdr:to>
    <xdr:sp macro="" textlink="">
      <xdr:nvSpPr>
        <xdr:cNvPr id="176" name="フローチャート: 判断 175"/>
        <xdr:cNvSpPr/>
      </xdr:nvSpPr>
      <xdr:spPr>
        <a:xfrm>
          <a:off x="37465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121220</xdr:rowOff>
    </xdr:from>
    <xdr:ext cx="469744" cy="259045"/>
    <xdr:sp macro="" textlink="">
      <xdr:nvSpPr>
        <xdr:cNvPr id="177" name="テキスト ボックス 176"/>
        <xdr:cNvSpPr txBox="1"/>
      </xdr:nvSpPr>
      <xdr:spPr>
        <a:xfrm>
          <a:off x="3562428" y="1315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71</xdr:row>
      <xdr:rowOff>106838</xdr:rowOff>
    </xdr:from>
    <xdr:to>
      <xdr:col>15</xdr:col>
      <xdr:colOff>50800</xdr:colOff>
      <xdr:row>73</xdr:row>
      <xdr:rowOff>12027</xdr:rowOff>
    </xdr:to>
    <xdr:cxnSp macro="">
      <xdr:nvCxnSpPr>
        <xdr:cNvPr id="178" name="直線コネクタ 177"/>
        <xdr:cNvCxnSpPr/>
      </xdr:nvCxnSpPr>
      <xdr:spPr>
        <a:xfrm>
          <a:off x="2019300" y="12279788"/>
          <a:ext cx="889000" cy="24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7519</xdr:rowOff>
    </xdr:from>
    <xdr:to>
      <xdr:col>15</xdr:col>
      <xdr:colOff>101600</xdr:colOff>
      <xdr:row>76</xdr:row>
      <xdr:rowOff>109119</xdr:rowOff>
    </xdr:to>
    <xdr:sp macro="" textlink="">
      <xdr:nvSpPr>
        <xdr:cNvPr id="179" name="フローチャート: 判断 178"/>
        <xdr:cNvSpPr/>
      </xdr:nvSpPr>
      <xdr:spPr>
        <a:xfrm>
          <a:off x="2857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100246</xdr:rowOff>
    </xdr:from>
    <xdr:ext cx="469744" cy="259045"/>
    <xdr:sp macro="" textlink="">
      <xdr:nvSpPr>
        <xdr:cNvPr id="180" name="テキスト ボックス 179"/>
        <xdr:cNvSpPr txBox="1"/>
      </xdr:nvSpPr>
      <xdr:spPr>
        <a:xfrm>
          <a:off x="2673428" y="131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106838</xdr:rowOff>
    </xdr:from>
    <xdr:to>
      <xdr:col>10</xdr:col>
      <xdr:colOff>114300</xdr:colOff>
      <xdr:row>74</xdr:row>
      <xdr:rowOff>31915</xdr:rowOff>
    </xdr:to>
    <xdr:cxnSp macro="">
      <xdr:nvCxnSpPr>
        <xdr:cNvPr id="181" name="直線コネクタ 180"/>
        <xdr:cNvCxnSpPr/>
      </xdr:nvCxnSpPr>
      <xdr:spPr>
        <a:xfrm flipV="1">
          <a:off x="1130300" y="12279788"/>
          <a:ext cx="889000" cy="439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160565</xdr:rowOff>
    </xdr:from>
    <xdr:to>
      <xdr:col>10</xdr:col>
      <xdr:colOff>165100</xdr:colOff>
      <xdr:row>76</xdr:row>
      <xdr:rowOff>90715</xdr:rowOff>
    </xdr:to>
    <xdr:sp macro="" textlink="">
      <xdr:nvSpPr>
        <xdr:cNvPr id="182" name="フローチャート: 判断 181"/>
        <xdr:cNvSpPr/>
      </xdr:nvSpPr>
      <xdr:spPr>
        <a:xfrm>
          <a:off x="1968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81842</xdr:rowOff>
    </xdr:from>
    <xdr:ext cx="469744" cy="259045"/>
    <xdr:sp macro="" textlink="">
      <xdr:nvSpPr>
        <xdr:cNvPr id="183" name="テキスト ボックス 182"/>
        <xdr:cNvSpPr txBox="1"/>
      </xdr:nvSpPr>
      <xdr:spPr>
        <a:xfrm>
          <a:off x="1784428" y="1311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26836</xdr:rowOff>
    </xdr:from>
    <xdr:to>
      <xdr:col>6</xdr:col>
      <xdr:colOff>38100</xdr:colOff>
      <xdr:row>76</xdr:row>
      <xdr:rowOff>128436</xdr:rowOff>
    </xdr:to>
    <xdr:sp macro="" textlink="">
      <xdr:nvSpPr>
        <xdr:cNvPr id="184" name="フローチャート: 判断 183"/>
        <xdr:cNvSpPr/>
      </xdr:nvSpPr>
      <xdr:spPr>
        <a:xfrm>
          <a:off x="1079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119563</xdr:rowOff>
    </xdr:from>
    <xdr:ext cx="469744" cy="259045"/>
    <xdr:sp macro="" textlink="">
      <xdr:nvSpPr>
        <xdr:cNvPr id="185" name="テキスト ボックス 184"/>
        <xdr:cNvSpPr txBox="1"/>
      </xdr:nvSpPr>
      <xdr:spPr>
        <a:xfrm>
          <a:off x="895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56496</xdr:rowOff>
    </xdr:from>
    <xdr:to>
      <xdr:col>24</xdr:col>
      <xdr:colOff>114300</xdr:colOff>
      <xdr:row>71</xdr:row>
      <xdr:rowOff>158096</xdr:rowOff>
    </xdr:to>
    <xdr:sp macro="" textlink="">
      <xdr:nvSpPr>
        <xdr:cNvPr id="191" name="楕円 190"/>
        <xdr:cNvSpPr/>
      </xdr:nvSpPr>
      <xdr:spPr>
        <a:xfrm>
          <a:off x="4584700" y="1222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79373</xdr:rowOff>
    </xdr:from>
    <xdr:ext cx="534377" cy="259045"/>
    <xdr:sp macro="" textlink="">
      <xdr:nvSpPr>
        <xdr:cNvPr id="192" name="維持補修費該当値テキスト"/>
        <xdr:cNvSpPr txBox="1"/>
      </xdr:nvSpPr>
      <xdr:spPr>
        <a:xfrm>
          <a:off x="4686300" y="1208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24092</xdr:rowOff>
    </xdr:from>
    <xdr:to>
      <xdr:col>20</xdr:col>
      <xdr:colOff>38100</xdr:colOff>
      <xdr:row>74</xdr:row>
      <xdr:rowOff>125692</xdr:rowOff>
    </xdr:to>
    <xdr:sp macro="" textlink="">
      <xdr:nvSpPr>
        <xdr:cNvPr id="193" name="楕円 192"/>
        <xdr:cNvSpPr/>
      </xdr:nvSpPr>
      <xdr:spPr>
        <a:xfrm>
          <a:off x="3746500" y="1271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142219</xdr:rowOff>
    </xdr:from>
    <xdr:ext cx="534377" cy="259045"/>
    <xdr:sp macro="" textlink="">
      <xdr:nvSpPr>
        <xdr:cNvPr id="194" name="テキスト ボックス 193"/>
        <xdr:cNvSpPr txBox="1"/>
      </xdr:nvSpPr>
      <xdr:spPr>
        <a:xfrm>
          <a:off x="3530111" y="12486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132677</xdr:rowOff>
    </xdr:from>
    <xdr:to>
      <xdr:col>15</xdr:col>
      <xdr:colOff>101600</xdr:colOff>
      <xdr:row>73</xdr:row>
      <xdr:rowOff>62827</xdr:rowOff>
    </xdr:to>
    <xdr:sp macro="" textlink="">
      <xdr:nvSpPr>
        <xdr:cNvPr id="195" name="楕円 194"/>
        <xdr:cNvSpPr/>
      </xdr:nvSpPr>
      <xdr:spPr>
        <a:xfrm>
          <a:off x="2857500" y="124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71</xdr:row>
      <xdr:rowOff>79354</xdr:rowOff>
    </xdr:from>
    <xdr:ext cx="534377" cy="259045"/>
    <xdr:sp macro="" textlink="">
      <xdr:nvSpPr>
        <xdr:cNvPr id="196" name="テキスト ボックス 195"/>
        <xdr:cNvSpPr txBox="1"/>
      </xdr:nvSpPr>
      <xdr:spPr>
        <a:xfrm>
          <a:off x="2641111" y="1225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71</xdr:row>
      <xdr:rowOff>56038</xdr:rowOff>
    </xdr:from>
    <xdr:to>
      <xdr:col>10</xdr:col>
      <xdr:colOff>165100</xdr:colOff>
      <xdr:row>71</xdr:row>
      <xdr:rowOff>157638</xdr:rowOff>
    </xdr:to>
    <xdr:sp macro="" textlink="">
      <xdr:nvSpPr>
        <xdr:cNvPr id="197" name="楕円 196"/>
        <xdr:cNvSpPr/>
      </xdr:nvSpPr>
      <xdr:spPr>
        <a:xfrm>
          <a:off x="1968500" y="1222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70</xdr:row>
      <xdr:rowOff>2715</xdr:rowOff>
    </xdr:from>
    <xdr:ext cx="534377" cy="259045"/>
    <xdr:sp macro="" textlink="">
      <xdr:nvSpPr>
        <xdr:cNvPr id="198" name="テキスト ボックス 197"/>
        <xdr:cNvSpPr txBox="1"/>
      </xdr:nvSpPr>
      <xdr:spPr>
        <a:xfrm>
          <a:off x="1752111" y="1200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152565</xdr:rowOff>
    </xdr:from>
    <xdr:to>
      <xdr:col>6</xdr:col>
      <xdr:colOff>38100</xdr:colOff>
      <xdr:row>74</xdr:row>
      <xdr:rowOff>82715</xdr:rowOff>
    </xdr:to>
    <xdr:sp macro="" textlink="">
      <xdr:nvSpPr>
        <xdr:cNvPr id="199" name="楕円 198"/>
        <xdr:cNvSpPr/>
      </xdr:nvSpPr>
      <xdr:spPr>
        <a:xfrm>
          <a:off x="1079500" y="1266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99242</xdr:rowOff>
    </xdr:from>
    <xdr:ext cx="534377" cy="259045"/>
    <xdr:sp macro="" textlink="">
      <xdr:nvSpPr>
        <xdr:cNvPr id="200" name="テキスト ボックス 199"/>
        <xdr:cNvSpPr txBox="1"/>
      </xdr:nvSpPr>
      <xdr:spPr>
        <a:xfrm>
          <a:off x="863111" y="124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100761</xdr:rowOff>
    </xdr:from>
    <xdr:to>
      <xdr:col>24</xdr:col>
      <xdr:colOff>62865</xdr:colOff>
      <xdr:row>99</xdr:row>
      <xdr:rowOff>36361</xdr:rowOff>
    </xdr:to>
    <xdr:cxnSp macro="">
      <xdr:nvCxnSpPr>
        <xdr:cNvPr id="225" name="直線コネクタ 224"/>
        <xdr:cNvCxnSpPr/>
      </xdr:nvCxnSpPr>
      <xdr:spPr>
        <a:xfrm flipV="1">
          <a:off x="4633595" y="15531261"/>
          <a:ext cx="1270" cy="1478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40188</xdr:rowOff>
    </xdr:from>
    <xdr:ext cx="534377" cy="259045"/>
    <xdr:sp macro="" textlink="">
      <xdr:nvSpPr>
        <xdr:cNvPr id="226" name="扶助費最小値テキスト"/>
        <xdr:cNvSpPr txBox="1"/>
      </xdr:nvSpPr>
      <xdr:spPr>
        <a:xfrm>
          <a:off x="4686300" y="1701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36361</xdr:rowOff>
    </xdr:from>
    <xdr:to>
      <xdr:col>24</xdr:col>
      <xdr:colOff>152400</xdr:colOff>
      <xdr:row>99</xdr:row>
      <xdr:rowOff>36361</xdr:rowOff>
    </xdr:to>
    <xdr:cxnSp macro="">
      <xdr:nvCxnSpPr>
        <xdr:cNvPr id="227" name="直線コネクタ 226"/>
        <xdr:cNvCxnSpPr/>
      </xdr:nvCxnSpPr>
      <xdr:spPr>
        <a:xfrm>
          <a:off x="4546600" y="1700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47438</xdr:rowOff>
    </xdr:from>
    <xdr:ext cx="599010" cy="259045"/>
    <xdr:sp macro="" textlink="">
      <xdr:nvSpPr>
        <xdr:cNvPr id="228" name="扶助費最大値テキスト"/>
        <xdr:cNvSpPr txBox="1"/>
      </xdr:nvSpPr>
      <xdr:spPr>
        <a:xfrm>
          <a:off x="4686300" y="1530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100761</xdr:rowOff>
    </xdr:from>
    <xdr:to>
      <xdr:col>24</xdr:col>
      <xdr:colOff>152400</xdr:colOff>
      <xdr:row>90</xdr:row>
      <xdr:rowOff>100761</xdr:rowOff>
    </xdr:to>
    <xdr:cxnSp macro="">
      <xdr:nvCxnSpPr>
        <xdr:cNvPr id="229" name="直線コネクタ 228"/>
        <xdr:cNvCxnSpPr/>
      </xdr:nvCxnSpPr>
      <xdr:spPr>
        <a:xfrm>
          <a:off x="4546600" y="15531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133414</xdr:rowOff>
    </xdr:from>
    <xdr:to>
      <xdr:col>24</xdr:col>
      <xdr:colOff>63500</xdr:colOff>
      <xdr:row>97</xdr:row>
      <xdr:rowOff>167450</xdr:rowOff>
    </xdr:to>
    <xdr:cxnSp macro="">
      <xdr:nvCxnSpPr>
        <xdr:cNvPr id="230" name="直線コネクタ 229"/>
        <xdr:cNvCxnSpPr/>
      </xdr:nvCxnSpPr>
      <xdr:spPr>
        <a:xfrm flipV="1">
          <a:off x="3797300" y="16764064"/>
          <a:ext cx="838200" cy="34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94963</xdr:rowOff>
    </xdr:from>
    <xdr:ext cx="599010" cy="259045"/>
    <xdr:sp macro="" textlink="">
      <xdr:nvSpPr>
        <xdr:cNvPr id="231" name="扶助費平均値テキスト"/>
        <xdr:cNvSpPr txBox="1"/>
      </xdr:nvSpPr>
      <xdr:spPr>
        <a:xfrm>
          <a:off x="4686300" y="163827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72086</xdr:rowOff>
    </xdr:from>
    <xdr:to>
      <xdr:col>24</xdr:col>
      <xdr:colOff>114300</xdr:colOff>
      <xdr:row>97</xdr:row>
      <xdr:rowOff>2236</xdr:rowOff>
    </xdr:to>
    <xdr:sp macro="" textlink="">
      <xdr:nvSpPr>
        <xdr:cNvPr id="232" name="フローチャート: 判断 231"/>
        <xdr:cNvSpPr/>
      </xdr:nvSpPr>
      <xdr:spPr>
        <a:xfrm>
          <a:off x="4584700" y="1653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167450</xdr:rowOff>
    </xdr:from>
    <xdr:to>
      <xdr:col>19</xdr:col>
      <xdr:colOff>177800</xdr:colOff>
      <xdr:row>98</xdr:row>
      <xdr:rowOff>53505</xdr:rowOff>
    </xdr:to>
    <xdr:cxnSp macro="">
      <xdr:nvCxnSpPr>
        <xdr:cNvPr id="233" name="直線コネクタ 232"/>
        <xdr:cNvCxnSpPr/>
      </xdr:nvCxnSpPr>
      <xdr:spPr>
        <a:xfrm flipV="1">
          <a:off x="2908300" y="16798100"/>
          <a:ext cx="8890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163627</xdr:rowOff>
    </xdr:from>
    <xdr:to>
      <xdr:col>20</xdr:col>
      <xdr:colOff>38100</xdr:colOff>
      <xdr:row>97</xdr:row>
      <xdr:rowOff>93777</xdr:rowOff>
    </xdr:to>
    <xdr:sp macro="" textlink="">
      <xdr:nvSpPr>
        <xdr:cNvPr id="234" name="フローチャート: 判断 233"/>
        <xdr:cNvSpPr/>
      </xdr:nvSpPr>
      <xdr:spPr>
        <a:xfrm>
          <a:off x="3746500" y="16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110304</xdr:rowOff>
    </xdr:from>
    <xdr:ext cx="599010" cy="259045"/>
    <xdr:sp macro="" textlink="">
      <xdr:nvSpPr>
        <xdr:cNvPr id="235" name="テキスト ボックス 234"/>
        <xdr:cNvSpPr txBox="1"/>
      </xdr:nvSpPr>
      <xdr:spPr>
        <a:xfrm>
          <a:off x="3497795" y="1639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53505</xdr:rowOff>
    </xdr:from>
    <xdr:to>
      <xdr:col>15</xdr:col>
      <xdr:colOff>50800</xdr:colOff>
      <xdr:row>98</xdr:row>
      <xdr:rowOff>99885</xdr:rowOff>
    </xdr:to>
    <xdr:cxnSp macro="">
      <xdr:nvCxnSpPr>
        <xdr:cNvPr id="236" name="直線コネクタ 235"/>
        <xdr:cNvCxnSpPr/>
      </xdr:nvCxnSpPr>
      <xdr:spPr>
        <a:xfrm flipV="1">
          <a:off x="2019300" y="16855605"/>
          <a:ext cx="889000" cy="4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65697</xdr:rowOff>
    </xdr:from>
    <xdr:to>
      <xdr:col>15</xdr:col>
      <xdr:colOff>101600</xdr:colOff>
      <xdr:row>97</xdr:row>
      <xdr:rowOff>167297</xdr:rowOff>
    </xdr:to>
    <xdr:sp macro="" textlink="">
      <xdr:nvSpPr>
        <xdr:cNvPr id="237" name="フローチャート: 判断 236"/>
        <xdr:cNvSpPr/>
      </xdr:nvSpPr>
      <xdr:spPr>
        <a:xfrm>
          <a:off x="2857500" y="1669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12374</xdr:rowOff>
    </xdr:from>
    <xdr:ext cx="599010" cy="259045"/>
    <xdr:sp macro="" textlink="">
      <xdr:nvSpPr>
        <xdr:cNvPr id="238" name="テキスト ボックス 237"/>
        <xdr:cNvSpPr txBox="1"/>
      </xdr:nvSpPr>
      <xdr:spPr>
        <a:xfrm>
          <a:off x="2608795" y="1647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71120</xdr:rowOff>
    </xdr:from>
    <xdr:to>
      <xdr:col>10</xdr:col>
      <xdr:colOff>114300</xdr:colOff>
      <xdr:row>98</xdr:row>
      <xdr:rowOff>99885</xdr:rowOff>
    </xdr:to>
    <xdr:cxnSp macro="">
      <xdr:nvCxnSpPr>
        <xdr:cNvPr id="239" name="直線コネクタ 238"/>
        <xdr:cNvCxnSpPr/>
      </xdr:nvCxnSpPr>
      <xdr:spPr>
        <a:xfrm>
          <a:off x="1130300" y="16873220"/>
          <a:ext cx="889000" cy="2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87148</xdr:rowOff>
    </xdr:from>
    <xdr:to>
      <xdr:col>10</xdr:col>
      <xdr:colOff>165100</xdr:colOff>
      <xdr:row>98</xdr:row>
      <xdr:rowOff>17298</xdr:rowOff>
    </xdr:to>
    <xdr:sp macro="" textlink="">
      <xdr:nvSpPr>
        <xdr:cNvPr id="240" name="フローチャート: 判断 239"/>
        <xdr:cNvSpPr/>
      </xdr:nvSpPr>
      <xdr:spPr>
        <a:xfrm>
          <a:off x="1968500" y="167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33825</xdr:rowOff>
    </xdr:from>
    <xdr:ext cx="599010" cy="259045"/>
    <xdr:sp macro="" textlink="">
      <xdr:nvSpPr>
        <xdr:cNvPr id="241" name="テキスト ボックス 240"/>
        <xdr:cNvSpPr txBox="1"/>
      </xdr:nvSpPr>
      <xdr:spPr>
        <a:xfrm>
          <a:off x="1719795" y="1649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116167</xdr:rowOff>
    </xdr:from>
    <xdr:to>
      <xdr:col>6</xdr:col>
      <xdr:colOff>38100</xdr:colOff>
      <xdr:row>98</xdr:row>
      <xdr:rowOff>46317</xdr:rowOff>
    </xdr:to>
    <xdr:sp macro="" textlink="">
      <xdr:nvSpPr>
        <xdr:cNvPr id="242" name="フローチャート: 判断 241"/>
        <xdr:cNvSpPr/>
      </xdr:nvSpPr>
      <xdr:spPr>
        <a:xfrm>
          <a:off x="1079500" y="167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62844</xdr:rowOff>
    </xdr:from>
    <xdr:ext cx="599010" cy="259045"/>
    <xdr:sp macro="" textlink="">
      <xdr:nvSpPr>
        <xdr:cNvPr id="243" name="テキスト ボックス 242"/>
        <xdr:cNvSpPr txBox="1"/>
      </xdr:nvSpPr>
      <xdr:spPr>
        <a:xfrm>
          <a:off x="830795" y="16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82614</xdr:rowOff>
    </xdr:from>
    <xdr:to>
      <xdr:col>24</xdr:col>
      <xdr:colOff>114300</xdr:colOff>
      <xdr:row>98</xdr:row>
      <xdr:rowOff>12764</xdr:rowOff>
    </xdr:to>
    <xdr:sp macro="" textlink="">
      <xdr:nvSpPr>
        <xdr:cNvPr id="249" name="楕円 248"/>
        <xdr:cNvSpPr/>
      </xdr:nvSpPr>
      <xdr:spPr>
        <a:xfrm>
          <a:off x="4584700" y="1671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61041</xdr:rowOff>
    </xdr:from>
    <xdr:ext cx="599010" cy="259045"/>
    <xdr:sp macro="" textlink="">
      <xdr:nvSpPr>
        <xdr:cNvPr id="250" name="扶助費該当値テキスト"/>
        <xdr:cNvSpPr txBox="1"/>
      </xdr:nvSpPr>
      <xdr:spPr>
        <a:xfrm>
          <a:off x="4686300" y="1669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116650</xdr:rowOff>
    </xdr:from>
    <xdr:to>
      <xdr:col>20</xdr:col>
      <xdr:colOff>38100</xdr:colOff>
      <xdr:row>98</xdr:row>
      <xdr:rowOff>46800</xdr:rowOff>
    </xdr:to>
    <xdr:sp macro="" textlink="">
      <xdr:nvSpPr>
        <xdr:cNvPr id="251" name="楕円 250"/>
        <xdr:cNvSpPr/>
      </xdr:nvSpPr>
      <xdr:spPr>
        <a:xfrm>
          <a:off x="3746500" y="167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37927</xdr:rowOff>
    </xdr:from>
    <xdr:ext cx="599010" cy="259045"/>
    <xdr:sp macro="" textlink="">
      <xdr:nvSpPr>
        <xdr:cNvPr id="252" name="テキスト ボックス 251"/>
        <xdr:cNvSpPr txBox="1"/>
      </xdr:nvSpPr>
      <xdr:spPr>
        <a:xfrm>
          <a:off x="3497795" y="16840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2705</xdr:rowOff>
    </xdr:from>
    <xdr:to>
      <xdr:col>15</xdr:col>
      <xdr:colOff>101600</xdr:colOff>
      <xdr:row>98</xdr:row>
      <xdr:rowOff>104305</xdr:rowOff>
    </xdr:to>
    <xdr:sp macro="" textlink="">
      <xdr:nvSpPr>
        <xdr:cNvPr id="253" name="楕円 252"/>
        <xdr:cNvSpPr/>
      </xdr:nvSpPr>
      <xdr:spPr>
        <a:xfrm>
          <a:off x="2857500" y="1680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95432</xdr:rowOff>
    </xdr:from>
    <xdr:ext cx="599010" cy="259045"/>
    <xdr:sp macro="" textlink="">
      <xdr:nvSpPr>
        <xdr:cNvPr id="254" name="テキスト ボックス 253"/>
        <xdr:cNvSpPr txBox="1"/>
      </xdr:nvSpPr>
      <xdr:spPr>
        <a:xfrm>
          <a:off x="2608795" y="16897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49085</xdr:rowOff>
    </xdr:from>
    <xdr:to>
      <xdr:col>10</xdr:col>
      <xdr:colOff>165100</xdr:colOff>
      <xdr:row>98</xdr:row>
      <xdr:rowOff>150685</xdr:rowOff>
    </xdr:to>
    <xdr:sp macro="" textlink="">
      <xdr:nvSpPr>
        <xdr:cNvPr id="255" name="楕円 254"/>
        <xdr:cNvSpPr/>
      </xdr:nvSpPr>
      <xdr:spPr>
        <a:xfrm>
          <a:off x="1968500" y="1685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141812</xdr:rowOff>
    </xdr:from>
    <xdr:ext cx="534377" cy="259045"/>
    <xdr:sp macro="" textlink="">
      <xdr:nvSpPr>
        <xdr:cNvPr id="256" name="テキスト ボックス 255"/>
        <xdr:cNvSpPr txBox="1"/>
      </xdr:nvSpPr>
      <xdr:spPr>
        <a:xfrm>
          <a:off x="1752111" y="16943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20320</xdr:rowOff>
    </xdr:from>
    <xdr:to>
      <xdr:col>6</xdr:col>
      <xdr:colOff>38100</xdr:colOff>
      <xdr:row>98</xdr:row>
      <xdr:rowOff>121920</xdr:rowOff>
    </xdr:to>
    <xdr:sp macro="" textlink="">
      <xdr:nvSpPr>
        <xdr:cNvPr id="257" name="楕円 256"/>
        <xdr:cNvSpPr/>
      </xdr:nvSpPr>
      <xdr:spPr>
        <a:xfrm>
          <a:off x="1079500" y="1682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113047</xdr:rowOff>
    </xdr:from>
    <xdr:ext cx="599010" cy="259045"/>
    <xdr:sp macro="" textlink="">
      <xdr:nvSpPr>
        <xdr:cNvPr id="258" name="テキスト ボックス 257"/>
        <xdr:cNvSpPr txBox="1"/>
      </xdr:nvSpPr>
      <xdr:spPr>
        <a:xfrm>
          <a:off x="830795" y="169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9" name="テキスト ボックス 268"/>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120444</xdr:rowOff>
    </xdr:from>
    <xdr:to>
      <xdr:col>54</xdr:col>
      <xdr:colOff>189865</xdr:colOff>
      <xdr:row>35</xdr:row>
      <xdr:rowOff>159436</xdr:rowOff>
    </xdr:to>
    <xdr:cxnSp macro="">
      <xdr:nvCxnSpPr>
        <xdr:cNvPr id="283" name="直線コネクタ 282"/>
        <xdr:cNvCxnSpPr/>
      </xdr:nvCxnSpPr>
      <xdr:spPr>
        <a:xfrm flipV="1">
          <a:off x="10475595" y="5435394"/>
          <a:ext cx="1270" cy="72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163263</xdr:rowOff>
    </xdr:from>
    <xdr:ext cx="599010" cy="259045"/>
    <xdr:sp macro="" textlink="">
      <xdr:nvSpPr>
        <xdr:cNvPr id="284" name="補助費等最小値テキスト"/>
        <xdr:cNvSpPr txBox="1"/>
      </xdr:nvSpPr>
      <xdr:spPr>
        <a:xfrm>
          <a:off x="10528300" y="616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159436</xdr:rowOff>
    </xdr:from>
    <xdr:to>
      <xdr:col>55</xdr:col>
      <xdr:colOff>88900</xdr:colOff>
      <xdr:row>35</xdr:row>
      <xdr:rowOff>159436</xdr:rowOff>
    </xdr:to>
    <xdr:cxnSp macro="">
      <xdr:nvCxnSpPr>
        <xdr:cNvPr id="285" name="直線コネクタ 284"/>
        <xdr:cNvCxnSpPr/>
      </xdr:nvCxnSpPr>
      <xdr:spPr>
        <a:xfrm>
          <a:off x="10388600" y="61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67121</xdr:rowOff>
    </xdr:from>
    <xdr:ext cx="599010" cy="259045"/>
    <xdr:sp macro="" textlink="">
      <xdr:nvSpPr>
        <xdr:cNvPr id="286" name="補助費等最大値テキスト"/>
        <xdr:cNvSpPr txBox="1"/>
      </xdr:nvSpPr>
      <xdr:spPr>
        <a:xfrm>
          <a:off x="10528300" y="521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120444</xdr:rowOff>
    </xdr:from>
    <xdr:to>
      <xdr:col>55</xdr:col>
      <xdr:colOff>88900</xdr:colOff>
      <xdr:row>31</xdr:row>
      <xdr:rowOff>120444</xdr:rowOff>
    </xdr:to>
    <xdr:cxnSp macro="">
      <xdr:nvCxnSpPr>
        <xdr:cNvPr id="287" name="直線コネクタ 286"/>
        <xdr:cNvCxnSpPr/>
      </xdr:nvCxnSpPr>
      <xdr:spPr>
        <a:xfrm>
          <a:off x="10388600" y="5435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87678</xdr:rowOff>
    </xdr:from>
    <xdr:to>
      <xdr:col>55</xdr:col>
      <xdr:colOff>0</xdr:colOff>
      <xdr:row>38</xdr:row>
      <xdr:rowOff>82618</xdr:rowOff>
    </xdr:to>
    <xdr:cxnSp macro="">
      <xdr:nvCxnSpPr>
        <xdr:cNvPr id="288" name="直線コネクタ 287"/>
        <xdr:cNvCxnSpPr/>
      </xdr:nvCxnSpPr>
      <xdr:spPr>
        <a:xfrm flipV="1">
          <a:off x="9639300" y="5745528"/>
          <a:ext cx="838200" cy="85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136158</xdr:rowOff>
    </xdr:from>
    <xdr:ext cx="599010" cy="259045"/>
    <xdr:sp macro="" textlink="">
      <xdr:nvSpPr>
        <xdr:cNvPr id="289" name="補助費等平均値テキスト"/>
        <xdr:cNvSpPr txBox="1"/>
      </xdr:nvSpPr>
      <xdr:spPr>
        <a:xfrm>
          <a:off x="10528300" y="57940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157731</xdr:rowOff>
    </xdr:from>
    <xdr:to>
      <xdr:col>55</xdr:col>
      <xdr:colOff>50800</xdr:colOff>
      <xdr:row>34</xdr:row>
      <xdr:rowOff>87881</xdr:rowOff>
    </xdr:to>
    <xdr:sp macro="" textlink="">
      <xdr:nvSpPr>
        <xdr:cNvPr id="290" name="フローチャート: 判断 289"/>
        <xdr:cNvSpPr/>
      </xdr:nvSpPr>
      <xdr:spPr>
        <a:xfrm>
          <a:off x="10426700" y="581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82618</xdr:rowOff>
    </xdr:from>
    <xdr:to>
      <xdr:col>50</xdr:col>
      <xdr:colOff>114300</xdr:colOff>
      <xdr:row>38</xdr:row>
      <xdr:rowOff>86352</xdr:rowOff>
    </xdr:to>
    <xdr:cxnSp macro="">
      <xdr:nvCxnSpPr>
        <xdr:cNvPr id="291" name="直線コネクタ 290"/>
        <xdr:cNvCxnSpPr/>
      </xdr:nvCxnSpPr>
      <xdr:spPr>
        <a:xfrm flipV="1">
          <a:off x="8750300" y="6597718"/>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153335</xdr:rowOff>
    </xdr:from>
    <xdr:to>
      <xdr:col>50</xdr:col>
      <xdr:colOff>165100</xdr:colOff>
      <xdr:row>39</xdr:row>
      <xdr:rowOff>83485</xdr:rowOff>
    </xdr:to>
    <xdr:sp macro="" textlink="">
      <xdr:nvSpPr>
        <xdr:cNvPr id="292" name="フローチャート: 判断 291"/>
        <xdr:cNvSpPr/>
      </xdr:nvSpPr>
      <xdr:spPr>
        <a:xfrm>
          <a:off x="9588500" y="666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74612</xdr:rowOff>
    </xdr:from>
    <xdr:ext cx="534377" cy="259045"/>
    <xdr:sp macro="" textlink="">
      <xdr:nvSpPr>
        <xdr:cNvPr id="293" name="テキスト ボックス 292"/>
        <xdr:cNvSpPr txBox="1"/>
      </xdr:nvSpPr>
      <xdr:spPr>
        <a:xfrm>
          <a:off x="9372111" y="676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80012</xdr:rowOff>
    </xdr:from>
    <xdr:to>
      <xdr:col>45</xdr:col>
      <xdr:colOff>177800</xdr:colOff>
      <xdr:row>38</xdr:row>
      <xdr:rowOff>86352</xdr:rowOff>
    </xdr:to>
    <xdr:cxnSp macro="">
      <xdr:nvCxnSpPr>
        <xdr:cNvPr id="294" name="直線コネクタ 293"/>
        <xdr:cNvCxnSpPr/>
      </xdr:nvCxnSpPr>
      <xdr:spPr>
        <a:xfrm>
          <a:off x="7861300" y="6595112"/>
          <a:ext cx="889000" cy="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5004</xdr:rowOff>
    </xdr:from>
    <xdr:to>
      <xdr:col>46</xdr:col>
      <xdr:colOff>38100</xdr:colOff>
      <xdr:row>39</xdr:row>
      <xdr:rowOff>106604</xdr:rowOff>
    </xdr:to>
    <xdr:sp macro="" textlink="">
      <xdr:nvSpPr>
        <xdr:cNvPr id="295" name="フローチャート: 判断 294"/>
        <xdr:cNvSpPr/>
      </xdr:nvSpPr>
      <xdr:spPr>
        <a:xfrm>
          <a:off x="8699500" y="669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97731</xdr:rowOff>
    </xdr:from>
    <xdr:ext cx="534377" cy="259045"/>
    <xdr:sp macro="" textlink="">
      <xdr:nvSpPr>
        <xdr:cNvPr id="296" name="テキスト ボックス 295"/>
        <xdr:cNvSpPr txBox="1"/>
      </xdr:nvSpPr>
      <xdr:spPr>
        <a:xfrm>
          <a:off x="8483111" y="67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80012</xdr:rowOff>
    </xdr:from>
    <xdr:to>
      <xdr:col>41</xdr:col>
      <xdr:colOff>50800</xdr:colOff>
      <xdr:row>38</xdr:row>
      <xdr:rowOff>105090</xdr:rowOff>
    </xdr:to>
    <xdr:cxnSp macro="">
      <xdr:nvCxnSpPr>
        <xdr:cNvPr id="297" name="直線コネクタ 296"/>
        <xdr:cNvCxnSpPr/>
      </xdr:nvCxnSpPr>
      <xdr:spPr>
        <a:xfrm flipV="1">
          <a:off x="6972300" y="6595112"/>
          <a:ext cx="889000" cy="25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12449</xdr:rowOff>
    </xdr:from>
    <xdr:to>
      <xdr:col>41</xdr:col>
      <xdr:colOff>101600</xdr:colOff>
      <xdr:row>39</xdr:row>
      <xdr:rowOff>114049</xdr:rowOff>
    </xdr:to>
    <xdr:sp macro="" textlink="">
      <xdr:nvSpPr>
        <xdr:cNvPr id="298" name="フローチャート: 判断 297"/>
        <xdr:cNvSpPr/>
      </xdr:nvSpPr>
      <xdr:spPr>
        <a:xfrm>
          <a:off x="7810500" y="669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105176</xdr:rowOff>
    </xdr:from>
    <xdr:ext cx="534377" cy="259045"/>
    <xdr:sp macro="" textlink="">
      <xdr:nvSpPr>
        <xdr:cNvPr id="299" name="テキスト ボックス 298"/>
        <xdr:cNvSpPr txBox="1"/>
      </xdr:nvSpPr>
      <xdr:spPr>
        <a:xfrm>
          <a:off x="7594111" y="679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38753</xdr:rowOff>
    </xdr:from>
    <xdr:to>
      <xdr:col>36</xdr:col>
      <xdr:colOff>165100</xdr:colOff>
      <xdr:row>39</xdr:row>
      <xdr:rowOff>140353</xdr:rowOff>
    </xdr:to>
    <xdr:sp macro="" textlink="">
      <xdr:nvSpPr>
        <xdr:cNvPr id="300" name="フローチャート: 判断 299"/>
        <xdr:cNvSpPr/>
      </xdr:nvSpPr>
      <xdr:spPr>
        <a:xfrm>
          <a:off x="6921500" y="672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131480</xdr:rowOff>
    </xdr:from>
    <xdr:ext cx="534377" cy="259045"/>
    <xdr:sp macro="" textlink="">
      <xdr:nvSpPr>
        <xdr:cNvPr id="301" name="テキスト ボックス 300"/>
        <xdr:cNvSpPr txBox="1"/>
      </xdr:nvSpPr>
      <xdr:spPr>
        <a:xfrm>
          <a:off x="6705111" y="681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36878</xdr:rowOff>
    </xdr:from>
    <xdr:to>
      <xdr:col>55</xdr:col>
      <xdr:colOff>50800</xdr:colOff>
      <xdr:row>33</xdr:row>
      <xdr:rowOff>138478</xdr:rowOff>
    </xdr:to>
    <xdr:sp macro="" textlink="">
      <xdr:nvSpPr>
        <xdr:cNvPr id="307" name="楕円 306"/>
        <xdr:cNvSpPr/>
      </xdr:nvSpPr>
      <xdr:spPr>
        <a:xfrm>
          <a:off x="10426700" y="569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59755</xdr:rowOff>
    </xdr:from>
    <xdr:ext cx="599010" cy="259045"/>
    <xdr:sp macro="" textlink="">
      <xdr:nvSpPr>
        <xdr:cNvPr id="308" name="補助費等該当値テキスト"/>
        <xdr:cNvSpPr txBox="1"/>
      </xdr:nvSpPr>
      <xdr:spPr>
        <a:xfrm>
          <a:off x="10528300" y="554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31818</xdr:rowOff>
    </xdr:from>
    <xdr:to>
      <xdr:col>50</xdr:col>
      <xdr:colOff>165100</xdr:colOff>
      <xdr:row>38</xdr:row>
      <xdr:rowOff>133418</xdr:rowOff>
    </xdr:to>
    <xdr:sp macro="" textlink="">
      <xdr:nvSpPr>
        <xdr:cNvPr id="309" name="楕円 308"/>
        <xdr:cNvSpPr/>
      </xdr:nvSpPr>
      <xdr:spPr>
        <a:xfrm>
          <a:off x="9588500" y="6546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149946</xdr:rowOff>
    </xdr:from>
    <xdr:ext cx="534377" cy="259045"/>
    <xdr:sp macro="" textlink="">
      <xdr:nvSpPr>
        <xdr:cNvPr id="310" name="テキスト ボックス 309"/>
        <xdr:cNvSpPr txBox="1"/>
      </xdr:nvSpPr>
      <xdr:spPr>
        <a:xfrm>
          <a:off x="9372111" y="6322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35552</xdr:rowOff>
    </xdr:from>
    <xdr:to>
      <xdr:col>46</xdr:col>
      <xdr:colOff>38100</xdr:colOff>
      <xdr:row>38</xdr:row>
      <xdr:rowOff>137152</xdr:rowOff>
    </xdr:to>
    <xdr:sp macro="" textlink="">
      <xdr:nvSpPr>
        <xdr:cNvPr id="311" name="楕円 310"/>
        <xdr:cNvSpPr/>
      </xdr:nvSpPr>
      <xdr:spPr>
        <a:xfrm>
          <a:off x="8699500" y="65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153679</xdr:rowOff>
    </xdr:from>
    <xdr:ext cx="534377" cy="259045"/>
    <xdr:sp macro="" textlink="">
      <xdr:nvSpPr>
        <xdr:cNvPr id="312" name="テキスト ボックス 311"/>
        <xdr:cNvSpPr txBox="1"/>
      </xdr:nvSpPr>
      <xdr:spPr>
        <a:xfrm>
          <a:off x="8483111" y="6325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29212</xdr:rowOff>
    </xdr:from>
    <xdr:to>
      <xdr:col>41</xdr:col>
      <xdr:colOff>101600</xdr:colOff>
      <xdr:row>38</xdr:row>
      <xdr:rowOff>130812</xdr:rowOff>
    </xdr:to>
    <xdr:sp macro="" textlink="">
      <xdr:nvSpPr>
        <xdr:cNvPr id="313" name="楕円 312"/>
        <xdr:cNvSpPr/>
      </xdr:nvSpPr>
      <xdr:spPr>
        <a:xfrm>
          <a:off x="7810500" y="6544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147340</xdr:rowOff>
    </xdr:from>
    <xdr:ext cx="534377" cy="259045"/>
    <xdr:sp macro="" textlink="">
      <xdr:nvSpPr>
        <xdr:cNvPr id="314" name="テキスト ボックス 313"/>
        <xdr:cNvSpPr txBox="1"/>
      </xdr:nvSpPr>
      <xdr:spPr>
        <a:xfrm>
          <a:off x="7594111" y="6319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54290</xdr:rowOff>
    </xdr:from>
    <xdr:to>
      <xdr:col>36</xdr:col>
      <xdr:colOff>165100</xdr:colOff>
      <xdr:row>38</xdr:row>
      <xdr:rowOff>155890</xdr:rowOff>
    </xdr:to>
    <xdr:sp macro="" textlink="">
      <xdr:nvSpPr>
        <xdr:cNvPr id="315" name="楕円 314"/>
        <xdr:cNvSpPr/>
      </xdr:nvSpPr>
      <xdr:spPr>
        <a:xfrm>
          <a:off x="6921500" y="656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967</xdr:rowOff>
    </xdr:from>
    <xdr:ext cx="534377" cy="259045"/>
    <xdr:sp macro="" textlink="">
      <xdr:nvSpPr>
        <xdr:cNvPr id="316" name="テキスト ボックス 315"/>
        <xdr:cNvSpPr txBox="1"/>
      </xdr:nvSpPr>
      <xdr:spPr>
        <a:xfrm>
          <a:off x="6705111" y="634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9" name="テキスト ボックス 328"/>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157391</xdr:rowOff>
    </xdr:from>
    <xdr:to>
      <xdr:col>54</xdr:col>
      <xdr:colOff>189865</xdr:colOff>
      <xdr:row>59</xdr:row>
      <xdr:rowOff>64415</xdr:rowOff>
    </xdr:to>
    <xdr:cxnSp macro="">
      <xdr:nvCxnSpPr>
        <xdr:cNvPr id="341" name="直線コネクタ 340"/>
        <xdr:cNvCxnSpPr/>
      </xdr:nvCxnSpPr>
      <xdr:spPr>
        <a:xfrm flipV="1">
          <a:off x="10475595" y="8558441"/>
          <a:ext cx="1270" cy="162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68242</xdr:rowOff>
    </xdr:from>
    <xdr:ext cx="534377" cy="259045"/>
    <xdr:sp macro="" textlink="">
      <xdr:nvSpPr>
        <xdr:cNvPr id="342" name="普通建設事業費最小値テキスト"/>
        <xdr:cNvSpPr txBox="1"/>
      </xdr:nvSpPr>
      <xdr:spPr>
        <a:xfrm>
          <a:off x="10528300" y="1018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64415</xdr:rowOff>
    </xdr:from>
    <xdr:to>
      <xdr:col>55</xdr:col>
      <xdr:colOff>88900</xdr:colOff>
      <xdr:row>59</xdr:row>
      <xdr:rowOff>64415</xdr:rowOff>
    </xdr:to>
    <xdr:cxnSp macro="">
      <xdr:nvCxnSpPr>
        <xdr:cNvPr id="343" name="直線コネクタ 342"/>
        <xdr:cNvCxnSpPr/>
      </xdr:nvCxnSpPr>
      <xdr:spPr>
        <a:xfrm>
          <a:off x="10388600" y="10179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104068</xdr:rowOff>
    </xdr:from>
    <xdr:ext cx="599010" cy="259045"/>
    <xdr:sp macro="" textlink="">
      <xdr:nvSpPr>
        <xdr:cNvPr id="344" name="普通建設事業費最大値テキスト"/>
        <xdr:cNvSpPr txBox="1"/>
      </xdr:nvSpPr>
      <xdr:spPr>
        <a:xfrm>
          <a:off x="10528300" y="833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157391</xdr:rowOff>
    </xdr:from>
    <xdr:to>
      <xdr:col>55</xdr:col>
      <xdr:colOff>88900</xdr:colOff>
      <xdr:row>49</xdr:row>
      <xdr:rowOff>157391</xdr:rowOff>
    </xdr:to>
    <xdr:cxnSp macro="">
      <xdr:nvCxnSpPr>
        <xdr:cNvPr id="345" name="直線コネクタ 344"/>
        <xdr:cNvCxnSpPr/>
      </xdr:nvCxnSpPr>
      <xdr:spPr>
        <a:xfrm>
          <a:off x="10388600" y="855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107976</xdr:rowOff>
    </xdr:from>
    <xdr:to>
      <xdr:col>55</xdr:col>
      <xdr:colOff>0</xdr:colOff>
      <xdr:row>52</xdr:row>
      <xdr:rowOff>151485</xdr:rowOff>
    </xdr:to>
    <xdr:cxnSp macro="">
      <xdr:nvCxnSpPr>
        <xdr:cNvPr id="346" name="直線コネクタ 345"/>
        <xdr:cNvCxnSpPr/>
      </xdr:nvCxnSpPr>
      <xdr:spPr>
        <a:xfrm>
          <a:off x="9639300" y="9023376"/>
          <a:ext cx="838200" cy="4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114876</xdr:rowOff>
    </xdr:from>
    <xdr:ext cx="534377" cy="259045"/>
    <xdr:sp macro="" textlink="">
      <xdr:nvSpPr>
        <xdr:cNvPr id="347" name="普通建設事業費平均値テキスト"/>
        <xdr:cNvSpPr txBox="1"/>
      </xdr:nvSpPr>
      <xdr:spPr>
        <a:xfrm>
          <a:off x="10528300" y="9544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136449</xdr:rowOff>
    </xdr:from>
    <xdr:to>
      <xdr:col>55</xdr:col>
      <xdr:colOff>50800</xdr:colOff>
      <xdr:row>56</xdr:row>
      <xdr:rowOff>66599</xdr:rowOff>
    </xdr:to>
    <xdr:sp macro="" textlink="">
      <xdr:nvSpPr>
        <xdr:cNvPr id="348" name="フローチャート: 判断 347"/>
        <xdr:cNvSpPr/>
      </xdr:nvSpPr>
      <xdr:spPr>
        <a:xfrm>
          <a:off x="104267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107976</xdr:rowOff>
    </xdr:from>
    <xdr:to>
      <xdr:col>50</xdr:col>
      <xdr:colOff>114300</xdr:colOff>
      <xdr:row>56</xdr:row>
      <xdr:rowOff>57862</xdr:rowOff>
    </xdr:to>
    <xdr:cxnSp macro="">
      <xdr:nvCxnSpPr>
        <xdr:cNvPr id="349" name="直線コネクタ 348"/>
        <xdr:cNvCxnSpPr/>
      </xdr:nvCxnSpPr>
      <xdr:spPr>
        <a:xfrm flipV="1">
          <a:off x="8750300" y="9023376"/>
          <a:ext cx="889000" cy="63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145402</xdr:rowOff>
    </xdr:from>
    <xdr:to>
      <xdr:col>50</xdr:col>
      <xdr:colOff>165100</xdr:colOff>
      <xdr:row>56</xdr:row>
      <xdr:rowOff>75552</xdr:rowOff>
    </xdr:to>
    <xdr:sp macro="" textlink="">
      <xdr:nvSpPr>
        <xdr:cNvPr id="350" name="フローチャート: 判断 349"/>
        <xdr:cNvSpPr/>
      </xdr:nvSpPr>
      <xdr:spPr>
        <a:xfrm>
          <a:off x="9588500" y="957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66679</xdr:rowOff>
    </xdr:from>
    <xdr:ext cx="534377" cy="259045"/>
    <xdr:sp macro="" textlink="">
      <xdr:nvSpPr>
        <xdr:cNvPr id="351" name="テキスト ボックス 350"/>
        <xdr:cNvSpPr txBox="1"/>
      </xdr:nvSpPr>
      <xdr:spPr>
        <a:xfrm>
          <a:off x="9372111" y="966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158179</xdr:rowOff>
    </xdr:from>
    <xdr:to>
      <xdr:col>45</xdr:col>
      <xdr:colOff>177800</xdr:colOff>
      <xdr:row>56</xdr:row>
      <xdr:rowOff>57862</xdr:rowOff>
    </xdr:to>
    <xdr:cxnSp macro="">
      <xdr:nvCxnSpPr>
        <xdr:cNvPr id="352" name="直線コネクタ 351"/>
        <xdr:cNvCxnSpPr/>
      </xdr:nvCxnSpPr>
      <xdr:spPr>
        <a:xfrm>
          <a:off x="7861300" y="9416479"/>
          <a:ext cx="889000" cy="24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39840</xdr:rowOff>
    </xdr:from>
    <xdr:to>
      <xdr:col>46</xdr:col>
      <xdr:colOff>38100</xdr:colOff>
      <xdr:row>56</xdr:row>
      <xdr:rowOff>141440</xdr:rowOff>
    </xdr:to>
    <xdr:sp macro="" textlink="">
      <xdr:nvSpPr>
        <xdr:cNvPr id="353" name="フローチャート: 判断 352"/>
        <xdr:cNvSpPr/>
      </xdr:nvSpPr>
      <xdr:spPr>
        <a:xfrm>
          <a:off x="8699500" y="96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132567</xdr:rowOff>
    </xdr:from>
    <xdr:ext cx="534377" cy="259045"/>
    <xdr:sp macro="" textlink="">
      <xdr:nvSpPr>
        <xdr:cNvPr id="354" name="テキスト ボックス 353"/>
        <xdr:cNvSpPr txBox="1"/>
      </xdr:nvSpPr>
      <xdr:spPr>
        <a:xfrm>
          <a:off x="8483111" y="973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158179</xdr:rowOff>
    </xdr:from>
    <xdr:to>
      <xdr:col>41</xdr:col>
      <xdr:colOff>50800</xdr:colOff>
      <xdr:row>56</xdr:row>
      <xdr:rowOff>130302</xdr:rowOff>
    </xdr:to>
    <xdr:cxnSp macro="">
      <xdr:nvCxnSpPr>
        <xdr:cNvPr id="355" name="直線コネクタ 354"/>
        <xdr:cNvCxnSpPr/>
      </xdr:nvCxnSpPr>
      <xdr:spPr>
        <a:xfrm flipV="1">
          <a:off x="6972300" y="9416479"/>
          <a:ext cx="889000" cy="3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17081</xdr:rowOff>
    </xdr:from>
    <xdr:to>
      <xdr:col>41</xdr:col>
      <xdr:colOff>101600</xdr:colOff>
      <xdr:row>56</xdr:row>
      <xdr:rowOff>118681</xdr:rowOff>
    </xdr:to>
    <xdr:sp macro="" textlink="">
      <xdr:nvSpPr>
        <xdr:cNvPr id="356" name="フローチャート: 判断 355"/>
        <xdr:cNvSpPr/>
      </xdr:nvSpPr>
      <xdr:spPr>
        <a:xfrm>
          <a:off x="7810500" y="96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109808</xdr:rowOff>
    </xdr:from>
    <xdr:ext cx="534377" cy="259045"/>
    <xdr:sp macro="" textlink="">
      <xdr:nvSpPr>
        <xdr:cNvPr id="357" name="テキスト ボックス 356"/>
        <xdr:cNvSpPr txBox="1"/>
      </xdr:nvSpPr>
      <xdr:spPr>
        <a:xfrm>
          <a:off x="7594111" y="97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51536</xdr:rowOff>
    </xdr:from>
    <xdr:to>
      <xdr:col>36</xdr:col>
      <xdr:colOff>165100</xdr:colOff>
      <xdr:row>56</xdr:row>
      <xdr:rowOff>153136</xdr:rowOff>
    </xdr:to>
    <xdr:sp macro="" textlink="">
      <xdr:nvSpPr>
        <xdr:cNvPr id="358" name="フローチャート: 判断 357"/>
        <xdr:cNvSpPr/>
      </xdr:nvSpPr>
      <xdr:spPr>
        <a:xfrm>
          <a:off x="6921500" y="965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169663</xdr:rowOff>
    </xdr:from>
    <xdr:ext cx="534377" cy="259045"/>
    <xdr:sp macro="" textlink="">
      <xdr:nvSpPr>
        <xdr:cNvPr id="359" name="テキスト ボックス 358"/>
        <xdr:cNvSpPr txBox="1"/>
      </xdr:nvSpPr>
      <xdr:spPr>
        <a:xfrm>
          <a:off x="6705111" y="942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100685</xdr:rowOff>
    </xdr:from>
    <xdr:to>
      <xdr:col>55</xdr:col>
      <xdr:colOff>50800</xdr:colOff>
      <xdr:row>53</xdr:row>
      <xdr:rowOff>30835</xdr:rowOff>
    </xdr:to>
    <xdr:sp macro="" textlink="">
      <xdr:nvSpPr>
        <xdr:cNvPr id="365" name="楕円 364"/>
        <xdr:cNvSpPr/>
      </xdr:nvSpPr>
      <xdr:spPr>
        <a:xfrm>
          <a:off x="10426700" y="901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123562</xdr:rowOff>
    </xdr:from>
    <xdr:ext cx="599010" cy="259045"/>
    <xdr:sp macro="" textlink="">
      <xdr:nvSpPr>
        <xdr:cNvPr id="366" name="普通建設事業費該当値テキスト"/>
        <xdr:cNvSpPr txBox="1"/>
      </xdr:nvSpPr>
      <xdr:spPr>
        <a:xfrm>
          <a:off x="10528300" y="8867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57176</xdr:rowOff>
    </xdr:from>
    <xdr:to>
      <xdr:col>50</xdr:col>
      <xdr:colOff>165100</xdr:colOff>
      <xdr:row>52</xdr:row>
      <xdr:rowOff>158776</xdr:rowOff>
    </xdr:to>
    <xdr:sp macro="" textlink="">
      <xdr:nvSpPr>
        <xdr:cNvPr id="367" name="楕円 366"/>
        <xdr:cNvSpPr/>
      </xdr:nvSpPr>
      <xdr:spPr>
        <a:xfrm>
          <a:off x="9588500" y="897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3853</xdr:rowOff>
    </xdr:from>
    <xdr:ext cx="599010" cy="259045"/>
    <xdr:sp macro="" textlink="">
      <xdr:nvSpPr>
        <xdr:cNvPr id="368" name="テキスト ボックス 367"/>
        <xdr:cNvSpPr txBox="1"/>
      </xdr:nvSpPr>
      <xdr:spPr>
        <a:xfrm>
          <a:off x="9339795" y="8747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7062</xdr:rowOff>
    </xdr:from>
    <xdr:to>
      <xdr:col>46</xdr:col>
      <xdr:colOff>38100</xdr:colOff>
      <xdr:row>56</xdr:row>
      <xdr:rowOff>108662</xdr:rowOff>
    </xdr:to>
    <xdr:sp macro="" textlink="">
      <xdr:nvSpPr>
        <xdr:cNvPr id="369" name="楕円 368"/>
        <xdr:cNvSpPr/>
      </xdr:nvSpPr>
      <xdr:spPr>
        <a:xfrm>
          <a:off x="8699500" y="960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125189</xdr:rowOff>
    </xdr:from>
    <xdr:ext cx="534377" cy="259045"/>
    <xdr:sp macro="" textlink="">
      <xdr:nvSpPr>
        <xdr:cNvPr id="370" name="テキスト ボックス 369"/>
        <xdr:cNvSpPr txBox="1"/>
      </xdr:nvSpPr>
      <xdr:spPr>
        <a:xfrm>
          <a:off x="8483111" y="938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107379</xdr:rowOff>
    </xdr:from>
    <xdr:to>
      <xdr:col>41</xdr:col>
      <xdr:colOff>101600</xdr:colOff>
      <xdr:row>55</xdr:row>
      <xdr:rowOff>37529</xdr:rowOff>
    </xdr:to>
    <xdr:sp macro="" textlink="">
      <xdr:nvSpPr>
        <xdr:cNvPr id="371" name="楕円 370"/>
        <xdr:cNvSpPr/>
      </xdr:nvSpPr>
      <xdr:spPr>
        <a:xfrm>
          <a:off x="7810500" y="936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54056</xdr:rowOff>
    </xdr:from>
    <xdr:ext cx="534377" cy="259045"/>
    <xdr:sp macro="" textlink="">
      <xdr:nvSpPr>
        <xdr:cNvPr id="372" name="テキスト ボックス 371"/>
        <xdr:cNvSpPr txBox="1"/>
      </xdr:nvSpPr>
      <xdr:spPr>
        <a:xfrm>
          <a:off x="7594111" y="914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79502</xdr:rowOff>
    </xdr:from>
    <xdr:to>
      <xdr:col>36</xdr:col>
      <xdr:colOff>165100</xdr:colOff>
      <xdr:row>57</xdr:row>
      <xdr:rowOff>9652</xdr:rowOff>
    </xdr:to>
    <xdr:sp macro="" textlink="">
      <xdr:nvSpPr>
        <xdr:cNvPr id="373" name="楕円 372"/>
        <xdr:cNvSpPr/>
      </xdr:nvSpPr>
      <xdr:spPr>
        <a:xfrm>
          <a:off x="6921500" y="968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779</xdr:rowOff>
    </xdr:from>
    <xdr:ext cx="534377" cy="259045"/>
    <xdr:sp macro="" textlink="">
      <xdr:nvSpPr>
        <xdr:cNvPr id="374" name="テキスト ボックス 373"/>
        <xdr:cNvSpPr txBox="1"/>
      </xdr:nvSpPr>
      <xdr:spPr>
        <a:xfrm>
          <a:off x="6705111" y="97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xdr:rowOff>
    </xdr:from>
    <xdr:to>
      <xdr:col>54</xdr:col>
      <xdr:colOff>189865</xdr:colOff>
      <xdr:row>78</xdr:row>
      <xdr:rowOff>152406</xdr:rowOff>
    </xdr:to>
    <xdr:cxnSp macro="">
      <xdr:nvCxnSpPr>
        <xdr:cNvPr id="398" name="直線コネクタ 397"/>
        <xdr:cNvCxnSpPr/>
      </xdr:nvCxnSpPr>
      <xdr:spPr>
        <a:xfrm flipV="1">
          <a:off x="10475595" y="12001506"/>
          <a:ext cx="127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156233</xdr:rowOff>
    </xdr:from>
    <xdr:ext cx="469744" cy="259045"/>
    <xdr:sp macro="" textlink="">
      <xdr:nvSpPr>
        <xdr:cNvPr id="399" name="普通建設事業費 （ うち新規整備　）最小値テキスト"/>
        <xdr:cNvSpPr txBox="1"/>
      </xdr:nvSpPr>
      <xdr:spPr>
        <a:xfrm>
          <a:off x="10528300" y="135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152406</xdr:rowOff>
    </xdr:from>
    <xdr:to>
      <xdr:col>55</xdr:col>
      <xdr:colOff>88900</xdr:colOff>
      <xdr:row>78</xdr:row>
      <xdr:rowOff>152406</xdr:rowOff>
    </xdr:to>
    <xdr:cxnSp macro="">
      <xdr:nvCxnSpPr>
        <xdr:cNvPr id="400" name="直線コネクタ 399"/>
        <xdr:cNvCxnSpPr/>
      </xdr:nvCxnSpPr>
      <xdr:spPr>
        <a:xfrm>
          <a:off x="10388600" y="13525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118133</xdr:rowOff>
    </xdr:from>
    <xdr:ext cx="534377" cy="259045"/>
    <xdr:sp macro="" textlink="">
      <xdr:nvSpPr>
        <xdr:cNvPr id="401" name="普通建設事業費 （ うち新規整備　）最大値テキスト"/>
        <xdr:cNvSpPr txBox="1"/>
      </xdr:nvSpPr>
      <xdr:spPr>
        <a:xfrm>
          <a:off x="10528300" y="117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xdr:rowOff>
    </xdr:from>
    <xdr:to>
      <xdr:col>55</xdr:col>
      <xdr:colOff>88900</xdr:colOff>
      <xdr:row>70</xdr:row>
      <xdr:rowOff>6</xdr:rowOff>
    </xdr:to>
    <xdr:cxnSp macro="">
      <xdr:nvCxnSpPr>
        <xdr:cNvPr id="402" name="直線コネクタ 401"/>
        <xdr:cNvCxnSpPr/>
      </xdr:nvCxnSpPr>
      <xdr:spPr>
        <a:xfrm>
          <a:off x="10388600" y="1200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40278</xdr:rowOff>
    </xdr:from>
    <xdr:to>
      <xdr:col>55</xdr:col>
      <xdr:colOff>0</xdr:colOff>
      <xdr:row>78</xdr:row>
      <xdr:rowOff>148882</xdr:rowOff>
    </xdr:to>
    <xdr:cxnSp macro="">
      <xdr:nvCxnSpPr>
        <xdr:cNvPr id="403" name="直線コネクタ 402"/>
        <xdr:cNvCxnSpPr/>
      </xdr:nvCxnSpPr>
      <xdr:spPr>
        <a:xfrm>
          <a:off x="9639300" y="13413378"/>
          <a:ext cx="838200" cy="108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163670</xdr:rowOff>
    </xdr:from>
    <xdr:ext cx="534377" cy="259045"/>
    <xdr:sp macro="" textlink="">
      <xdr:nvSpPr>
        <xdr:cNvPr id="404" name="普通建設事業費 （ うち新規整備　）平均値テキスト"/>
        <xdr:cNvSpPr txBox="1"/>
      </xdr:nvSpPr>
      <xdr:spPr>
        <a:xfrm>
          <a:off x="10528300" y="13022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140793</xdr:rowOff>
    </xdr:from>
    <xdr:to>
      <xdr:col>55</xdr:col>
      <xdr:colOff>50800</xdr:colOff>
      <xdr:row>77</xdr:row>
      <xdr:rowOff>70943</xdr:rowOff>
    </xdr:to>
    <xdr:sp macro="" textlink="">
      <xdr:nvSpPr>
        <xdr:cNvPr id="405" name="フローチャート: 判断 404"/>
        <xdr:cNvSpPr/>
      </xdr:nvSpPr>
      <xdr:spPr>
        <a:xfrm>
          <a:off x="104267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40278</xdr:rowOff>
    </xdr:from>
    <xdr:to>
      <xdr:col>50</xdr:col>
      <xdr:colOff>114300</xdr:colOff>
      <xdr:row>79</xdr:row>
      <xdr:rowOff>24009</xdr:rowOff>
    </xdr:to>
    <xdr:cxnSp macro="">
      <xdr:nvCxnSpPr>
        <xdr:cNvPr id="406" name="直線コネクタ 405"/>
        <xdr:cNvCxnSpPr/>
      </xdr:nvCxnSpPr>
      <xdr:spPr>
        <a:xfrm flipV="1">
          <a:off x="8750300" y="13413378"/>
          <a:ext cx="889000" cy="15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60173</xdr:rowOff>
    </xdr:from>
    <xdr:to>
      <xdr:col>50</xdr:col>
      <xdr:colOff>165100</xdr:colOff>
      <xdr:row>77</xdr:row>
      <xdr:rowOff>161773</xdr:rowOff>
    </xdr:to>
    <xdr:sp macro="" textlink="">
      <xdr:nvSpPr>
        <xdr:cNvPr id="407" name="フローチャート: 判断 406"/>
        <xdr:cNvSpPr/>
      </xdr:nvSpPr>
      <xdr:spPr>
        <a:xfrm>
          <a:off x="9588500" y="132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6850</xdr:rowOff>
    </xdr:from>
    <xdr:ext cx="534377" cy="259045"/>
    <xdr:sp macro="" textlink="">
      <xdr:nvSpPr>
        <xdr:cNvPr id="408" name="テキスト ボックス 407"/>
        <xdr:cNvSpPr txBox="1"/>
      </xdr:nvSpPr>
      <xdr:spPr>
        <a:xfrm>
          <a:off x="9372111" y="130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864</xdr:rowOff>
    </xdr:from>
    <xdr:to>
      <xdr:col>45</xdr:col>
      <xdr:colOff>177800</xdr:colOff>
      <xdr:row>79</xdr:row>
      <xdr:rowOff>24009</xdr:rowOff>
    </xdr:to>
    <xdr:cxnSp macro="">
      <xdr:nvCxnSpPr>
        <xdr:cNvPr id="409" name="直線コネクタ 408"/>
        <xdr:cNvCxnSpPr/>
      </xdr:nvCxnSpPr>
      <xdr:spPr>
        <a:xfrm>
          <a:off x="7861300" y="13545414"/>
          <a:ext cx="889000" cy="2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105263</xdr:rowOff>
    </xdr:from>
    <xdr:to>
      <xdr:col>46</xdr:col>
      <xdr:colOff>38100</xdr:colOff>
      <xdr:row>78</xdr:row>
      <xdr:rowOff>35413</xdr:rowOff>
    </xdr:to>
    <xdr:sp macro="" textlink="">
      <xdr:nvSpPr>
        <xdr:cNvPr id="410" name="フローチャート: 判断 409"/>
        <xdr:cNvSpPr/>
      </xdr:nvSpPr>
      <xdr:spPr>
        <a:xfrm>
          <a:off x="8699500" y="1330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51940</xdr:rowOff>
    </xdr:from>
    <xdr:ext cx="534377" cy="259045"/>
    <xdr:sp macro="" textlink="">
      <xdr:nvSpPr>
        <xdr:cNvPr id="411" name="テキスト ボックス 410"/>
        <xdr:cNvSpPr txBox="1"/>
      </xdr:nvSpPr>
      <xdr:spPr>
        <a:xfrm>
          <a:off x="8483111" y="1308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864</xdr:rowOff>
    </xdr:from>
    <xdr:to>
      <xdr:col>41</xdr:col>
      <xdr:colOff>50800</xdr:colOff>
      <xdr:row>79</xdr:row>
      <xdr:rowOff>24104</xdr:rowOff>
    </xdr:to>
    <xdr:cxnSp macro="">
      <xdr:nvCxnSpPr>
        <xdr:cNvPr id="412" name="直線コネクタ 411"/>
        <xdr:cNvCxnSpPr/>
      </xdr:nvCxnSpPr>
      <xdr:spPr>
        <a:xfrm flipV="1">
          <a:off x="6972300" y="13545414"/>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47237</xdr:rowOff>
    </xdr:from>
    <xdr:to>
      <xdr:col>41</xdr:col>
      <xdr:colOff>101600</xdr:colOff>
      <xdr:row>77</xdr:row>
      <xdr:rowOff>148837</xdr:rowOff>
    </xdr:to>
    <xdr:sp macro="" textlink="">
      <xdr:nvSpPr>
        <xdr:cNvPr id="413" name="フローチャート: 判断 412"/>
        <xdr:cNvSpPr/>
      </xdr:nvSpPr>
      <xdr:spPr>
        <a:xfrm>
          <a:off x="7810500" y="1324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165364</xdr:rowOff>
    </xdr:from>
    <xdr:ext cx="534377" cy="259045"/>
    <xdr:sp macro="" textlink="">
      <xdr:nvSpPr>
        <xdr:cNvPr id="414" name="テキスト ボックス 413"/>
        <xdr:cNvSpPr txBox="1"/>
      </xdr:nvSpPr>
      <xdr:spPr>
        <a:xfrm>
          <a:off x="7594111" y="1302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4871</xdr:rowOff>
    </xdr:from>
    <xdr:to>
      <xdr:col>36</xdr:col>
      <xdr:colOff>165100</xdr:colOff>
      <xdr:row>77</xdr:row>
      <xdr:rowOff>106471</xdr:rowOff>
    </xdr:to>
    <xdr:sp macro="" textlink="">
      <xdr:nvSpPr>
        <xdr:cNvPr id="415" name="フローチャート: 判断 414"/>
        <xdr:cNvSpPr/>
      </xdr:nvSpPr>
      <xdr:spPr>
        <a:xfrm>
          <a:off x="6921500" y="1320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122998</xdr:rowOff>
    </xdr:from>
    <xdr:ext cx="534377" cy="259045"/>
    <xdr:sp macro="" textlink="">
      <xdr:nvSpPr>
        <xdr:cNvPr id="416" name="テキスト ボックス 415"/>
        <xdr:cNvSpPr txBox="1"/>
      </xdr:nvSpPr>
      <xdr:spPr>
        <a:xfrm>
          <a:off x="6705111" y="129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98082</xdr:rowOff>
    </xdr:from>
    <xdr:to>
      <xdr:col>55</xdr:col>
      <xdr:colOff>50800</xdr:colOff>
      <xdr:row>79</xdr:row>
      <xdr:rowOff>28232</xdr:rowOff>
    </xdr:to>
    <xdr:sp macro="" textlink="">
      <xdr:nvSpPr>
        <xdr:cNvPr id="422" name="楕円 421"/>
        <xdr:cNvSpPr/>
      </xdr:nvSpPr>
      <xdr:spPr>
        <a:xfrm>
          <a:off x="10426700" y="1347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13009</xdr:rowOff>
    </xdr:from>
    <xdr:ext cx="469744" cy="259045"/>
    <xdr:sp macro="" textlink="">
      <xdr:nvSpPr>
        <xdr:cNvPr id="423" name="普通建設事業費 （ うち新規整備　）該当値テキスト"/>
        <xdr:cNvSpPr txBox="1"/>
      </xdr:nvSpPr>
      <xdr:spPr>
        <a:xfrm>
          <a:off x="10528300" y="1338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160928</xdr:rowOff>
    </xdr:from>
    <xdr:to>
      <xdr:col>50</xdr:col>
      <xdr:colOff>165100</xdr:colOff>
      <xdr:row>78</xdr:row>
      <xdr:rowOff>91078</xdr:rowOff>
    </xdr:to>
    <xdr:sp macro="" textlink="">
      <xdr:nvSpPr>
        <xdr:cNvPr id="424" name="楕円 423"/>
        <xdr:cNvSpPr/>
      </xdr:nvSpPr>
      <xdr:spPr>
        <a:xfrm>
          <a:off x="9588500" y="1336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82205</xdr:rowOff>
    </xdr:from>
    <xdr:ext cx="469744" cy="259045"/>
    <xdr:sp macro="" textlink="">
      <xdr:nvSpPr>
        <xdr:cNvPr id="425" name="テキスト ボックス 424"/>
        <xdr:cNvSpPr txBox="1"/>
      </xdr:nvSpPr>
      <xdr:spPr>
        <a:xfrm>
          <a:off x="9404428" y="1345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144659</xdr:rowOff>
    </xdr:from>
    <xdr:to>
      <xdr:col>46</xdr:col>
      <xdr:colOff>38100</xdr:colOff>
      <xdr:row>79</xdr:row>
      <xdr:rowOff>74809</xdr:rowOff>
    </xdr:to>
    <xdr:sp macro="" textlink="">
      <xdr:nvSpPr>
        <xdr:cNvPr id="426" name="楕円 425"/>
        <xdr:cNvSpPr/>
      </xdr:nvSpPr>
      <xdr:spPr>
        <a:xfrm>
          <a:off x="8699500" y="1351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65936</xdr:rowOff>
    </xdr:from>
    <xdr:ext cx="469744" cy="259045"/>
    <xdr:sp macro="" textlink="">
      <xdr:nvSpPr>
        <xdr:cNvPr id="427" name="テキスト ボックス 426"/>
        <xdr:cNvSpPr txBox="1"/>
      </xdr:nvSpPr>
      <xdr:spPr>
        <a:xfrm>
          <a:off x="8515428" y="13610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121514</xdr:rowOff>
    </xdr:from>
    <xdr:to>
      <xdr:col>41</xdr:col>
      <xdr:colOff>101600</xdr:colOff>
      <xdr:row>79</xdr:row>
      <xdr:rowOff>51664</xdr:rowOff>
    </xdr:to>
    <xdr:sp macro="" textlink="">
      <xdr:nvSpPr>
        <xdr:cNvPr id="428" name="楕円 427"/>
        <xdr:cNvSpPr/>
      </xdr:nvSpPr>
      <xdr:spPr>
        <a:xfrm>
          <a:off x="7810500" y="1349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42791</xdr:rowOff>
    </xdr:from>
    <xdr:ext cx="469744" cy="259045"/>
    <xdr:sp macro="" textlink="">
      <xdr:nvSpPr>
        <xdr:cNvPr id="429" name="テキスト ボックス 428"/>
        <xdr:cNvSpPr txBox="1"/>
      </xdr:nvSpPr>
      <xdr:spPr>
        <a:xfrm>
          <a:off x="7626428" y="13587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144754</xdr:rowOff>
    </xdr:from>
    <xdr:to>
      <xdr:col>36</xdr:col>
      <xdr:colOff>165100</xdr:colOff>
      <xdr:row>79</xdr:row>
      <xdr:rowOff>74904</xdr:rowOff>
    </xdr:to>
    <xdr:sp macro="" textlink="">
      <xdr:nvSpPr>
        <xdr:cNvPr id="430" name="楕円 429"/>
        <xdr:cNvSpPr/>
      </xdr:nvSpPr>
      <xdr:spPr>
        <a:xfrm>
          <a:off x="6921500" y="13517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66031</xdr:rowOff>
    </xdr:from>
    <xdr:ext cx="469744" cy="259045"/>
    <xdr:sp macro="" textlink="">
      <xdr:nvSpPr>
        <xdr:cNvPr id="431" name="テキスト ボックス 430"/>
        <xdr:cNvSpPr txBox="1"/>
      </xdr:nvSpPr>
      <xdr:spPr>
        <a:xfrm>
          <a:off x="6737428" y="1361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168300</xdr:rowOff>
    </xdr:from>
    <xdr:to>
      <xdr:col>54</xdr:col>
      <xdr:colOff>189865</xdr:colOff>
      <xdr:row>98</xdr:row>
      <xdr:rowOff>75298</xdr:rowOff>
    </xdr:to>
    <xdr:cxnSp macro="">
      <xdr:nvCxnSpPr>
        <xdr:cNvPr id="455" name="直線コネクタ 454"/>
        <xdr:cNvCxnSpPr/>
      </xdr:nvCxnSpPr>
      <xdr:spPr>
        <a:xfrm flipV="1">
          <a:off x="10475595" y="15598800"/>
          <a:ext cx="1270" cy="1278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79125</xdr:rowOff>
    </xdr:from>
    <xdr:ext cx="534377" cy="259045"/>
    <xdr:sp macro="" textlink="">
      <xdr:nvSpPr>
        <xdr:cNvPr id="456" name="普通建設事業費 （ うち更新整備　）最小値テキスト"/>
        <xdr:cNvSpPr txBox="1"/>
      </xdr:nvSpPr>
      <xdr:spPr>
        <a:xfrm>
          <a:off x="10528300" y="168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75298</xdr:rowOff>
    </xdr:from>
    <xdr:to>
      <xdr:col>55</xdr:col>
      <xdr:colOff>88900</xdr:colOff>
      <xdr:row>98</xdr:row>
      <xdr:rowOff>75298</xdr:rowOff>
    </xdr:to>
    <xdr:cxnSp macro="">
      <xdr:nvCxnSpPr>
        <xdr:cNvPr id="457" name="直線コネクタ 456"/>
        <xdr:cNvCxnSpPr/>
      </xdr:nvCxnSpPr>
      <xdr:spPr>
        <a:xfrm>
          <a:off x="10388600" y="16877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114977</xdr:rowOff>
    </xdr:from>
    <xdr:ext cx="599010" cy="259045"/>
    <xdr:sp macro="" textlink="">
      <xdr:nvSpPr>
        <xdr:cNvPr id="458" name="普通建設事業費 （ うち更新整備　）最大値テキスト"/>
        <xdr:cNvSpPr txBox="1"/>
      </xdr:nvSpPr>
      <xdr:spPr>
        <a:xfrm>
          <a:off x="10528300" y="1537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168300</xdr:rowOff>
    </xdr:from>
    <xdr:to>
      <xdr:col>55</xdr:col>
      <xdr:colOff>88900</xdr:colOff>
      <xdr:row>90</xdr:row>
      <xdr:rowOff>168300</xdr:rowOff>
    </xdr:to>
    <xdr:cxnSp macro="">
      <xdr:nvCxnSpPr>
        <xdr:cNvPr id="459" name="直線コネクタ 458"/>
        <xdr:cNvCxnSpPr/>
      </xdr:nvCxnSpPr>
      <xdr:spPr>
        <a:xfrm>
          <a:off x="10388600" y="1559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138545</xdr:rowOff>
    </xdr:from>
    <xdr:to>
      <xdr:col>55</xdr:col>
      <xdr:colOff>0</xdr:colOff>
      <xdr:row>92</xdr:row>
      <xdr:rowOff>40602</xdr:rowOff>
    </xdr:to>
    <xdr:cxnSp macro="">
      <xdr:nvCxnSpPr>
        <xdr:cNvPr id="460" name="直線コネクタ 459"/>
        <xdr:cNvCxnSpPr/>
      </xdr:nvCxnSpPr>
      <xdr:spPr>
        <a:xfrm flipV="1">
          <a:off x="9639300" y="15740495"/>
          <a:ext cx="838200" cy="73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1021</xdr:rowOff>
    </xdr:from>
    <xdr:ext cx="534377" cy="259045"/>
    <xdr:sp macro="" textlink="">
      <xdr:nvSpPr>
        <xdr:cNvPr id="461" name="普通建設事業費 （ うち更新整備　）平均値テキスト"/>
        <xdr:cNvSpPr txBox="1"/>
      </xdr:nvSpPr>
      <xdr:spPr>
        <a:xfrm>
          <a:off x="10528300" y="16460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22594</xdr:rowOff>
    </xdr:from>
    <xdr:to>
      <xdr:col>55</xdr:col>
      <xdr:colOff>50800</xdr:colOff>
      <xdr:row>96</xdr:row>
      <xdr:rowOff>124194</xdr:rowOff>
    </xdr:to>
    <xdr:sp macro="" textlink="">
      <xdr:nvSpPr>
        <xdr:cNvPr id="462" name="フローチャート: 判断 461"/>
        <xdr:cNvSpPr/>
      </xdr:nvSpPr>
      <xdr:spPr>
        <a:xfrm>
          <a:off x="10426700" y="1648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40602</xdr:rowOff>
    </xdr:from>
    <xdr:to>
      <xdr:col>50</xdr:col>
      <xdr:colOff>114300</xdr:colOff>
      <xdr:row>95</xdr:row>
      <xdr:rowOff>133795</xdr:rowOff>
    </xdr:to>
    <xdr:cxnSp macro="">
      <xdr:nvCxnSpPr>
        <xdr:cNvPr id="463" name="直線コネクタ 462"/>
        <xdr:cNvCxnSpPr/>
      </xdr:nvCxnSpPr>
      <xdr:spPr>
        <a:xfrm flipV="1">
          <a:off x="8750300" y="15814002"/>
          <a:ext cx="889000" cy="60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121692</xdr:rowOff>
    </xdr:from>
    <xdr:to>
      <xdr:col>50</xdr:col>
      <xdr:colOff>165100</xdr:colOff>
      <xdr:row>96</xdr:row>
      <xdr:rowOff>51842</xdr:rowOff>
    </xdr:to>
    <xdr:sp macro="" textlink="">
      <xdr:nvSpPr>
        <xdr:cNvPr id="464" name="フローチャート: 判断 463"/>
        <xdr:cNvSpPr/>
      </xdr:nvSpPr>
      <xdr:spPr>
        <a:xfrm>
          <a:off x="9588500" y="1640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42969</xdr:rowOff>
    </xdr:from>
    <xdr:ext cx="534377" cy="259045"/>
    <xdr:sp macro="" textlink="">
      <xdr:nvSpPr>
        <xdr:cNvPr id="465" name="テキスト ボックス 464"/>
        <xdr:cNvSpPr txBox="1"/>
      </xdr:nvSpPr>
      <xdr:spPr>
        <a:xfrm>
          <a:off x="9372111" y="1650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134429</xdr:rowOff>
    </xdr:from>
    <xdr:to>
      <xdr:col>45</xdr:col>
      <xdr:colOff>177800</xdr:colOff>
      <xdr:row>95</xdr:row>
      <xdr:rowOff>133795</xdr:rowOff>
    </xdr:to>
    <xdr:cxnSp macro="">
      <xdr:nvCxnSpPr>
        <xdr:cNvPr id="466" name="直線コネクタ 465"/>
        <xdr:cNvCxnSpPr/>
      </xdr:nvCxnSpPr>
      <xdr:spPr>
        <a:xfrm>
          <a:off x="7861300" y="16079279"/>
          <a:ext cx="889000" cy="34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15367</xdr:rowOff>
    </xdr:from>
    <xdr:to>
      <xdr:col>46</xdr:col>
      <xdr:colOff>38100</xdr:colOff>
      <xdr:row>96</xdr:row>
      <xdr:rowOff>116967</xdr:rowOff>
    </xdr:to>
    <xdr:sp macro="" textlink="">
      <xdr:nvSpPr>
        <xdr:cNvPr id="467" name="フローチャート: 判断 466"/>
        <xdr:cNvSpPr/>
      </xdr:nvSpPr>
      <xdr:spPr>
        <a:xfrm>
          <a:off x="8699500" y="1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108094</xdr:rowOff>
    </xdr:from>
    <xdr:ext cx="534377" cy="259045"/>
    <xdr:sp macro="" textlink="">
      <xdr:nvSpPr>
        <xdr:cNvPr id="468" name="テキスト ボックス 467"/>
        <xdr:cNvSpPr txBox="1"/>
      </xdr:nvSpPr>
      <xdr:spPr>
        <a:xfrm>
          <a:off x="8483111" y="1656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134429</xdr:rowOff>
    </xdr:from>
    <xdr:to>
      <xdr:col>41</xdr:col>
      <xdr:colOff>50800</xdr:colOff>
      <xdr:row>95</xdr:row>
      <xdr:rowOff>112610</xdr:rowOff>
    </xdr:to>
    <xdr:cxnSp macro="">
      <xdr:nvCxnSpPr>
        <xdr:cNvPr id="469" name="直線コネクタ 468"/>
        <xdr:cNvCxnSpPr/>
      </xdr:nvCxnSpPr>
      <xdr:spPr>
        <a:xfrm flipV="1">
          <a:off x="6972300" y="16079279"/>
          <a:ext cx="889000" cy="32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50164</xdr:rowOff>
    </xdr:from>
    <xdr:to>
      <xdr:col>41</xdr:col>
      <xdr:colOff>101600</xdr:colOff>
      <xdr:row>96</xdr:row>
      <xdr:rowOff>151764</xdr:rowOff>
    </xdr:to>
    <xdr:sp macro="" textlink="">
      <xdr:nvSpPr>
        <xdr:cNvPr id="470" name="フローチャート: 判断 469"/>
        <xdr:cNvSpPr/>
      </xdr:nvSpPr>
      <xdr:spPr>
        <a:xfrm>
          <a:off x="7810500" y="1650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142891</xdr:rowOff>
    </xdr:from>
    <xdr:ext cx="534377" cy="259045"/>
    <xdr:sp macro="" textlink="">
      <xdr:nvSpPr>
        <xdr:cNvPr id="471" name="テキスト ボックス 470"/>
        <xdr:cNvSpPr txBox="1"/>
      </xdr:nvSpPr>
      <xdr:spPr>
        <a:xfrm>
          <a:off x="7594111" y="1660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113754</xdr:rowOff>
    </xdr:from>
    <xdr:to>
      <xdr:col>36</xdr:col>
      <xdr:colOff>165100</xdr:colOff>
      <xdr:row>97</xdr:row>
      <xdr:rowOff>43904</xdr:rowOff>
    </xdr:to>
    <xdr:sp macro="" textlink="">
      <xdr:nvSpPr>
        <xdr:cNvPr id="472" name="フローチャート: 判断 471"/>
        <xdr:cNvSpPr/>
      </xdr:nvSpPr>
      <xdr:spPr>
        <a:xfrm>
          <a:off x="6921500" y="1657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35031</xdr:rowOff>
    </xdr:from>
    <xdr:ext cx="534377" cy="259045"/>
    <xdr:sp macro="" textlink="">
      <xdr:nvSpPr>
        <xdr:cNvPr id="473" name="テキスト ボックス 472"/>
        <xdr:cNvSpPr txBox="1"/>
      </xdr:nvSpPr>
      <xdr:spPr>
        <a:xfrm>
          <a:off x="6705111" y="1666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87745</xdr:rowOff>
    </xdr:from>
    <xdr:to>
      <xdr:col>55</xdr:col>
      <xdr:colOff>50800</xdr:colOff>
      <xdr:row>92</xdr:row>
      <xdr:rowOff>17895</xdr:rowOff>
    </xdr:to>
    <xdr:sp macro="" textlink="">
      <xdr:nvSpPr>
        <xdr:cNvPr id="479" name="楕円 478"/>
        <xdr:cNvSpPr/>
      </xdr:nvSpPr>
      <xdr:spPr>
        <a:xfrm>
          <a:off x="10426700" y="1568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110622</xdr:rowOff>
    </xdr:from>
    <xdr:ext cx="599010" cy="259045"/>
    <xdr:sp macro="" textlink="">
      <xdr:nvSpPr>
        <xdr:cNvPr id="480" name="普通建設事業費 （ うち更新整備　）該当値テキスト"/>
        <xdr:cNvSpPr txBox="1"/>
      </xdr:nvSpPr>
      <xdr:spPr>
        <a:xfrm>
          <a:off x="10528300" y="15541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161252</xdr:rowOff>
    </xdr:from>
    <xdr:to>
      <xdr:col>50</xdr:col>
      <xdr:colOff>165100</xdr:colOff>
      <xdr:row>92</xdr:row>
      <xdr:rowOff>91402</xdr:rowOff>
    </xdr:to>
    <xdr:sp macro="" textlink="">
      <xdr:nvSpPr>
        <xdr:cNvPr id="481" name="楕円 480"/>
        <xdr:cNvSpPr/>
      </xdr:nvSpPr>
      <xdr:spPr>
        <a:xfrm>
          <a:off x="9588500" y="1576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107929</xdr:rowOff>
    </xdr:from>
    <xdr:ext cx="534377" cy="259045"/>
    <xdr:sp macro="" textlink="">
      <xdr:nvSpPr>
        <xdr:cNvPr id="482" name="テキスト ボックス 481"/>
        <xdr:cNvSpPr txBox="1"/>
      </xdr:nvSpPr>
      <xdr:spPr>
        <a:xfrm>
          <a:off x="9372111" y="1553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82995</xdr:rowOff>
    </xdr:from>
    <xdr:to>
      <xdr:col>46</xdr:col>
      <xdr:colOff>38100</xdr:colOff>
      <xdr:row>96</xdr:row>
      <xdr:rowOff>13145</xdr:rowOff>
    </xdr:to>
    <xdr:sp macro="" textlink="">
      <xdr:nvSpPr>
        <xdr:cNvPr id="483" name="楕円 482"/>
        <xdr:cNvSpPr/>
      </xdr:nvSpPr>
      <xdr:spPr>
        <a:xfrm>
          <a:off x="8699500" y="1637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29672</xdr:rowOff>
    </xdr:from>
    <xdr:ext cx="534377" cy="259045"/>
    <xdr:sp macro="" textlink="">
      <xdr:nvSpPr>
        <xdr:cNvPr id="484" name="テキスト ボックス 483"/>
        <xdr:cNvSpPr txBox="1"/>
      </xdr:nvSpPr>
      <xdr:spPr>
        <a:xfrm>
          <a:off x="8483111" y="1614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83629</xdr:rowOff>
    </xdr:from>
    <xdr:to>
      <xdr:col>41</xdr:col>
      <xdr:colOff>101600</xdr:colOff>
      <xdr:row>94</xdr:row>
      <xdr:rowOff>13779</xdr:rowOff>
    </xdr:to>
    <xdr:sp macro="" textlink="">
      <xdr:nvSpPr>
        <xdr:cNvPr id="485" name="楕円 484"/>
        <xdr:cNvSpPr/>
      </xdr:nvSpPr>
      <xdr:spPr>
        <a:xfrm>
          <a:off x="7810500" y="1602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30306</xdr:rowOff>
    </xdr:from>
    <xdr:ext cx="534377" cy="259045"/>
    <xdr:sp macro="" textlink="">
      <xdr:nvSpPr>
        <xdr:cNvPr id="486" name="テキスト ボックス 485"/>
        <xdr:cNvSpPr txBox="1"/>
      </xdr:nvSpPr>
      <xdr:spPr>
        <a:xfrm>
          <a:off x="7594111" y="158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61810</xdr:rowOff>
    </xdr:from>
    <xdr:to>
      <xdr:col>36</xdr:col>
      <xdr:colOff>165100</xdr:colOff>
      <xdr:row>95</xdr:row>
      <xdr:rowOff>163410</xdr:rowOff>
    </xdr:to>
    <xdr:sp macro="" textlink="">
      <xdr:nvSpPr>
        <xdr:cNvPr id="487" name="楕円 486"/>
        <xdr:cNvSpPr/>
      </xdr:nvSpPr>
      <xdr:spPr>
        <a:xfrm>
          <a:off x="6921500" y="163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8487</xdr:rowOff>
    </xdr:from>
    <xdr:ext cx="534377" cy="259045"/>
    <xdr:sp macro="" textlink="">
      <xdr:nvSpPr>
        <xdr:cNvPr id="488" name="テキスト ボックス 487"/>
        <xdr:cNvSpPr txBox="1"/>
      </xdr:nvSpPr>
      <xdr:spPr>
        <a:xfrm>
          <a:off x="6705111" y="1612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145453</xdr:rowOff>
    </xdr:from>
    <xdr:to>
      <xdr:col>85</xdr:col>
      <xdr:colOff>126364</xdr:colOff>
      <xdr:row>39</xdr:row>
      <xdr:rowOff>44450</xdr:rowOff>
    </xdr:to>
    <xdr:cxnSp macro="">
      <xdr:nvCxnSpPr>
        <xdr:cNvPr id="512" name="直線コネクタ 511"/>
        <xdr:cNvCxnSpPr/>
      </xdr:nvCxnSpPr>
      <xdr:spPr>
        <a:xfrm flipV="1">
          <a:off x="16317595" y="5117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92130</xdr:rowOff>
    </xdr:from>
    <xdr:ext cx="534377" cy="259045"/>
    <xdr:sp macro="" textlink="">
      <xdr:nvSpPr>
        <xdr:cNvPr id="515" name="災害復旧事業費最大値テキスト"/>
        <xdr:cNvSpPr txBox="1"/>
      </xdr:nvSpPr>
      <xdr:spPr>
        <a:xfrm>
          <a:off x="16370300" y="489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145453</xdr:rowOff>
    </xdr:from>
    <xdr:to>
      <xdr:col>86</xdr:col>
      <xdr:colOff>25400</xdr:colOff>
      <xdr:row>29</xdr:row>
      <xdr:rowOff>145453</xdr:rowOff>
    </xdr:to>
    <xdr:cxnSp macro="">
      <xdr:nvCxnSpPr>
        <xdr:cNvPr id="516" name="直線コネクタ 515"/>
        <xdr:cNvCxnSpPr/>
      </xdr:nvCxnSpPr>
      <xdr:spPr>
        <a:xfrm>
          <a:off x="16230600" y="511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127584</xdr:rowOff>
    </xdr:from>
    <xdr:to>
      <xdr:col>85</xdr:col>
      <xdr:colOff>127000</xdr:colOff>
      <xdr:row>38</xdr:row>
      <xdr:rowOff>62547</xdr:rowOff>
    </xdr:to>
    <xdr:cxnSp macro="">
      <xdr:nvCxnSpPr>
        <xdr:cNvPr id="517" name="直線コネクタ 516"/>
        <xdr:cNvCxnSpPr/>
      </xdr:nvCxnSpPr>
      <xdr:spPr>
        <a:xfrm>
          <a:off x="15481300" y="6471234"/>
          <a:ext cx="838200" cy="10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23233</xdr:rowOff>
    </xdr:from>
    <xdr:ext cx="469744" cy="259045"/>
    <xdr:sp macro="" textlink="">
      <xdr:nvSpPr>
        <xdr:cNvPr id="518" name="災害復旧事業費平均値テキスト"/>
        <xdr:cNvSpPr txBox="1"/>
      </xdr:nvSpPr>
      <xdr:spPr>
        <a:xfrm>
          <a:off x="16370300" y="6366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356</xdr:rowOff>
    </xdr:from>
    <xdr:to>
      <xdr:col>85</xdr:col>
      <xdr:colOff>177800</xdr:colOff>
      <xdr:row>38</xdr:row>
      <xdr:rowOff>101956</xdr:rowOff>
    </xdr:to>
    <xdr:sp macro="" textlink="">
      <xdr:nvSpPr>
        <xdr:cNvPr id="519" name="フローチャート: 判断 518"/>
        <xdr:cNvSpPr/>
      </xdr:nvSpPr>
      <xdr:spPr>
        <a:xfrm>
          <a:off x="16268700" y="65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127584</xdr:rowOff>
    </xdr:from>
    <xdr:to>
      <xdr:col>81</xdr:col>
      <xdr:colOff>50800</xdr:colOff>
      <xdr:row>38</xdr:row>
      <xdr:rowOff>101371</xdr:rowOff>
    </xdr:to>
    <xdr:cxnSp macro="">
      <xdr:nvCxnSpPr>
        <xdr:cNvPr id="520" name="直線コネクタ 519"/>
        <xdr:cNvCxnSpPr/>
      </xdr:nvCxnSpPr>
      <xdr:spPr>
        <a:xfrm flipV="1">
          <a:off x="14592300" y="6471234"/>
          <a:ext cx="889000" cy="145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19748</xdr:rowOff>
    </xdr:from>
    <xdr:to>
      <xdr:col>81</xdr:col>
      <xdr:colOff>101600</xdr:colOff>
      <xdr:row>38</xdr:row>
      <xdr:rowOff>121348</xdr:rowOff>
    </xdr:to>
    <xdr:sp macro="" textlink="">
      <xdr:nvSpPr>
        <xdr:cNvPr id="521" name="フローチャート: 判断 520"/>
        <xdr:cNvSpPr/>
      </xdr:nvSpPr>
      <xdr:spPr>
        <a:xfrm>
          <a:off x="15430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112475</xdr:rowOff>
    </xdr:from>
    <xdr:ext cx="469744" cy="259045"/>
    <xdr:sp macro="" textlink="">
      <xdr:nvSpPr>
        <xdr:cNvPr id="522" name="テキスト ボックス 521"/>
        <xdr:cNvSpPr txBox="1"/>
      </xdr:nvSpPr>
      <xdr:spPr>
        <a:xfrm>
          <a:off x="15246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101371</xdr:rowOff>
    </xdr:from>
    <xdr:to>
      <xdr:col>76</xdr:col>
      <xdr:colOff>114300</xdr:colOff>
      <xdr:row>39</xdr:row>
      <xdr:rowOff>17208</xdr:rowOff>
    </xdr:to>
    <xdr:cxnSp macro="">
      <xdr:nvCxnSpPr>
        <xdr:cNvPr id="523" name="直線コネクタ 522"/>
        <xdr:cNvCxnSpPr/>
      </xdr:nvCxnSpPr>
      <xdr:spPr>
        <a:xfrm flipV="1">
          <a:off x="13703300" y="6616471"/>
          <a:ext cx="889000" cy="87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80023</xdr:rowOff>
    </xdr:from>
    <xdr:to>
      <xdr:col>76</xdr:col>
      <xdr:colOff>165100</xdr:colOff>
      <xdr:row>39</xdr:row>
      <xdr:rowOff>10173</xdr:rowOff>
    </xdr:to>
    <xdr:sp macro="" textlink="">
      <xdr:nvSpPr>
        <xdr:cNvPr id="524" name="フローチャート: 判断 523"/>
        <xdr:cNvSpPr/>
      </xdr:nvSpPr>
      <xdr:spPr>
        <a:xfrm>
          <a:off x="14541500" y="659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1300</xdr:rowOff>
    </xdr:from>
    <xdr:ext cx="469744" cy="259045"/>
    <xdr:sp macro="" textlink="">
      <xdr:nvSpPr>
        <xdr:cNvPr id="525" name="テキスト ボックス 524"/>
        <xdr:cNvSpPr txBox="1"/>
      </xdr:nvSpPr>
      <xdr:spPr>
        <a:xfrm>
          <a:off x="14357428" y="66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12294</xdr:rowOff>
    </xdr:from>
    <xdr:to>
      <xdr:col>71</xdr:col>
      <xdr:colOff>177800</xdr:colOff>
      <xdr:row>39</xdr:row>
      <xdr:rowOff>17208</xdr:rowOff>
    </xdr:to>
    <xdr:cxnSp macro="">
      <xdr:nvCxnSpPr>
        <xdr:cNvPr id="526" name="直線コネクタ 525"/>
        <xdr:cNvCxnSpPr/>
      </xdr:nvCxnSpPr>
      <xdr:spPr>
        <a:xfrm>
          <a:off x="12814300" y="6698844"/>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95491</xdr:rowOff>
    </xdr:from>
    <xdr:to>
      <xdr:col>72</xdr:col>
      <xdr:colOff>38100</xdr:colOff>
      <xdr:row>39</xdr:row>
      <xdr:rowOff>25641</xdr:rowOff>
    </xdr:to>
    <xdr:sp macro="" textlink="">
      <xdr:nvSpPr>
        <xdr:cNvPr id="527" name="フローチャート: 判断 526"/>
        <xdr:cNvSpPr/>
      </xdr:nvSpPr>
      <xdr:spPr>
        <a:xfrm>
          <a:off x="13652500" y="661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42168</xdr:rowOff>
    </xdr:from>
    <xdr:ext cx="469744" cy="259045"/>
    <xdr:sp macro="" textlink="">
      <xdr:nvSpPr>
        <xdr:cNvPr id="528" name="テキスト ボックス 527"/>
        <xdr:cNvSpPr txBox="1"/>
      </xdr:nvSpPr>
      <xdr:spPr>
        <a:xfrm>
          <a:off x="13468428" y="638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64059</xdr:rowOff>
    </xdr:from>
    <xdr:to>
      <xdr:col>67</xdr:col>
      <xdr:colOff>101600</xdr:colOff>
      <xdr:row>38</xdr:row>
      <xdr:rowOff>165659</xdr:rowOff>
    </xdr:to>
    <xdr:sp macro="" textlink="">
      <xdr:nvSpPr>
        <xdr:cNvPr id="529" name="フローチャート: 判断 528"/>
        <xdr:cNvSpPr/>
      </xdr:nvSpPr>
      <xdr:spPr>
        <a:xfrm>
          <a:off x="12763500" y="657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10736</xdr:rowOff>
    </xdr:from>
    <xdr:ext cx="469744" cy="259045"/>
    <xdr:sp macro="" textlink="">
      <xdr:nvSpPr>
        <xdr:cNvPr id="530" name="テキスト ボックス 529"/>
        <xdr:cNvSpPr txBox="1"/>
      </xdr:nvSpPr>
      <xdr:spPr>
        <a:xfrm>
          <a:off x="12579428" y="63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11747</xdr:rowOff>
    </xdr:from>
    <xdr:to>
      <xdr:col>85</xdr:col>
      <xdr:colOff>177800</xdr:colOff>
      <xdr:row>38</xdr:row>
      <xdr:rowOff>113347</xdr:rowOff>
    </xdr:to>
    <xdr:sp macro="" textlink="">
      <xdr:nvSpPr>
        <xdr:cNvPr id="536" name="楕円 535"/>
        <xdr:cNvSpPr/>
      </xdr:nvSpPr>
      <xdr:spPr>
        <a:xfrm>
          <a:off x="16268700" y="652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161624</xdr:rowOff>
    </xdr:from>
    <xdr:ext cx="469744" cy="259045"/>
    <xdr:sp macro="" textlink="">
      <xdr:nvSpPr>
        <xdr:cNvPr id="537" name="災害復旧事業費該当値テキスト"/>
        <xdr:cNvSpPr txBox="1"/>
      </xdr:nvSpPr>
      <xdr:spPr>
        <a:xfrm>
          <a:off x="16370300" y="65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76784</xdr:rowOff>
    </xdr:from>
    <xdr:to>
      <xdr:col>81</xdr:col>
      <xdr:colOff>101600</xdr:colOff>
      <xdr:row>38</xdr:row>
      <xdr:rowOff>6934</xdr:rowOff>
    </xdr:to>
    <xdr:sp macro="" textlink="">
      <xdr:nvSpPr>
        <xdr:cNvPr id="538" name="楕円 537"/>
        <xdr:cNvSpPr/>
      </xdr:nvSpPr>
      <xdr:spPr>
        <a:xfrm>
          <a:off x="15430500" y="6420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23461</xdr:rowOff>
    </xdr:from>
    <xdr:ext cx="469744" cy="259045"/>
    <xdr:sp macro="" textlink="">
      <xdr:nvSpPr>
        <xdr:cNvPr id="539" name="テキスト ボックス 538"/>
        <xdr:cNvSpPr txBox="1"/>
      </xdr:nvSpPr>
      <xdr:spPr>
        <a:xfrm>
          <a:off x="15246428" y="6195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50571</xdr:rowOff>
    </xdr:from>
    <xdr:to>
      <xdr:col>76</xdr:col>
      <xdr:colOff>165100</xdr:colOff>
      <xdr:row>38</xdr:row>
      <xdr:rowOff>152171</xdr:rowOff>
    </xdr:to>
    <xdr:sp macro="" textlink="">
      <xdr:nvSpPr>
        <xdr:cNvPr id="540" name="楕円 539"/>
        <xdr:cNvSpPr/>
      </xdr:nvSpPr>
      <xdr:spPr>
        <a:xfrm>
          <a:off x="14541500" y="656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168698</xdr:rowOff>
    </xdr:from>
    <xdr:ext cx="469744" cy="259045"/>
    <xdr:sp macro="" textlink="">
      <xdr:nvSpPr>
        <xdr:cNvPr id="541" name="テキスト ボックス 540"/>
        <xdr:cNvSpPr txBox="1"/>
      </xdr:nvSpPr>
      <xdr:spPr>
        <a:xfrm>
          <a:off x="14357428" y="6340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137858</xdr:rowOff>
    </xdr:from>
    <xdr:to>
      <xdr:col>72</xdr:col>
      <xdr:colOff>38100</xdr:colOff>
      <xdr:row>39</xdr:row>
      <xdr:rowOff>68008</xdr:rowOff>
    </xdr:to>
    <xdr:sp macro="" textlink="">
      <xdr:nvSpPr>
        <xdr:cNvPr id="542" name="楕円 541"/>
        <xdr:cNvSpPr/>
      </xdr:nvSpPr>
      <xdr:spPr>
        <a:xfrm>
          <a:off x="13652500" y="665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59135</xdr:rowOff>
    </xdr:from>
    <xdr:ext cx="378565" cy="259045"/>
    <xdr:sp macro="" textlink="">
      <xdr:nvSpPr>
        <xdr:cNvPr id="543" name="テキスト ボックス 542"/>
        <xdr:cNvSpPr txBox="1"/>
      </xdr:nvSpPr>
      <xdr:spPr>
        <a:xfrm>
          <a:off x="13514017" y="6745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132944</xdr:rowOff>
    </xdr:from>
    <xdr:to>
      <xdr:col>67</xdr:col>
      <xdr:colOff>101600</xdr:colOff>
      <xdr:row>39</xdr:row>
      <xdr:rowOff>63094</xdr:rowOff>
    </xdr:to>
    <xdr:sp macro="" textlink="">
      <xdr:nvSpPr>
        <xdr:cNvPr id="544" name="楕円 543"/>
        <xdr:cNvSpPr/>
      </xdr:nvSpPr>
      <xdr:spPr>
        <a:xfrm>
          <a:off x="12763500" y="664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54221</xdr:rowOff>
    </xdr:from>
    <xdr:ext cx="378565" cy="259045"/>
    <xdr:sp macro="" textlink="">
      <xdr:nvSpPr>
        <xdr:cNvPr id="545" name="テキスト ボックス 544"/>
        <xdr:cNvSpPr txBox="1"/>
      </xdr:nvSpPr>
      <xdr:spPr>
        <a:xfrm>
          <a:off x="12625017" y="6740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5" name="テキスト ボックス 604"/>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7" name="テキスト ボックス 606"/>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71634</xdr:rowOff>
    </xdr:from>
    <xdr:to>
      <xdr:col>85</xdr:col>
      <xdr:colOff>126364</xdr:colOff>
      <xdr:row>79</xdr:row>
      <xdr:rowOff>33096</xdr:rowOff>
    </xdr:to>
    <xdr:cxnSp macro="">
      <xdr:nvCxnSpPr>
        <xdr:cNvPr id="619" name="直線コネクタ 618"/>
        <xdr:cNvCxnSpPr/>
      </xdr:nvCxnSpPr>
      <xdr:spPr>
        <a:xfrm flipV="1">
          <a:off x="16317595" y="12244584"/>
          <a:ext cx="1269" cy="1333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36923</xdr:rowOff>
    </xdr:from>
    <xdr:ext cx="534377" cy="259045"/>
    <xdr:sp macro="" textlink="">
      <xdr:nvSpPr>
        <xdr:cNvPr id="620" name="公債費最小値テキスト"/>
        <xdr:cNvSpPr txBox="1"/>
      </xdr:nvSpPr>
      <xdr:spPr>
        <a:xfrm>
          <a:off x="16370300" y="1358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33096</xdr:rowOff>
    </xdr:from>
    <xdr:to>
      <xdr:col>86</xdr:col>
      <xdr:colOff>25400</xdr:colOff>
      <xdr:row>79</xdr:row>
      <xdr:rowOff>33096</xdr:rowOff>
    </xdr:to>
    <xdr:cxnSp macro="">
      <xdr:nvCxnSpPr>
        <xdr:cNvPr id="621" name="直線コネクタ 620"/>
        <xdr:cNvCxnSpPr/>
      </xdr:nvCxnSpPr>
      <xdr:spPr>
        <a:xfrm>
          <a:off x="16230600" y="13577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18311</xdr:rowOff>
    </xdr:from>
    <xdr:ext cx="534377" cy="259045"/>
    <xdr:sp macro="" textlink="">
      <xdr:nvSpPr>
        <xdr:cNvPr id="622" name="公債費最大値テキスト"/>
        <xdr:cNvSpPr txBox="1"/>
      </xdr:nvSpPr>
      <xdr:spPr>
        <a:xfrm>
          <a:off x="16370300" y="1201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71634</xdr:rowOff>
    </xdr:from>
    <xdr:to>
      <xdr:col>86</xdr:col>
      <xdr:colOff>25400</xdr:colOff>
      <xdr:row>71</xdr:row>
      <xdr:rowOff>71634</xdr:rowOff>
    </xdr:to>
    <xdr:cxnSp macro="">
      <xdr:nvCxnSpPr>
        <xdr:cNvPr id="623" name="直線コネクタ 622"/>
        <xdr:cNvCxnSpPr/>
      </xdr:nvCxnSpPr>
      <xdr:spPr>
        <a:xfrm>
          <a:off x="16230600" y="1224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75788</xdr:rowOff>
    </xdr:from>
    <xdr:to>
      <xdr:col>85</xdr:col>
      <xdr:colOff>127000</xdr:colOff>
      <xdr:row>74</xdr:row>
      <xdr:rowOff>89427</xdr:rowOff>
    </xdr:to>
    <xdr:cxnSp macro="">
      <xdr:nvCxnSpPr>
        <xdr:cNvPr id="624" name="直線コネクタ 623"/>
        <xdr:cNvCxnSpPr/>
      </xdr:nvCxnSpPr>
      <xdr:spPr>
        <a:xfrm>
          <a:off x="15481300" y="12763088"/>
          <a:ext cx="838200" cy="1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8405</xdr:rowOff>
    </xdr:from>
    <xdr:ext cx="534377" cy="259045"/>
    <xdr:sp macro="" textlink="">
      <xdr:nvSpPr>
        <xdr:cNvPr id="625" name="公債費平均値テキスト"/>
        <xdr:cNvSpPr txBox="1"/>
      </xdr:nvSpPr>
      <xdr:spPr>
        <a:xfrm>
          <a:off x="16370300" y="13038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29978</xdr:rowOff>
    </xdr:from>
    <xdr:to>
      <xdr:col>85</xdr:col>
      <xdr:colOff>177800</xdr:colOff>
      <xdr:row>76</xdr:row>
      <xdr:rowOff>131578</xdr:rowOff>
    </xdr:to>
    <xdr:sp macro="" textlink="">
      <xdr:nvSpPr>
        <xdr:cNvPr id="626" name="フローチャート: 判断 625"/>
        <xdr:cNvSpPr/>
      </xdr:nvSpPr>
      <xdr:spPr>
        <a:xfrm>
          <a:off x="162687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75788</xdr:rowOff>
    </xdr:from>
    <xdr:to>
      <xdr:col>81</xdr:col>
      <xdr:colOff>50800</xdr:colOff>
      <xdr:row>74</xdr:row>
      <xdr:rowOff>93256</xdr:rowOff>
    </xdr:to>
    <xdr:cxnSp macro="">
      <xdr:nvCxnSpPr>
        <xdr:cNvPr id="627" name="直線コネクタ 626"/>
        <xdr:cNvCxnSpPr/>
      </xdr:nvCxnSpPr>
      <xdr:spPr>
        <a:xfrm flipV="1">
          <a:off x="14592300" y="12763088"/>
          <a:ext cx="889000" cy="17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16490</xdr:rowOff>
    </xdr:from>
    <xdr:to>
      <xdr:col>81</xdr:col>
      <xdr:colOff>101600</xdr:colOff>
      <xdr:row>76</xdr:row>
      <xdr:rowOff>118090</xdr:rowOff>
    </xdr:to>
    <xdr:sp macro="" textlink="">
      <xdr:nvSpPr>
        <xdr:cNvPr id="628" name="フローチャート: 判断 627"/>
        <xdr:cNvSpPr/>
      </xdr:nvSpPr>
      <xdr:spPr>
        <a:xfrm>
          <a:off x="154305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109217</xdr:rowOff>
    </xdr:from>
    <xdr:ext cx="534377" cy="259045"/>
    <xdr:sp macro="" textlink="">
      <xdr:nvSpPr>
        <xdr:cNvPr id="629" name="テキスト ボックス 628"/>
        <xdr:cNvSpPr txBox="1"/>
      </xdr:nvSpPr>
      <xdr:spPr>
        <a:xfrm>
          <a:off x="15214111" y="131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22466</xdr:rowOff>
    </xdr:from>
    <xdr:to>
      <xdr:col>76</xdr:col>
      <xdr:colOff>114300</xdr:colOff>
      <xdr:row>74</xdr:row>
      <xdr:rowOff>93256</xdr:rowOff>
    </xdr:to>
    <xdr:cxnSp macro="">
      <xdr:nvCxnSpPr>
        <xdr:cNvPr id="630" name="直線コネクタ 629"/>
        <xdr:cNvCxnSpPr/>
      </xdr:nvCxnSpPr>
      <xdr:spPr>
        <a:xfrm>
          <a:off x="13703300" y="12709766"/>
          <a:ext cx="889000" cy="7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171138</xdr:rowOff>
    </xdr:from>
    <xdr:to>
      <xdr:col>76</xdr:col>
      <xdr:colOff>165100</xdr:colOff>
      <xdr:row>76</xdr:row>
      <xdr:rowOff>101288</xdr:rowOff>
    </xdr:to>
    <xdr:sp macro="" textlink="">
      <xdr:nvSpPr>
        <xdr:cNvPr id="631" name="フローチャート: 判断 630"/>
        <xdr:cNvSpPr/>
      </xdr:nvSpPr>
      <xdr:spPr>
        <a:xfrm>
          <a:off x="14541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92415</xdr:rowOff>
    </xdr:from>
    <xdr:ext cx="534377" cy="259045"/>
    <xdr:sp macro="" textlink="">
      <xdr:nvSpPr>
        <xdr:cNvPr id="632" name="テキスト ボックス 631"/>
        <xdr:cNvSpPr txBox="1"/>
      </xdr:nvSpPr>
      <xdr:spPr>
        <a:xfrm>
          <a:off x="14325111" y="1312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22466</xdr:rowOff>
    </xdr:from>
    <xdr:to>
      <xdr:col>71</xdr:col>
      <xdr:colOff>177800</xdr:colOff>
      <xdr:row>74</xdr:row>
      <xdr:rowOff>25781</xdr:rowOff>
    </xdr:to>
    <xdr:cxnSp macro="">
      <xdr:nvCxnSpPr>
        <xdr:cNvPr id="633" name="直線コネクタ 632"/>
        <xdr:cNvCxnSpPr/>
      </xdr:nvCxnSpPr>
      <xdr:spPr>
        <a:xfrm flipV="1">
          <a:off x="12814300" y="12709766"/>
          <a:ext cx="8890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20796</xdr:rowOff>
    </xdr:from>
    <xdr:to>
      <xdr:col>72</xdr:col>
      <xdr:colOff>38100</xdr:colOff>
      <xdr:row>76</xdr:row>
      <xdr:rowOff>122396</xdr:rowOff>
    </xdr:to>
    <xdr:sp macro="" textlink="">
      <xdr:nvSpPr>
        <xdr:cNvPr id="634" name="フローチャート: 判断 633"/>
        <xdr:cNvSpPr/>
      </xdr:nvSpPr>
      <xdr:spPr>
        <a:xfrm>
          <a:off x="13652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113523</xdr:rowOff>
    </xdr:from>
    <xdr:ext cx="534377" cy="259045"/>
    <xdr:sp macro="" textlink="">
      <xdr:nvSpPr>
        <xdr:cNvPr id="635" name="テキスト ボックス 634"/>
        <xdr:cNvSpPr txBox="1"/>
      </xdr:nvSpPr>
      <xdr:spPr>
        <a:xfrm>
          <a:off x="13436111" y="1314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23825</xdr:rowOff>
    </xdr:from>
    <xdr:to>
      <xdr:col>67</xdr:col>
      <xdr:colOff>101600</xdr:colOff>
      <xdr:row>76</xdr:row>
      <xdr:rowOff>125425</xdr:rowOff>
    </xdr:to>
    <xdr:sp macro="" textlink="">
      <xdr:nvSpPr>
        <xdr:cNvPr id="636" name="フローチャート: 判断 635"/>
        <xdr:cNvSpPr/>
      </xdr:nvSpPr>
      <xdr:spPr>
        <a:xfrm>
          <a:off x="12763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116552</xdr:rowOff>
    </xdr:from>
    <xdr:ext cx="534377" cy="259045"/>
    <xdr:sp macro="" textlink="">
      <xdr:nvSpPr>
        <xdr:cNvPr id="637" name="テキスト ボックス 636"/>
        <xdr:cNvSpPr txBox="1"/>
      </xdr:nvSpPr>
      <xdr:spPr>
        <a:xfrm>
          <a:off x="12547111" y="131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38627</xdr:rowOff>
    </xdr:from>
    <xdr:to>
      <xdr:col>85</xdr:col>
      <xdr:colOff>177800</xdr:colOff>
      <xdr:row>74</xdr:row>
      <xdr:rowOff>140227</xdr:rowOff>
    </xdr:to>
    <xdr:sp macro="" textlink="">
      <xdr:nvSpPr>
        <xdr:cNvPr id="643" name="楕円 642"/>
        <xdr:cNvSpPr/>
      </xdr:nvSpPr>
      <xdr:spPr>
        <a:xfrm>
          <a:off x="16268700" y="12725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61504</xdr:rowOff>
    </xdr:from>
    <xdr:ext cx="534377" cy="259045"/>
    <xdr:sp macro="" textlink="">
      <xdr:nvSpPr>
        <xdr:cNvPr id="644" name="公債費該当値テキスト"/>
        <xdr:cNvSpPr txBox="1"/>
      </xdr:nvSpPr>
      <xdr:spPr>
        <a:xfrm>
          <a:off x="16370300" y="1257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24988</xdr:rowOff>
    </xdr:from>
    <xdr:to>
      <xdr:col>81</xdr:col>
      <xdr:colOff>101600</xdr:colOff>
      <xdr:row>74</xdr:row>
      <xdr:rowOff>126588</xdr:rowOff>
    </xdr:to>
    <xdr:sp macro="" textlink="">
      <xdr:nvSpPr>
        <xdr:cNvPr id="645" name="楕円 644"/>
        <xdr:cNvSpPr/>
      </xdr:nvSpPr>
      <xdr:spPr>
        <a:xfrm>
          <a:off x="15430500" y="127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143115</xdr:rowOff>
    </xdr:from>
    <xdr:ext cx="534377" cy="259045"/>
    <xdr:sp macro="" textlink="">
      <xdr:nvSpPr>
        <xdr:cNvPr id="646" name="テキスト ボックス 645"/>
        <xdr:cNvSpPr txBox="1"/>
      </xdr:nvSpPr>
      <xdr:spPr>
        <a:xfrm>
          <a:off x="15214111" y="1248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42456</xdr:rowOff>
    </xdr:from>
    <xdr:to>
      <xdr:col>76</xdr:col>
      <xdr:colOff>165100</xdr:colOff>
      <xdr:row>74</xdr:row>
      <xdr:rowOff>144056</xdr:rowOff>
    </xdr:to>
    <xdr:sp macro="" textlink="">
      <xdr:nvSpPr>
        <xdr:cNvPr id="647" name="楕円 646"/>
        <xdr:cNvSpPr/>
      </xdr:nvSpPr>
      <xdr:spPr>
        <a:xfrm>
          <a:off x="14541500" y="1272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160583</xdr:rowOff>
    </xdr:from>
    <xdr:ext cx="534377" cy="259045"/>
    <xdr:sp macro="" textlink="">
      <xdr:nvSpPr>
        <xdr:cNvPr id="648" name="テキスト ボックス 647"/>
        <xdr:cNvSpPr txBox="1"/>
      </xdr:nvSpPr>
      <xdr:spPr>
        <a:xfrm>
          <a:off x="14325111" y="125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143116</xdr:rowOff>
    </xdr:from>
    <xdr:to>
      <xdr:col>72</xdr:col>
      <xdr:colOff>38100</xdr:colOff>
      <xdr:row>74</xdr:row>
      <xdr:rowOff>73266</xdr:rowOff>
    </xdr:to>
    <xdr:sp macro="" textlink="">
      <xdr:nvSpPr>
        <xdr:cNvPr id="649" name="楕円 648"/>
        <xdr:cNvSpPr/>
      </xdr:nvSpPr>
      <xdr:spPr>
        <a:xfrm>
          <a:off x="13652500" y="1265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89793</xdr:rowOff>
    </xdr:from>
    <xdr:ext cx="534377" cy="259045"/>
    <xdr:sp macro="" textlink="">
      <xdr:nvSpPr>
        <xdr:cNvPr id="650" name="テキスト ボックス 649"/>
        <xdr:cNvSpPr txBox="1"/>
      </xdr:nvSpPr>
      <xdr:spPr>
        <a:xfrm>
          <a:off x="13436111" y="12434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146431</xdr:rowOff>
    </xdr:from>
    <xdr:to>
      <xdr:col>67</xdr:col>
      <xdr:colOff>101600</xdr:colOff>
      <xdr:row>74</xdr:row>
      <xdr:rowOff>76581</xdr:rowOff>
    </xdr:to>
    <xdr:sp macro="" textlink="">
      <xdr:nvSpPr>
        <xdr:cNvPr id="651" name="楕円 650"/>
        <xdr:cNvSpPr/>
      </xdr:nvSpPr>
      <xdr:spPr>
        <a:xfrm>
          <a:off x="12763500" y="12662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93108</xdr:rowOff>
    </xdr:from>
    <xdr:ext cx="534377" cy="259045"/>
    <xdr:sp macro="" textlink="">
      <xdr:nvSpPr>
        <xdr:cNvPr id="652" name="テキスト ボックス 651"/>
        <xdr:cNvSpPr txBox="1"/>
      </xdr:nvSpPr>
      <xdr:spPr>
        <a:xfrm>
          <a:off x="12547111" y="1243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6" name="テキスト ボックス 66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8" name="テキスト ボックス 667"/>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0" name="テキスト ボックス 669"/>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2" name="テキスト ボックス 671"/>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49701</xdr:rowOff>
    </xdr:from>
    <xdr:to>
      <xdr:col>85</xdr:col>
      <xdr:colOff>126364</xdr:colOff>
      <xdr:row>98</xdr:row>
      <xdr:rowOff>132224</xdr:rowOff>
    </xdr:to>
    <xdr:cxnSp macro="">
      <xdr:nvCxnSpPr>
        <xdr:cNvPr id="674" name="直線コネクタ 673"/>
        <xdr:cNvCxnSpPr/>
      </xdr:nvCxnSpPr>
      <xdr:spPr>
        <a:xfrm flipV="1">
          <a:off x="16317595" y="15651651"/>
          <a:ext cx="1269" cy="1282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136051</xdr:rowOff>
    </xdr:from>
    <xdr:ext cx="378565" cy="259045"/>
    <xdr:sp macro="" textlink="">
      <xdr:nvSpPr>
        <xdr:cNvPr id="675" name="積立金最小値テキスト"/>
        <xdr:cNvSpPr txBox="1"/>
      </xdr:nvSpPr>
      <xdr:spPr>
        <a:xfrm>
          <a:off x="16370300" y="16938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132224</xdr:rowOff>
    </xdr:from>
    <xdr:to>
      <xdr:col>86</xdr:col>
      <xdr:colOff>25400</xdr:colOff>
      <xdr:row>98</xdr:row>
      <xdr:rowOff>132224</xdr:rowOff>
    </xdr:to>
    <xdr:cxnSp macro="">
      <xdr:nvCxnSpPr>
        <xdr:cNvPr id="676" name="直線コネクタ 675"/>
        <xdr:cNvCxnSpPr/>
      </xdr:nvCxnSpPr>
      <xdr:spPr>
        <a:xfrm>
          <a:off x="16230600" y="16934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167828</xdr:rowOff>
    </xdr:from>
    <xdr:ext cx="534377" cy="259045"/>
    <xdr:sp macro="" textlink="">
      <xdr:nvSpPr>
        <xdr:cNvPr id="677" name="積立金最大値テキスト"/>
        <xdr:cNvSpPr txBox="1"/>
      </xdr:nvSpPr>
      <xdr:spPr>
        <a:xfrm>
          <a:off x="16370300" y="1542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49701</xdr:rowOff>
    </xdr:from>
    <xdr:to>
      <xdr:col>86</xdr:col>
      <xdr:colOff>25400</xdr:colOff>
      <xdr:row>91</xdr:row>
      <xdr:rowOff>49701</xdr:rowOff>
    </xdr:to>
    <xdr:cxnSp macro="">
      <xdr:nvCxnSpPr>
        <xdr:cNvPr id="678" name="直線コネクタ 677"/>
        <xdr:cNvCxnSpPr/>
      </xdr:nvCxnSpPr>
      <xdr:spPr>
        <a:xfrm>
          <a:off x="16230600" y="15651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76104</xdr:rowOff>
    </xdr:from>
    <xdr:to>
      <xdr:col>85</xdr:col>
      <xdr:colOff>127000</xdr:colOff>
      <xdr:row>98</xdr:row>
      <xdr:rowOff>24462</xdr:rowOff>
    </xdr:to>
    <xdr:cxnSp macro="">
      <xdr:nvCxnSpPr>
        <xdr:cNvPr id="679" name="直線コネクタ 678"/>
        <xdr:cNvCxnSpPr/>
      </xdr:nvCxnSpPr>
      <xdr:spPr>
        <a:xfrm flipV="1">
          <a:off x="15481300" y="16706754"/>
          <a:ext cx="838200" cy="119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89465</xdr:rowOff>
    </xdr:from>
    <xdr:ext cx="534377" cy="259045"/>
    <xdr:sp macro="" textlink="">
      <xdr:nvSpPr>
        <xdr:cNvPr id="680" name="積立金平均値テキスト"/>
        <xdr:cNvSpPr txBox="1"/>
      </xdr:nvSpPr>
      <xdr:spPr>
        <a:xfrm>
          <a:off x="16370300" y="16377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66588</xdr:rowOff>
    </xdr:from>
    <xdr:to>
      <xdr:col>85</xdr:col>
      <xdr:colOff>177800</xdr:colOff>
      <xdr:row>96</xdr:row>
      <xdr:rowOff>168188</xdr:rowOff>
    </xdr:to>
    <xdr:sp macro="" textlink="">
      <xdr:nvSpPr>
        <xdr:cNvPr id="681" name="フローチャート: 判断 680"/>
        <xdr:cNvSpPr/>
      </xdr:nvSpPr>
      <xdr:spPr>
        <a:xfrm>
          <a:off x="162687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122213</xdr:rowOff>
    </xdr:from>
    <xdr:to>
      <xdr:col>81</xdr:col>
      <xdr:colOff>50800</xdr:colOff>
      <xdr:row>98</xdr:row>
      <xdr:rowOff>24462</xdr:rowOff>
    </xdr:to>
    <xdr:cxnSp macro="">
      <xdr:nvCxnSpPr>
        <xdr:cNvPr id="682" name="直線コネクタ 681"/>
        <xdr:cNvCxnSpPr/>
      </xdr:nvCxnSpPr>
      <xdr:spPr>
        <a:xfrm>
          <a:off x="14592300" y="16752863"/>
          <a:ext cx="889000" cy="7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170190</xdr:rowOff>
    </xdr:from>
    <xdr:to>
      <xdr:col>81</xdr:col>
      <xdr:colOff>101600</xdr:colOff>
      <xdr:row>97</xdr:row>
      <xdr:rowOff>100340</xdr:rowOff>
    </xdr:to>
    <xdr:sp macro="" textlink="">
      <xdr:nvSpPr>
        <xdr:cNvPr id="683" name="フローチャート: 判断 682"/>
        <xdr:cNvSpPr/>
      </xdr:nvSpPr>
      <xdr:spPr>
        <a:xfrm>
          <a:off x="15430500" y="166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116867</xdr:rowOff>
    </xdr:from>
    <xdr:ext cx="534377" cy="259045"/>
    <xdr:sp macro="" textlink="">
      <xdr:nvSpPr>
        <xdr:cNvPr id="684" name="テキスト ボックス 683"/>
        <xdr:cNvSpPr txBox="1"/>
      </xdr:nvSpPr>
      <xdr:spPr>
        <a:xfrm>
          <a:off x="15214111" y="16404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35047</xdr:rowOff>
    </xdr:from>
    <xdr:to>
      <xdr:col>76</xdr:col>
      <xdr:colOff>114300</xdr:colOff>
      <xdr:row>97</xdr:row>
      <xdr:rowOff>122213</xdr:rowOff>
    </xdr:to>
    <xdr:cxnSp macro="">
      <xdr:nvCxnSpPr>
        <xdr:cNvPr id="685" name="直線コネクタ 684"/>
        <xdr:cNvCxnSpPr/>
      </xdr:nvCxnSpPr>
      <xdr:spPr>
        <a:xfrm>
          <a:off x="13703300" y="16665697"/>
          <a:ext cx="889000" cy="87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119075</xdr:rowOff>
    </xdr:from>
    <xdr:to>
      <xdr:col>76</xdr:col>
      <xdr:colOff>165100</xdr:colOff>
      <xdr:row>97</xdr:row>
      <xdr:rowOff>49225</xdr:rowOff>
    </xdr:to>
    <xdr:sp macro="" textlink="">
      <xdr:nvSpPr>
        <xdr:cNvPr id="686" name="フローチャート: 判断 685"/>
        <xdr:cNvSpPr/>
      </xdr:nvSpPr>
      <xdr:spPr>
        <a:xfrm>
          <a:off x="14541500" y="165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65752</xdr:rowOff>
    </xdr:from>
    <xdr:ext cx="534377" cy="259045"/>
    <xdr:sp macro="" textlink="">
      <xdr:nvSpPr>
        <xdr:cNvPr id="687" name="テキスト ボックス 686"/>
        <xdr:cNvSpPr txBox="1"/>
      </xdr:nvSpPr>
      <xdr:spPr>
        <a:xfrm>
          <a:off x="14325111" y="163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145872</xdr:rowOff>
    </xdr:from>
    <xdr:to>
      <xdr:col>71</xdr:col>
      <xdr:colOff>177800</xdr:colOff>
      <xdr:row>97</xdr:row>
      <xdr:rowOff>35047</xdr:rowOff>
    </xdr:to>
    <xdr:cxnSp macro="">
      <xdr:nvCxnSpPr>
        <xdr:cNvPr id="688" name="直線コネクタ 687"/>
        <xdr:cNvCxnSpPr/>
      </xdr:nvCxnSpPr>
      <xdr:spPr>
        <a:xfrm>
          <a:off x="12814300" y="16605072"/>
          <a:ext cx="889000" cy="6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128150</xdr:rowOff>
    </xdr:from>
    <xdr:to>
      <xdr:col>72</xdr:col>
      <xdr:colOff>38100</xdr:colOff>
      <xdr:row>97</xdr:row>
      <xdr:rowOff>58300</xdr:rowOff>
    </xdr:to>
    <xdr:sp macro="" textlink="">
      <xdr:nvSpPr>
        <xdr:cNvPr id="689" name="フローチャート: 判断 688"/>
        <xdr:cNvSpPr/>
      </xdr:nvSpPr>
      <xdr:spPr>
        <a:xfrm>
          <a:off x="13652500" y="165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74827</xdr:rowOff>
    </xdr:from>
    <xdr:ext cx="534377" cy="259045"/>
    <xdr:sp macro="" textlink="">
      <xdr:nvSpPr>
        <xdr:cNvPr id="690" name="テキスト ボックス 689"/>
        <xdr:cNvSpPr txBox="1"/>
      </xdr:nvSpPr>
      <xdr:spPr>
        <a:xfrm>
          <a:off x="13436111" y="1636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84854</xdr:rowOff>
    </xdr:from>
    <xdr:to>
      <xdr:col>67</xdr:col>
      <xdr:colOff>101600</xdr:colOff>
      <xdr:row>97</xdr:row>
      <xdr:rowOff>15004</xdr:rowOff>
    </xdr:to>
    <xdr:sp macro="" textlink="">
      <xdr:nvSpPr>
        <xdr:cNvPr id="691" name="フローチャート: 判断 690"/>
        <xdr:cNvSpPr/>
      </xdr:nvSpPr>
      <xdr:spPr>
        <a:xfrm>
          <a:off x="12763500" y="1654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31531</xdr:rowOff>
    </xdr:from>
    <xdr:ext cx="534377" cy="259045"/>
    <xdr:sp macro="" textlink="">
      <xdr:nvSpPr>
        <xdr:cNvPr id="692" name="テキスト ボックス 691"/>
        <xdr:cNvSpPr txBox="1"/>
      </xdr:nvSpPr>
      <xdr:spPr>
        <a:xfrm>
          <a:off x="12547111" y="163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25304</xdr:rowOff>
    </xdr:from>
    <xdr:to>
      <xdr:col>85</xdr:col>
      <xdr:colOff>177800</xdr:colOff>
      <xdr:row>97</xdr:row>
      <xdr:rowOff>126904</xdr:rowOff>
    </xdr:to>
    <xdr:sp macro="" textlink="">
      <xdr:nvSpPr>
        <xdr:cNvPr id="698" name="楕円 697"/>
        <xdr:cNvSpPr/>
      </xdr:nvSpPr>
      <xdr:spPr>
        <a:xfrm>
          <a:off x="16268700" y="166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3731</xdr:rowOff>
    </xdr:from>
    <xdr:ext cx="534377" cy="259045"/>
    <xdr:sp macro="" textlink="">
      <xdr:nvSpPr>
        <xdr:cNvPr id="699" name="積立金該当値テキスト"/>
        <xdr:cNvSpPr txBox="1"/>
      </xdr:nvSpPr>
      <xdr:spPr>
        <a:xfrm>
          <a:off x="16370300" y="16634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145112</xdr:rowOff>
    </xdr:from>
    <xdr:to>
      <xdr:col>81</xdr:col>
      <xdr:colOff>101600</xdr:colOff>
      <xdr:row>98</xdr:row>
      <xdr:rowOff>75262</xdr:rowOff>
    </xdr:to>
    <xdr:sp macro="" textlink="">
      <xdr:nvSpPr>
        <xdr:cNvPr id="700" name="楕円 699"/>
        <xdr:cNvSpPr/>
      </xdr:nvSpPr>
      <xdr:spPr>
        <a:xfrm>
          <a:off x="15430500" y="1677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66389</xdr:rowOff>
    </xdr:from>
    <xdr:ext cx="469744" cy="259045"/>
    <xdr:sp macro="" textlink="">
      <xdr:nvSpPr>
        <xdr:cNvPr id="701" name="テキスト ボックス 700"/>
        <xdr:cNvSpPr txBox="1"/>
      </xdr:nvSpPr>
      <xdr:spPr>
        <a:xfrm>
          <a:off x="15246428" y="1686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71413</xdr:rowOff>
    </xdr:from>
    <xdr:to>
      <xdr:col>76</xdr:col>
      <xdr:colOff>165100</xdr:colOff>
      <xdr:row>98</xdr:row>
      <xdr:rowOff>1563</xdr:rowOff>
    </xdr:to>
    <xdr:sp macro="" textlink="">
      <xdr:nvSpPr>
        <xdr:cNvPr id="702" name="楕円 701"/>
        <xdr:cNvSpPr/>
      </xdr:nvSpPr>
      <xdr:spPr>
        <a:xfrm>
          <a:off x="14541500" y="167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97</xdr:row>
      <xdr:rowOff>164140</xdr:rowOff>
    </xdr:from>
    <xdr:ext cx="469744" cy="259045"/>
    <xdr:sp macro="" textlink="">
      <xdr:nvSpPr>
        <xdr:cNvPr id="703" name="テキスト ボックス 702"/>
        <xdr:cNvSpPr txBox="1"/>
      </xdr:nvSpPr>
      <xdr:spPr>
        <a:xfrm>
          <a:off x="14357428" y="1679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155697</xdr:rowOff>
    </xdr:from>
    <xdr:to>
      <xdr:col>72</xdr:col>
      <xdr:colOff>38100</xdr:colOff>
      <xdr:row>97</xdr:row>
      <xdr:rowOff>85847</xdr:rowOff>
    </xdr:to>
    <xdr:sp macro="" textlink="">
      <xdr:nvSpPr>
        <xdr:cNvPr id="704" name="楕円 703"/>
        <xdr:cNvSpPr/>
      </xdr:nvSpPr>
      <xdr:spPr>
        <a:xfrm>
          <a:off x="13652500" y="1661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76974</xdr:rowOff>
    </xdr:from>
    <xdr:ext cx="534377" cy="259045"/>
    <xdr:sp macro="" textlink="">
      <xdr:nvSpPr>
        <xdr:cNvPr id="705" name="テキスト ボックス 704"/>
        <xdr:cNvSpPr txBox="1"/>
      </xdr:nvSpPr>
      <xdr:spPr>
        <a:xfrm>
          <a:off x="13436111" y="16707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95072</xdr:rowOff>
    </xdr:from>
    <xdr:to>
      <xdr:col>67</xdr:col>
      <xdr:colOff>101600</xdr:colOff>
      <xdr:row>97</xdr:row>
      <xdr:rowOff>25222</xdr:rowOff>
    </xdr:to>
    <xdr:sp macro="" textlink="">
      <xdr:nvSpPr>
        <xdr:cNvPr id="706" name="楕円 705"/>
        <xdr:cNvSpPr/>
      </xdr:nvSpPr>
      <xdr:spPr>
        <a:xfrm>
          <a:off x="12763500" y="16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16349</xdr:rowOff>
    </xdr:from>
    <xdr:ext cx="534377" cy="259045"/>
    <xdr:sp macro="" textlink="">
      <xdr:nvSpPr>
        <xdr:cNvPr id="707" name="テキスト ボックス 706"/>
        <xdr:cNvSpPr txBox="1"/>
      </xdr:nvSpPr>
      <xdr:spPr>
        <a:xfrm>
          <a:off x="12547111" y="1664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29428</xdr:rowOff>
    </xdr:from>
    <xdr:to>
      <xdr:col>116</xdr:col>
      <xdr:colOff>62864</xdr:colOff>
      <xdr:row>39</xdr:row>
      <xdr:rowOff>98878</xdr:rowOff>
    </xdr:to>
    <xdr:cxnSp macro="">
      <xdr:nvCxnSpPr>
        <xdr:cNvPr id="733" name="直線コネクタ 732"/>
        <xdr:cNvCxnSpPr/>
      </xdr:nvCxnSpPr>
      <xdr:spPr>
        <a:xfrm flipV="1">
          <a:off x="22159595" y="5344378"/>
          <a:ext cx="1269" cy="1441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147555</xdr:rowOff>
    </xdr:from>
    <xdr:ext cx="534377" cy="259045"/>
    <xdr:sp macro="" textlink="">
      <xdr:nvSpPr>
        <xdr:cNvPr id="736" name="投資及び出資金最大値テキスト"/>
        <xdr:cNvSpPr txBox="1"/>
      </xdr:nvSpPr>
      <xdr:spPr>
        <a:xfrm>
          <a:off x="22212300" y="511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29428</xdr:rowOff>
    </xdr:from>
    <xdr:to>
      <xdr:col>116</xdr:col>
      <xdr:colOff>152400</xdr:colOff>
      <xdr:row>31</xdr:row>
      <xdr:rowOff>29428</xdr:rowOff>
    </xdr:to>
    <xdr:cxnSp macro="">
      <xdr:nvCxnSpPr>
        <xdr:cNvPr id="737" name="直線コネクタ 736"/>
        <xdr:cNvCxnSpPr/>
      </xdr:nvCxnSpPr>
      <xdr:spPr>
        <a:xfrm>
          <a:off x="22072600" y="5344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171051</xdr:rowOff>
    </xdr:from>
    <xdr:to>
      <xdr:col>116</xdr:col>
      <xdr:colOff>63500</xdr:colOff>
      <xdr:row>32</xdr:row>
      <xdr:rowOff>27577</xdr:rowOff>
    </xdr:to>
    <xdr:cxnSp macro="">
      <xdr:nvCxnSpPr>
        <xdr:cNvPr id="738" name="直線コネクタ 737"/>
        <xdr:cNvCxnSpPr/>
      </xdr:nvCxnSpPr>
      <xdr:spPr>
        <a:xfrm>
          <a:off x="21323300" y="5486001"/>
          <a:ext cx="838200" cy="2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112829</xdr:rowOff>
    </xdr:from>
    <xdr:ext cx="469744" cy="259045"/>
    <xdr:sp macro="" textlink="">
      <xdr:nvSpPr>
        <xdr:cNvPr id="739" name="投資及び出資金平均値テキスト"/>
        <xdr:cNvSpPr txBox="1"/>
      </xdr:nvSpPr>
      <xdr:spPr>
        <a:xfrm>
          <a:off x="22212300" y="6456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134402</xdr:rowOff>
    </xdr:from>
    <xdr:to>
      <xdr:col>116</xdr:col>
      <xdr:colOff>114300</xdr:colOff>
      <xdr:row>38</xdr:row>
      <xdr:rowOff>64553</xdr:rowOff>
    </xdr:to>
    <xdr:sp macro="" textlink="">
      <xdr:nvSpPr>
        <xdr:cNvPr id="740" name="フローチャート: 判断 739"/>
        <xdr:cNvSpPr/>
      </xdr:nvSpPr>
      <xdr:spPr>
        <a:xfrm>
          <a:off x="22110700" y="64780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171051</xdr:rowOff>
    </xdr:from>
    <xdr:to>
      <xdr:col>111</xdr:col>
      <xdr:colOff>177800</xdr:colOff>
      <xdr:row>32</xdr:row>
      <xdr:rowOff>164302</xdr:rowOff>
    </xdr:to>
    <xdr:cxnSp macro="">
      <xdr:nvCxnSpPr>
        <xdr:cNvPr id="741" name="直線コネクタ 740"/>
        <xdr:cNvCxnSpPr/>
      </xdr:nvCxnSpPr>
      <xdr:spPr>
        <a:xfrm flipV="1">
          <a:off x="20434300" y="5486001"/>
          <a:ext cx="889000" cy="16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51018</xdr:rowOff>
    </xdr:from>
    <xdr:to>
      <xdr:col>112</xdr:col>
      <xdr:colOff>38100</xdr:colOff>
      <xdr:row>38</xdr:row>
      <xdr:rowOff>152618</xdr:rowOff>
    </xdr:to>
    <xdr:sp macro="" textlink="">
      <xdr:nvSpPr>
        <xdr:cNvPr id="742" name="フローチャート: 判断 741"/>
        <xdr:cNvSpPr/>
      </xdr:nvSpPr>
      <xdr:spPr>
        <a:xfrm>
          <a:off x="21272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143745</xdr:rowOff>
    </xdr:from>
    <xdr:ext cx="469744" cy="259045"/>
    <xdr:sp macro="" textlink="">
      <xdr:nvSpPr>
        <xdr:cNvPr id="743" name="テキスト ボックス 742"/>
        <xdr:cNvSpPr txBox="1"/>
      </xdr:nvSpPr>
      <xdr:spPr>
        <a:xfrm>
          <a:off x="21088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113030</xdr:rowOff>
    </xdr:from>
    <xdr:to>
      <xdr:col>107</xdr:col>
      <xdr:colOff>50800</xdr:colOff>
      <xdr:row>32</xdr:row>
      <xdr:rowOff>164302</xdr:rowOff>
    </xdr:to>
    <xdr:cxnSp macro="">
      <xdr:nvCxnSpPr>
        <xdr:cNvPr id="744" name="直線コネクタ 743"/>
        <xdr:cNvCxnSpPr/>
      </xdr:nvCxnSpPr>
      <xdr:spPr>
        <a:xfrm>
          <a:off x="19545300" y="5599430"/>
          <a:ext cx="889000" cy="5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54284</xdr:rowOff>
    </xdr:from>
    <xdr:to>
      <xdr:col>107</xdr:col>
      <xdr:colOff>101600</xdr:colOff>
      <xdr:row>38</xdr:row>
      <xdr:rowOff>155884</xdr:rowOff>
    </xdr:to>
    <xdr:sp macro="" textlink="">
      <xdr:nvSpPr>
        <xdr:cNvPr id="745" name="フローチャート: 判断 744"/>
        <xdr:cNvSpPr/>
      </xdr:nvSpPr>
      <xdr:spPr>
        <a:xfrm>
          <a:off x="20383500" y="6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147011</xdr:rowOff>
    </xdr:from>
    <xdr:ext cx="469744" cy="259045"/>
    <xdr:sp macro="" textlink="">
      <xdr:nvSpPr>
        <xdr:cNvPr id="746" name="テキスト ボックス 745"/>
        <xdr:cNvSpPr txBox="1"/>
      </xdr:nvSpPr>
      <xdr:spPr>
        <a:xfrm>
          <a:off x="20199428" y="666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113030</xdr:rowOff>
    </xdr:from>
    <xdr:to>
      <xdr:col>102</xdr:col>
      <xdr:colOff>114300</xdr:colOff>
      <xdr:row>33</xdr:row>
      <xdr:rowOff>96919</xdr:rowOff>
    </xdr:to>
    <xdr:cxnSp macro="">
      <xdr:nvCxnSpPr>
        <xdr:cNvPr id="747" name="直線コネクタ 746"/>
        <xdr:cNvCxnSpPr/>
      </xdr:nvCxnSpPr>
      <xdr:spPr>
        <a:xfrm flipV="1">
          <a:off x="18656300" y="5599430"/>
          <a:ext cx="889000" cy="15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48296</xdr:rowOff>
    </xdr:from>
    <xdr:to>
      <xdr:col>102</xdr:col>
      <xdr:colOff>165100</xdr:colOff>
      <xdr:row>38</xdr:row>
      <xdr:rowOff>149896</xdr:rowOff>
    </xdr:to>
    <xdr:sp macro="" textlink="">
      <xdr:nvSpPr>
        <xdr:cNvPr id="748" name="フローチャート: 判断 747"/>
        <xdr:cNvSpPr/>
      </xdr:nvSpPr>
      <xdr:spPr>
        <a:xfrm>
          <a:off x="194945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141023</xdr:rowOff>
    </xdr:from>
    <xdr:ext cx="469744" cy="259045"/>
    <xdr:sp macro="" textlink="">
      <xdr:nvSpPr>
        <xdr:cNvPr id="749" name="テキスト ボックス 748"/>
        <xdr:cNvSpPr txBox="1"/>
      </xdr:nvSpPr>
      <xdr:spPr>
        <a:xfrm>
          <a:off x="19310428" y="665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63427</xdr:rowOff>
    </xdr:from>
    <xdr:to>
      <xdr:col>98</xdr:col>
      <xdr:colOff>38100</xdr:colOff>
      <xdr:row>38</xdr:row>
      <xdr:rowOff>165027</xdr:rowOff>
    </xdr:to>
    <xdr:sp macro="" textlink="">
      <xdr:nvSpPr>
        <xdr:cNvPr id="750" name="フローチャート: 判断 749"/>
        <xdr:cNvSpPr/>
      </xdr:nvSpPr>
      <xdr:spPr>
        <a:xfrm>
          <a:off x="18605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156154</xdr:rowOff>
    </xdr:from>
    <xdr:ext cx="469744" cy="259045"/>
    <xdr:sp macro="" textlink="">
      <xdr:nvSpPr>
        <xdr:cNvPr id="751" name="テキスト ボックス 750"/>
        <xdr:cNvSpPr txBox="1"/>
      </xdr:nvSpPr>
      <xdr:spPr>
        <a:xfrm>
          <a:off x="18421428" y="667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31</xdr:row>
      <xdr:rowOff>148227</xdr:rowOff>
    </xdr:from>
    <xdr:to>
      <xdr:col>116</xdr:col>
      <xdr:colOff>114300</xdr:colOff>
      <xdr:row>32</xdr:row>
      <xdr:rowOff>78377</xdr:rowOff>
    </xdr:to>
    <xdr:sp macro="" textlink="">
      <xdr:nvSpPr>
        <xdr:cNvPr id="757" name="楕円 756"/>
        <xdr:cNvSpPr/>
      </xdr:nvSpPr>
      <xdr:spPr>
        <a:xfrm>
          <a:off x="22110700" y="54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171104</xdr:rowOff>
    </xdr:from>
    <xdr:ext cx="534377" cy="259045"/>
    <xdr:sp macro="" textlink="">
      <xdr:nvSpPr>
        <xdr:cNvPr id="758" name="投資及び出資金該当値テキスト"/>
        <xdr:cNvSpPr txBox="1"/>
      </xdr:nvSpPr>
      <xdr:spPr>
        <a:xfrm>
          <a:off x="22212300" y="531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120251</xdr:rowOff>
    </xdr:from>
    <xdr:to>
      <xdr:col>112</xdr:col>
      <xdr:colOff>38100</xdr:colOff>
      <xdr:row>32</xdr:row>
      <xdr:rowOff>50401</xdr:rowOff>
    </xdr:to>
    <xdr:sp macro="" textlink="">
      <xdr:nvSpPr>
        <xdr:cNvPr id="759" name="楕円 758"/>
        <xdr:cNvSpPr/>
      </xdr:nvSpPr>
      <xdr:spPr>
        <a:xfrm>
          <a:off x="21272500" y="5435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30</xdr:row>
      <xdr:rowOff>66928</xdr:rowOff>
    </xdr:from>
    <xdr:ext cx="534377" cy="259045"/>
    <xdr:sp macro="" textlink="">
      <xdr:nvSpPr>
        <xdr:cNvPr id="760" name="テキスト ボックス 759"/>
        <xdr:cNvSpPr txBox="1"/>
      </xdr:nvSpPr>
      <xdr:spPr>
        <a:xfrm>
          <a:off x="21056111" y="521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113502</xdr:rowOff>
    </xdr:from>
    <xdr:to>
      <xdr:col>107</xdr:col>
      <xdr:colOff>101600</xdr:colOff>
      <xdr:row>33</xdr:row>
      <xdr:rowOff>43652</xdr:rowOff>
    </xdr:to>
    <xdr:sp macro="" textlink="">
      <xdr:nvSpPr>
        <xdr:cNvPr id="761" name="楕円 760"/>
        <xdr:cNvSpPr/>
      </xdr:nvSpPr>
      <xdr:spPr>
        <a:xfrm>
          <a:off x="20383500" y="559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31</xdr:row>
      <xdr:rowOff>60179</xdr:rowOff>
    </xdr:from>
    <xdr:ext cx="534377" cy="259045"/>
    <xdr:sp macro="" textlink="">
      <xdr:nvSpPr>
        <xdr:cNvPr id="762" name="テキスト ボックス 761"/>
        <xdr:cNvSpPr txBox="1"/>
      </xdr:nvSpPr>
      <xdr:spPr>
        <a:xfrm>
          <a:off x="20167111" y="5375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32</xdr:row>
      <xdr:rowOff>62230</xdr:rowOff>
    </xdr:from>
    <xdr:to>
      <xdr:col>102</xdr:col>
      <xdr:colOff>165100</xdr:colOff>
      <xdr:row>32</xdr:row>
      <xdr:rowOff>163830</xdr:rowOff>
    </xdr:to>
    <xdr:sp macro="" textlink="">
      <xdr:nvSpPr>
        <xdr:cNvPr id="763" name="楕円 762"/>
        <xdr:cNvSpPr/>
      </xdr:nvSpPr>
      <xdr:spPr>
        <a:xfrm>
          <a:off x="19494500" y="55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31</xdr:row>
      <xdr:rowOff>8907</xdr:rowOff>
    </xdr:from>
    <xdr:ext cx="534377" cy="259045"/>
    <xdr:sp macro="" textlink="">
      <xdr:nvSpPr>
        <xdr:cNvPr id="764" name="テキスト ボックス 763"/>
        <xdr:cNvSpPr txBox="1"/>
      </xdr:nvSpPr>
      <xdr:spPr>
        <a:xfrm>
          <a:off x="19278111" y="532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33</xdr:row>
      <xdr:rowOff>46119</xdr:rowOff>
    </xdr:from>
    <xdr:to>
      <xdr:col>98</xdr:col>
      <xdr:colOff>38100</xdr:colOff>
      <xdr:row>33</xdr:row>
      <xdr:rowOff>147719</xdr:rowOff>
    </xdr:to>
    <xdr:sp macro="" textlink="">
      <xdr:nvSpPr>
        <xdr:cNvPr id="765" name="楕円 764"/>
        <xdr:cNvSpPr/>
      </xdr:nvSpPr>
      <xdr:spPr>
        <a:xfrm>
          <a:off x="18605500" y="570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164246</xdr:rowOff>
    </xdr:from>
    <xdr:ext cx="469744" cy="259045"/>
    <xdr:sp macro="" textlink="">
      <xdr:nvSpPr>
        <xdr:cNvPr id="766" name="テキスト ボックス 765"/>
        <xdr:cNvSpPr txBox="1"/>
      </xdr:nvSpPr>
      <xdr:spPr>
        <a:xfrm>
          <a:off x="18421428" y="54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98689</xdr:rowOff>
    </xdr:from>
    <xdr:to>
      <xdr:col>116</xdr:col>
      <xdr:colOff>62864</xdr:colOff>
      <xdr:row>58</xdr:row>
      <xdr:rowOff>139700</xdr:rowOff>
    </xdr:to>
    <xdr:cxnSp macro="">
      <xdr:nvCxnSpPr>
        <xdr:cNvPr id="788" name="直線コネクタ 787"/>
        <xdr:cNvCxnSpPr/>
      </xdr:nvCxnSpPr>
      <xdr:spPr>
        <a:xfrm flipV="1">
          <a:off x="22159595" y="8842639"/>
          <a:ext cx="1269" cy="1241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45366</xdr:rowOff>
    </xdr:from>
    <xdr:ext cx="534377" cy="259045"/>
    <xdr:sp macro="" textlink="">
      <xdr:nvSpPr>
        <xdr:cNvPr id="791" name="貸付金最大値テキスト"/>
        <xdr:cNvSpPr txBox="1"/>
      </xdr:nvSpPr>
      <xdr:spPr>
        <a:xfrm>
          <a:off x="22212300" y="861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98689</xdr:rowOff>
    </xdr:from>
    <xdr:to>
      <xdr:col>116</xdr:col>
      <xdr:colOff>152400</xdr:colOff>
      <xdr:row>51</xdr:row>
      <xdr:rowOff>98689</xdr:rowOff>
    </xdr:to>
    <xdr:cxnSp macro="">
      <xdr:nvCxnSpPr>
        <xdr:cNvPr id="792" name="直線コネクタ 791"/>
        <xdr:cNvCxnSpPr/>
      </xdr:nvCxnSpPr>
      <xdr:spPr>
        <a:xfrm>
          <a:off x="22072600" y="88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52</xdr:row>
      <xdr:rowOff>138465</xdr:rowOff>
    </xdr:from>
    <xdr:to>
      <xdr:col>116</xdr:col>
      <xdr:colOff>63500</xdr:colOff>
      <xdr:row>56</xdr:row>
      <xdr:rowOff>5558</xdr:rowOff>
    </xdr:to>
    <xdr:cxnSp macro="">
      <xdr:nvCxnSpPr>
        <xdr:cNvPr id="793" name="直線コネクタ 792"/>
        <xdr:cNvCxnSpPr/>
      </xdr:nvCxnSpPr>
      <xdr:spPr>
        <a:xfrm flipV="1">
          <a:off x="21323300" y="9053865"/>
          <a:ext cx="838200" cy="55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132249</xdr:rowOff>
    </xdr:from>
    <xdr:ext cx="469744" cy="259045"/>
    <xdr:sp macro="" textlink="">
      <xdr:nvSpPr>
        <xdr:cNvPr id="794" name="貸付金平均値テキスト"/>
        <xdr:cNvSpPr txBox="1"/>
      </xdr:nvSpPr>
      <xdr:spPr>
        <a:xfrm>
          <a:off x="22212300" y="9733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153822</xdr:rowOff>
    </xdr:from>
    <xdr:to>
      <xdr:col>116</xdr:col>
      <xdr:colOff>114300</xdr:colOff>
      <xdr:row>57</xdr:row>
      <xdr:rowOff>83972</xdr:rowOff>
    </xdr:to>
    <xdr:sp macro="" textlink="">
      <xdr:nvSpPr>
        <xdr:cNvPr id="795" name="フローチャート: 判断 794"/>
        <xdr:cNvSpPr/>
      </xdr:nvSpPr>
      <xdr:spPr>
        <a:xfrm>
          <a:off x="22110700" y="97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5558</xdr:rowOff>
    </xdr:from>
    <xdr:to>
      <xdr:col>111</xdr:col>
      <xdr:colOff>177800</xdr:colOff>
      <xdr:row>56</xdr:row>
      <xdr:rowOff>23617</xdr:rowOff>
    </xdr:to>
    <xdr:cxnSp macro="">
      <xdr:nvCxnSpPr>
        <xdr:cNvPr id="796" name="直線コネクタ 795"/>
        <xdr:cNvCxnSpPr/>
      </xdr:nvCxnSpPr>
      <xdr:spPr>
        <a:xfrm flipV="1">
          <a:off x="20434300" y="9606758"/>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2992</xdr:rowOff>
    </xdr:from>
    <xdr:to>
      <xdr:col>112</xdr:col>
      <xdr:colOff>38100</xdr:colOff>
      <xdr:row>57</xdr:row>
      <xdr:rowOff>104592</xdr:rowOff>
    </xdr:to>
    <xdr:sp macro="" textlink="">
      <xdr:nvSpPr>
        <xdr:cNvPr id="797" name="フローチャート: 判断 796"/>
        <xdr:cNvSpPr/>
      </xdr:nvSpPr>
      <xdr:spPr>
        <a:xfrm>
          <a:off x="212725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95719</xdr:rowOff>
    </xdr:from>
    <xdr:ext cx="469744" cy="259045"/>
    <xdr:sp macro="" textlink="">
      <xdr:nvSpPr>
        <xdr:cNvPr id="798" name="テキスト ボックス 797"/>
        <xdr:cNvSpPr txBox="1"/>
      </xdr:nvSpPr>
      <xdr:spPr>
        <a:xfrm>
          <a:off x="21088428" y="986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164115</xdr:rowOff>
    </xdr:from>
    <xdr:to>
      <xdr:col>107</xdr:col>
      <xdr:colOff>50800</xdr:colOff>
      <xdr:row>56</xdr:row>
      <xdr:rowOff>23617</xdr:rowOff>
    </xdr:to>
    <xdr:cxnSp macro="">
      <xdr:nvCxnSpPr>
        <xdr:cNvPr id="799" name="直線コネクタ 798"/>
        <xdr:cNvCxnSpPr/>
      </xdr:nvCxnSpPr>
      <xdr:spPr>
        <a:xfrm>
          <a:off x="19545300" y="9593865"/>
          <a:ext cx="889000" cy="3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164155</xdr:rowOff>
    </xdr:from>
    <xdr:to>
      <xdr:col>107</xdr:col>
      <xdr:colOff>101600</xdr:colOff>
      <xdr:row>57</xdr:row>
      <xdr:rowOff>94305</xdr:rowOff>
    </xdr:to>
    <xdr:sp macro="" textlink="">
      <xdr:nvSpPr>
        <xdr:cNvPr id="800" name="フローチャート: 判断 799"/>
        <xdr:cNvSpPr/>
      </xdr:nvSpPr>
      <xdr:spPr>
        <a:xfrm>
          <a:off x="20383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85432</xdr:rowOff>
    </xdr:from>
    <xdr:ext cx="469744" cy="259045"/>
    <xdr:sp macro="" textlink="">
      <xdr:nvSpPr>
        <xdr:cNvPr id="801" name="テキスト ボックス 800"/>
        <xdr:cNvSpPr txBox="1"/>
      </xdr:nvSpPr>
      <xdr:spPr>
        <a:xfrm>
          <a:off x="20199428" y="9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113685</xdr:rowOff>
    </xdr:from>
    <xdr:to>
      <xdr:col>102</xdr:col>
      <xdr:colOff>114300</xdr:colOff>
      <xdr:row>55</xdr:row>
      <xdr:rowOff>164115</xdr:rowOff>
    </xdr:to>
    <xdr:cxnSp macro="">
      <xdr:nvCxnSpPr>
        <xdr:cNvPr id="802" name="直線コネクタ 801"/>
        <xdr:cNvCxnSpPr/>
      </xdr:nvCxnSpPr>
      <xdr:spPr>
        <a:xfrm>
          <a:off x="18656300" y="9543435"/>
          <a:ext cx="889000" cy="5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140243</xdr:rowOff>
    </xdr:from>
    <xdr:to>
      <xdr:col>102</xdr:col>
      <xdr:colOff>165100</xdr:colOff>
      <xdr:row>57</xdr:row>
      <xdr:rowOff>70393</xdr:rowOff>
    </xdr:to>
    <xdr:sp macro="" textlink="">
      <xdr:nvSpPr>
        <xdr:cNvPr id="803" name="フローチャート: 判断 802"/>
        <xdr:cNvSpPr/>
      </xdr:nvSpPr>
      <xdr:spPr>
        <a:xfrm>
          <a:off x="19494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61520</xdr:rowOff>
    </xdr:from>
    <xdr:ext cx="469744" cy="259045"/>
    <xdr:sp macro="" textlink="">
      <xdr:nvSpPr>
        <xdr:cNvPr id="804" name="テキスト ボックス 803"/>
        <xdr:cNvSpPr txBox="1"/>
      </xdr:nvSpPr>
      <xdr:spPr>
        <a:xfrm>
          <a:off x="19310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141661</xdr:rowOff>
    </xdr:from>
    <xdr:to>
      <xdr:col>98</xdr:col>
      <xdr:colOff>38100</xdr:colOff>
      <xdr:row>57</xdr:row>
      <xdr:rowOff>71811</xdr:rowOff>
    </xdr:to>
    <xdr:sp macro="" textlink="">
      <xdr:nvSpPr>
        <xdr:cNvPr id="805" name="フローチャート: 判断 804"/>
        <xdr:cNvSpPr/>
      </xdr:nvSpPr>
      <xdr:spPr>
        <a:xfrm>
          <a:off x="18605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62938</xdr:rowOff>
    </xdr:from>
    <xdr:ext cx="469744" cy="259045"/>
    <xdr:sp macro="" textlink="">
      <xdr:nvSpPr>
        <xdr:cNvPr id="806" name="テキスト ボックス 805"/>
        <xdr:cNvSpPr txBox="1"/>
      </xdr:nvSpPr>
      <xdr:spPr>
        <a:xfrm>
          <a:off x="18421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52</xdr:row>
      <xdr:rowOff>87665</xdr:rowOff>
    </xdr:from>
    <xdr:to>
      <xdr:col>116</xdr:col>
      <xdr:colOff>114300</xdr:colOff>
      <xdr:row>53</xdr:row>
      <xdr:rowOff>17815</xdr:rowOff>
    </xdr:to>
    <xdr:sp macro="" textlink="">
      <xdr:nvSpPr>
        <xdr:cNvPr id="812" name="楕円 811"/>
        <xdr:cNvSpPr/>
      </xdr:nvSpPr>
      <xdr:spPr>
        <a:xfrm>
          <a:off x="22110700" y="900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110542</xdr:rowOff>
    </xdr:from>
    <xdr:ext cx="534377" cy="259045"/>
    <xdr:sp macro="" textlink="">
      <xdr:nvSpPr>
        <xdr:cNvPr id="813" name="貸付金該当値テキスト"/>
        <xdr:cNvSpPr txBox="1"/>
      </xdr:nvSpPr>
      <xdr:spPr>
        <a:xfrm>
          <a:off x="22212300" y="885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126208</xdr:rowOff>
    </xdr:from>
    <xdr:to>
      <xdr:col>112</xdr:col>
      <xdr:colOff>38100</xdr:colOff>
      <xdr:row>56</xdr:row>
      <xdr:rowOff>56358</xdr:rowOff>
    </xdr:to>
    <xdr:sp macro="" textlink="">
      <xdr:nvSpPr>
        <xdr:cNvPr id="814" name="楕円 813"/>
        <xdr:cNvSpPr/>
      </xdr:nvSpPr>
      <xdr:spPr>
        <a:xfrm>
          <a:off x="21272500" y="955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72885</xdr:rowOff>
    </xdr:from>
    <xdr:ext cx="534377" cy="259045"/>
    <xdr:sp macro="" textlink="">
      <xdr:nvSpPr>
        <xdr:cNvPr id="815" name="テキスト ボックス 814"/>
        <xdr:cNvSpPr txBox="1"/>
      </xdr:nvSpPr>
      <xdr:spPr>
        <a:xfrm>
          <a:off x="21056111" y="933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144267</xdr:rowOff>
    </xdr:from>
    <xdr:to>
      <xdr:col>107</xdr:col>
      <xdr:colOff>101600</xdr:colOff>
      <xdr:row>56</xdr:row>
      <xdr:rowOff>74417</xdr:rowOff>
    </xdr:to>
    <xdr:sp macro="" textlink="">
      <xdr:nvSpPr>
        <xdr:cNvPr id="816" name="楕円 815"/>
        <xdr:cNvSpPr/>
      </xdr:nvSpPr>
      <xdr:spPr>
        <a:xfrm>
          <a:off x="20383500" y="957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90944</xdr:rowOff>
    </xdr:from>
    <xdr:ext cx="534377" cy="259045"/>
    <xdr:sp macro="" textlink="">
      <xdr:nvSpPr>
        <xdr:cNvPr id="817" name="テキスト ボックス 816"/>
        <xdr:cNvSpPr txBox="1"/>
      </xdr:nvSpPr>
      <xdr:spPr>
        <a:xfrm>
          <a:off x="20167111" y="93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113315</xdr:rowOff>
    </xdr:from>
    <xdr:to>
      <xdr:col>102</xdr:col>
      <xdr:colOff>165100</xdr:colOff>
      <xdr:row>56</xdr:row>
      <xdr:rowOff>43465</xdr:rowOff>
    </xdr:to>
    <xdr:sp macro="" textlink="">
      <xdr:nvSpPr>
        <xdr:cNvPr id="818" name="楕円 817"/>
        <xdr:cNvSpPr/>
      </xdr:nvSpPr>
      <xdr:spPr>
        <a:xfrm>
          <a:off x="19494500" y="95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59992</xdr:rowOff>
    </xdr:from>
    <xdr:ext cx="534377" cy="259045"/>
    <xdr:sp macro="" textlink="">
      <xdr:nvSpPr>
        <xdr:cNvPr id="819" name="テキスト ボックス 818"/>
        <xdr:cNvSpPr txBox="1"/>
      </xdr:nvSpPr>
      <xdr:spPr>
        <a:xfrm>
          <a:off x="19278111" y="931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55</xdr:row>
      <xdr:rowOff>62885</xdr:rowOff>
    </xdr:from>
    <xdr:to>
      <xdr:col>98</xdr:col>
      <xdr:colOff>38100</xdr:colOff>
      <xdr:row>55</xdr:row>
      <xdr:rowOff>164485</xdr:rowOff>
    </xdr:to>
    <xdr:sp macro="" textlink="">
      <xdr:nvSpPr>
        <xdr:cNvPr id="820" name="楕円 819"/>
        <xdr:cNvSpPr/>
      </xdr:nvSpPr>
      <xdr:spPr>
        <a:xfrm>
          <a:off x="18605500" y="949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9562</xdr:rowOff>
    </xdr:from>
    <xdr:ext cx="534377" cy="259045"/>
    <xdr:sp macro="" textlink="">
      <xdr:nvSpPr>
        <xdr:cNvPr id="821" name="テキスト ボックス 820"/>
        <xdr:cNvSpPr txBox="1"/>
      </xdr:nvSpPr>
      <xdr:spPr>
        <a:xfrm>
          <a:off x="18389111" y="926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3" name="直線コネクタ 832"/>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4" name="テキスト ボックス 833"/>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5" name="直線コネクタ 834"/>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6" name="テキスト ボックス 835"/>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7" name="直線コネクタ 836"/>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8" name="テキスト ボックス 837"/>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9" name="直線コネクタ 838"/>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0" name="テキスト ボックス 839"/>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2" name="テキスト ボックス 841"/>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124338</xdr:rowOff>
    </xdr:from>
    <xdr:to>
      <xdr:col>116</xdr:col>
      <xdr:colOff>62864</xdr:colOff>
      <xdr:row>77</xdr:row>
      <xdr:rowOff>149575</xdr:rowOff>
    </xdr:to>
    <xdr:cxnSp macro="">
      <xdr:nvCxnSpPr>
        <xdr:cNvPr id="844" name="直線コネクタ 843"/>
        <xdr:cNvCxnSpPr/>
      </xdr:nvCxnSpPr>
      <xdr:spPr>
        <a:xfrm flipV="1">
          <a:off x="22159595" y="12125838"/>
          <a:ext cx="1269" cy="1225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153402</xdr:rowOff>
    </xdr:from>
    <xdr:ext cx="534377" cy="259045"/>
    <xdr:sp macro="" textlink="">
      <xdr:nvSpPr>
        <xdr:cNvPr id="845" name="繰出金最小値テキスト"/>
        <xdr:cNvSpPr txBox="1"/>
      </xdr:nvSpPr>
      <xdr:spPr>
        <a:xfrm>
          <a:off x="22212300" y="1335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149575</xdr:rowOff>
    </xdr:from>
    <xdr:to>
      <xdr:col>116</xdr:col>
      <xdr:colOff>152400</xdr:colOff>
      <xdr:row>77</xdr:row>
      <xdr:rowOff>149575</xdr:rowOff>
    </xdr:to>
    <xdr:cxnSp macro="">
      <xdr:nvCxnSpPr>
        <xdr:cNvPr id="846" name="直線コネクタ 845"/>
        <xdr:cNvCxnSpPr/>
      </xdr:nvCxnSpPr>
      <xdr:spPr>
        <a:xfrm>
          <a:off x="22072600" y="13351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71015</xdr:rowOff>
    </xdr:from>
    <xdr:ext cx="534377" cy="259045"/>
    <xdr:sp macro="" textlink="">
      <xdr:nvSpPr>
        <xdr:cNvPr id="847" name="繰出金最大値テキスト"/>
        <xdr:cNvSpPr txBox="1"/>
      </xdr:nvSpPr>
      <xdr:spPr>
        <a:xfrm>
          <a:off x="22212300" y="1190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124338</xdr:rowOff>
    </xdr:from>
    <xdr:to>
      <xdr:col>116</xdr:col>
      <xdr:colOff>152400</xdr:colOff>
      <xdr:row>70</xdr:row>
      <xdr:rowOff>124338</xdr:rowOff>
    </xdr:to>
    <xdr:cxnSp macro="">
      <xdr:nvCxnSpPr>
        <xdr:cNvPr id="848" name="直線コネクタ 847"/>
        <xdr:cNvCxnSpPr/>
      </xdr:nvCxnSpPr>
      <xdr:spPr>
        <a:xfrm>
          <a:off x="22072600" y="12125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32075</xdr:rowOff>
    </xdr:from>
    <xdr:to>
      <xdr:col>116</xdr:col>
      <xdr:colOff>63500</xdr:colOff>
      <xdr:row>72</xdr:row>
      <xdr:rowOff>90688</xdr:rowOff>
    </xdr:to>
    <xdr:cxnSp macro="">
      <xdr:nvCxnSpPr>
        <xdr:cNvPr id="849" name="直線コネクタ 848"/>
        <xdr:cNvCxnSpPr/>
      </xdr:nvCxnSpPr>
      <xdr:spPr>
        <a:xfrm flipV="1">
          <a:off x="21323300" y="12376475"/>
          <a:ext cx="838200" cy="5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170517</xdr:rowOff>
    </xdr:from>
    <xdr:ext cx="534377" cy="259045"/>
    <xdr:sp macro="" textlink="">
      <xdr:nvSpPr>
        <xdr:cNvPr id="850" name="繰出金平均値テキスト"/>
        <xdr:cNvSpPr txBox="1"/>
      </xdr:nvSpPr>
      <xdr:spPr>
        <a:xfrm>
          <a:off x="22212300" y="12686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20640</xdr:rowOff>
    </xdr:from>
    <xdr:to>
      <xdr:col>116</xdr:col>
      <xdr:colOff>114300</xdr:colOff>
      <xdr:row>74</xdr:row>
      <xdr:rowOff>122240</xdr:rowOff>
    </xdr:to>
    <xdr:sp macro="" textlink="">
      <xdr:nvSpPr>
        <xdr:cNvPr id="851" name="フローチャート: 判断 850"/>
        <xdr:cNvSpPr/>
      </xdr:nvSpPr>
      <xdr:spPr>
        <a:xfrm>
          <a:off x="22110700" y="1270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90688</xdr:rowOff>
    </xdr:from>
    <xdr:to>
      <xdr:col>111</xdr:col>
      <xdr:colOff>177800</xdr:colOff>
      <xdr:row>72</xdr:row>
      <xdr:rowOff>99786</xdr:rowOff>
    </xdr:to>
    <xdr:cxnSp macro="">
      <xdr:nvCxnSpPr>
        <xdr:cNvPr id="852" name="直線コネクタ 851"/>
        <xdr:cNvCxnSpPr/>
      </xdr:nvCxnSpPr>
      <xdr:spPr>
        <a:xfrm flipV="1">
          <a:off x="20434300" y="12435088"/>
          <a:ext cx="889000" cy="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92558</xdr:rowOff>
    </xdr:from>
    <xdr:to>
      <xdr:col>112</xdr:col>
      <xdr:colOff>38100</xdr:colOff>
      <xdr:row>73</xdr:row>
      <xdr:rowOff>22708</xdr:rowOff>
    </xdr:to>
    <xdr:sp macro="" textlink="">
      <xdr:nvSpPr>
        <xdr:cNvPr id="853" name="フローチャート: 判断 852"/>
        <xdr:cNvSpPr/>
      </xdr:nvSpPr>
      <xdr:spPr>
        <a:xfrm>
          <a:off x="21272500" y="12436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13835</xdr:rowOff>
    </xdr:from>
    <xdr:ext cx="534377" cy="259045"/>
    <xdr:sp macro="" textlink="">
      <xdr:nvSpPr>
        <xdr:cNvPr id="854" name="テキスト ボックス 853"/>
        <xdr:cNvSpPr txBox="1"/>
      </xdr:nvSpPr>
      <xdr:spPr>
        <a:xfrm>
          <a:off x="21056111" y="12529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99786</xdr:rowOff>
    </xdr:from>
    <xdr:to>
      <xdr:col>107</xdr:col>
      <xdr:colOff>50800</xdr:colOff>
      <xdr:row>72</xdr:row>
      <xdr:rowOff>123789</xdr:rowOff>
    </xdr:to>
    <xdr:cxnSp macro="">
      <xdr:nvCxnSpPr>
        <xdr:cNvPr id="855" name="直線コネクタ 854"/>
        <xdr:cNvCxnSpPr/>
      </xdr:nvCxnSpPr>
      <xdr:spPr>
        <a:xfrm flipV="1">
          <a:off x="19545300" y="12444186"/>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135168</xdr:rowOff>
    </xdr:from>
    <xdr:to>
      <xdr:col>107</xdr:col>
      <xdr:colOff>101600</xdr:colOff>
      <xdr:row>73</xdr:row>
      <xdr:rowOff>65318</xdr:rowOff>
    </xdr:to>
    <xdr:sp macro="" textlink="">
      <xdr:nvSpPr>
        <xdr:cNvPr id="856" name="フローチャート: 判断 855"/>
        <xdr:cNvSpPr/>
      </xdr:nvSpPr>
      <xdr:spPr>
        <a:xfrm>
          <a:off x="20383500" y="1247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56445</xdr:rowOff>
    </xdr:from>
    <xdr:ext cx="534377" cy="259045"/>
    <xdr:sp macro="" textlink="">
      <xdr:nvSpPr>
        <xdr:cNvPr id="857" name="テキスト ボックス 856"/>
        <xdr:cNvSpPr txBox="1"/>
      </xdr:nvSpPr>
      <xdr:spPr>
        <a:xfrm>
          <a:off x="20167111" y="12572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123789</xdr:rowOff>
    </xdr:from>
    <xdr:to>
      <xdr:col>102</xdr:col>
      <xdr:colOff>114300</xdr:colOff>
      <xdr:row>72</xdr:row>
      <xdr:rowOff>162057</xdr:rowOff>
    </xdr:to>
    <xdr:cxnSp macro="">
      <xdr:nvCxnSpPr>
        <xdr:cNvPr id="858" name="直線コネクタ 857"/>
        <xdr:cNvCxnSpPr/>
      </xdr:nvCxnSpPr>
      <xdr:spPr>
        <a:xfrm flipV="1">
          <a:off x="18656300" y="12468189"/>
          <a:ext cx="889000" cy="3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84740</xdr:rowOff>
    </xdr:from>
    <xdr:to>
      <xdr:col>102</xdr:col>
      <xdr:colOff>165100</xdr:colOff>
      <xdr:row>73</xdr:row>
      <xdr:rowOff>14890</xdr:rowOff>
    </xdr:to>
    <xdr:sp macro="" textlink="">
      <xdr:nvSpPr>
        <xdr:cNvPr id="859" name="フローチャート: 判断 858"/>
        <xdr:cNvSpPr/>
      </xdr:nvSpPr>
      <xdr:spPr>
        <a:xfrm>
          <a:off x="19494500" y="12429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6017</xdr:rowOff>
    </xdr:from>
    <xdr:ext cx="534377" cy="259045"/>
    <xdr:sp macro="" textlink="">
      <xdr:nvSpPr>
        <xdr:cNvPr id="860" name="テキスト ボックス 859"/>
        <xdr:cNvSpPr txBox="1"/>
      </xdr:nvSpPr>
      <xdr:spPr>
        <a:xfrm>
          <a:off x="19278111" y="1252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159492</xdr:rowOff>
    </xdr:from>
    <xdr:to>
      <xdr:col>98</xdr:col>
      <xdr:colOff>38100</xdr:colOff>
      <xdr:row>72</xdr:row>
      <xdr:rowOff>89642</xdr:rowOff>
    </xdr:to>
    <xdr:sp macro="" textlink="">
      <xdr:nvSpPr>
        <xdr:cNvPr id="861" name="フローチャート: 判断 860"/>
        <xdr:cNvSpPr/>
      </xdr:nvSpPr>
      <xdr:spPr>
        <a:xfrm>
          <a:off x="18605500" y="1233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106169</xdr:rowOff>
    </xdr:from>
    <xdr:ext cx="534377" cy="259045"/>
    <xdr:sp macro="" textlink="">
      <xdr:nvSpPr>
        <xdr:cNvPr id="862" name="テキスト ボックス 861"/>
        <xdr:cNvSpPr txBox="1"/>
      </xdr:nvSpPr>
      <xdr:spPr>
        <a:xfrm>
          <a:off x="18389111" y="1210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152725</xdr:rowOff>
    </xdr:from>
    <xdr:to>
      <xdr:col>116</xdr:col>
      <xdr:colOff>114300</xdr:colOff>
      <xdr:row>72</xdr:row>
      <xdr:rowOff>82875</xdr:rowOff>
    </xdr:to>
    <xdr:sp macro="" textlink="">
      <xdr:nvSpPr>
        <xdr:cNvPr id="868" name="楕円 867"/>
        <xdr:cNvSpPr/>
      </xdr:nvSpPr>
      <xdr:spPr>
        <a:xfrm>
          <a:off x="22110700" y="1232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4152</xdr:rowOff>
    </xdr:from>
    <xdr:ext cx="534377" cy="259045"/>
    <xdr:sp macro="" textlink="">
      <xdr:nvSpPr>
        <xdr:cNvPr id="869" name="繰出金該当値テキスト"/>
        <xdr:cNvSpPr txBox="1"/>
      </xdr:nvSpPr>
      <xdr:spPr>
        <a:xfrm>
          <a:off x="22212300" y="12177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39888</xdr:rowOff>
    </xdr:from>
    <xdr:to>
      <xdr:col>112</xdr:col>
      <xdr:colOff>38100</xdr:colOff>
      <xdr:row>72</xdr:row>
      <xdr:rowOff>141488</xdr:rowOff>
    </xdr:to>
    <xdr:sp macro="" textlink="">
      <xdr:nvSpPr>
        <xdr:cNvPr id="870" name="楕円 869"/>
        <xdr:cNvSpPr/>
      </xdr:nvSpPr>
      <xdr:spPr>
        <a:xfrm>
          <a:off x="21272500" y="12384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158015</xdr:rowOff>
    </xdr:from>
    <xdr:ext cx="534377" cy="259045"/>
    <xdr:sp macro="" textlink="">
      <xdr:nvSpPr>
        <xdr:cNvPr id="871" name="テキスト ボックス 870"/>
        <xdr:cNvSpPr txBox="1"/>
      </xdr:nvSpPr>
      <xdr:spPr>
        <a:xfrm>
          <a:off x="21056111" y="12159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48986</xdr:rowOff>
    </xdr:from>
    <xdr:to>
      <xdr:col>107</xdr:col>
      <xdr:colOff>101600</xdr:colOff>
      <xdr:row>72</xdr:row>
      <xdr:rowOff>150586</xdr:rowOff>
    </xdr:to>
    <xdr:sp macro="" textlink="">
      <xdr:nvSpPr>
        <xdr:cNvPr id="872" name="楕円 871"/>
        <xdr:cNvSpPr/>
      </xdr:nvSpPr>
      <xdr:spPr>
        <a:xfrm>
          <a:off x="20383500" y="123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167113</xdr:rowOff>
    </xdr:from>
    <xdr:ext cx="534377" cy="259045"/>
    <xdr:sp macro="" textlink="">
      <xdr:nvSpPr>
        <xdr:cNvPr id="873" name="テキスト ボックス 872"/>
        <xdr:cNvSpPr txBox="1"/>
      </xdr:nvSpPr>
      <xdr:spPr>
        <a:xfrm>
          <a:off x="20167111" y="1216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72989</xdr:rowOff>
    </xdr:from>
    <xdr:to>
      <xdr:col>102</xdr:col>
      <xdr:colOff>165100</xdr:colOff>
      <xdr:row>73</xdr:row>
      <xdr:rowOff>3139</xdr:rowOff>
    </xdr:to>
    <xdr:sp macro="" textlink="">
      <xdr:nvSpPr>
        <xdr:cNvPr id="874" name="楕円 873"/>
        <xdr:cNvSpPr/>
      </xdr:nvSpPr>
      <xdr:spPr>
        <a:xfrm>
          <a:off x="19494500" y="1241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19666</xdr:rowOff>
    </xdr:from>
    <xdr:ext cx="534377" cy="259045"/>
    <xdr:sp macro="" textlink="">
      <xdr:nvSpPr>
        <xdr:cNvPr id="875" name="テキスト ボックス 874"/>
        <xdr:cNvSpPr txBox="1"/>
      </xdr:nvSpPr>
      <xdr:spPr>
        <a:xfrm>
          <a:off x="19278111" y="1219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111257</xdr:rowOff>
    </xdr:from>
    <xdr:to>
      <xdr:col>98</xdr:col>
      <xdr:colOff>38100</xdr:colOff>
      <xdr:row>73</xdr:row>
      <xdr:rowOff>41407</xdr:rowOff>
    </xdr:to>
    <xdr:sp macro="" textlink="">
      <xdr:nvSpPr>
        <xdr:cNvPr id="876" name="楕円 875"/>
        <xdr:cNvSpPr/>
      </xdr:nvSpPr>
      <xdr:spPr>
        <a:xfrm>
          <a:off x="18605500" y="1245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32534</xdr:rowOff>
    </xdr:from>
    <xdr:ext cx="534377" cy="259045"/>
    <xdr:sp macro="" textlink="">
      <xdr:nvSpPr>
        <xdr:cNvPr id="877" name="テキスト ボックス 876"/>
        <xdr:cNvSpPr txBox="1"/>
      </xdr:nvSpPr>
      <xdr:spPr>
        <a:xfrm>
          <a:off x="18389111" y="1254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主な構成項目である人件費は、住民一人当たり</a:t>
          </a:r>
          <a:r>
            <a:rPr kumimoji="1" lang="en-US" altLang="ja-JP" sz="1300">
              <a:latin typeface="ＭＳ Ｐゴシック" panose="020B0600070205080204" pitchFamily="50" charset="-128"/>
              <a:ea typeface="ＭＳ Ｐゴシック" panose="020B0600070205080204" pitchFamily="50" charset="-128"/>
            </a:rPr>
            <a:t>84,187</a:t>
          </a:r>
          <a:r>
            <a:rPr kumimoji="1" lang="ja-JP" altLang="en-US" sz="1300">
              <a:latin typeface="ＭＳ Ｐゴシック" panose="020B0600070205080204" pitchFamily="50" charset="-128"/>
              <a:ea typeface="ＭＳ Ｐゴシック" panose="020B0600070205080204" pitchFamily="50" charset="-128"/>
            </a:rPr>
            <a:t>円となっており、平成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年度の市町村合併以降、類似団体と比較して高い水準にあるが、引き続き、職員定数の適正化を着実に図っていく。</a:t>
          </a:r>
        </a:p>
        <a:p>
          <a:r>
            <a:rPr kumimoji="1" lang="ja-JP" altLang="en-US" sz="1300">
              <a:latin typeface="ＭＳ Ｐゴシック" panose="020B0600070205080204" pitchFamily="50" charset="-128"/>
              <a:ea typeface="ＭＳ Ｐゴシック" panose="020B0600070205080204" pitchFamily="50" charset="-128"/>
            </a:rPr>
            <a:t>また、扶助費は住民一人当たり</a:t>
          </a:r>
          <a:r>
            <a:rPr kumimoji="1" lang="en-US" altLang="ja-JP" sz="1300">
              <a:latin typeface="ＭＳ Ｐゴシック" panose="020B0600070205080204" pitchFamily="50" charset="-128"/>
              <a:ea typeface="ＭＳ Ｐゴシック" panose="020B0600070205080204" pitchFamily="50" charset="-128"/>
            </a:rPr>
            <a:t>109,995</a:t>
          </a:r>
          <a:r>
            <a:rPr kumimoji="1" lang="ja-JP" altLang="en-US" sz="1300">
              <a:latin typeface="ＭＳ Ｐゴシック" panose="020B0600070205080204" pitchFamily="50" charset="-128"/>
              <a:ea typeface="ＭＳ Ｐゴシック" panose="020B0600070205080204" pitchFamily="50" charset="-128"/>
            </a:rPr>
            <a:t>円となっており、今後も子どものための教育・保育給付事業や自立支援給付事業等の伸びにより経費が増嵩するものと予測される。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a:t>
          </a:r>
          <a:r>
            <a:rPr kumimoji="1" lang="en-US" altLang="ja-JP" sz="1300">
              <a:latin typeface="ＭＳ Ｐゴシック" panose="020B0600070205080204" pitchFamily="50" charset="-128"/>
              <a:ea typeface="ＭＳ Ｐゴシック" panose="020B0600070205080204" pitchFamily="50" charset="-128"/>
            </a:rPr>
            <a:t>62,639</a:t>
          </a:r>
          <a:r>
            <a:rPr kumimoji="1" lang="ja-JP" altLang="en-US" sz="1300">
              <a:latin typeface="ＭＳ Ｐゴシック" panose="020B0600070205080204" pitchFamily="50" charset="-128"/>
              <a:ea typeface="ＭＳ Ｐゴシック" panose="020B0600070205080204" pitchFamily="50" charset="-128"/>
            </a:rPr>
            <a:t>円で、類似団体と比較して高水準が続いている。大型投資の償還が本格化し、今後も増加が見込まれる。</a:t>
          </a:r>
        </a:p>
        <a:p>
          <a:r>
            <a:rPr kumimoji="1" lang="ja-JP" altLang="en-US" sz="1300">
              <a:latin typeface="ＭＳ Ｐゴシック" panose="020B0600070205080204" pitchFamily="50" charset="-128"/>
              <a:ea typeface="ＭＳ Ｐゴシック" panose="020B0600070205080204" pitchFamily="50" charset="-128"/>
            </a:rPr>
            <a:t>このほか、普通建設事業費（うち更新整備）は、住民一人当たり</a:t>
          </a:r>
          <a:r>
            <a:rPr kumimoji="1" lang="en-US" altLang="ja-JP" sz="1300">
              <a:latin typeface="ＭＳ Ｐゴシック" panose="020B0600070205080204" pitchFamily="50" charset="-128"/>
              <a:ea typeface="ＭＳ Ｐゴシック" panose="020B0600070205080204" pitchFamily="50" charset="-128"/>
            </a:rPr>
            <a:t>100,591</a:t>
          </a:r>
          <a:r>
            <a:rPr kumimoji="1" lang="ja-JP" altLang="en-US" sz="1300">
              <a:latin typeface="ＭＳ Ｐゴシック" panose="020B0600070205080204" pitchFamily="50" charset="-128"/>
              <a:ea typeface="ＭＳ Ｐゴシック" panose="020B0600070205080204" pitchFamily="50" charset="-128"/>
            </a:rPr>
            <a:t>円となっており、ごみ焼却施設整備事業や一般廃棄物最終処分場整備事業等の増に伴い、類似団体平均を大きく上回っている。</a:t>
          </a:r>
        </a:p>
        <a:p>
          <a:r>
            <a:rPr kumimoji="1" lang="ja-JP" altLang="en-US" sz="1300">
              <a:latin typeface="ＭＳ Ｐゴシック" panose="020B0600070205080204" pitchFamily="50" charset="-128"/>
              <a:ea typeface="ＭＳ Ｐゴシック" panose="020B0600070205080204" pitchFamily="50" charset="-128"/>
            </a:rPr>
            <a:t>なお、維持補修費は記録的な豪雪による除雪対策事業の増等で住民一人当たり</a:t>
          </a:r>
          <a:r>
            <a:rPr kumimoji="1" lang="en-US" altLang="ja-JP" sz="1300">
              <a:latin typeface="ＭＳ Ｐゴシック" panose="020B0600070205080204" pitchFamily="50" charset="-128"/>
              <a:ea typeface="ＭＳ Ｐゴシック" panose="020B0600070205080204" pitchFamily="50" charset="-128"/>
            </a:rPr>
            <a:t>19,567</a:t>
          </a:r>
          <a:r>
            <a:rPr kumimoji="1" lang="ja-JP" altLang="en-US" sz="1300">
              <a:latin typeface="ＭＳ Ｐゴシック" panose="020B0600070205080204" pitchFamily="50" charset="-128"/>
              <a:ea typeface="ＭＳ Ｐゴシック" panose="020B0600070205080204" pitchFamily="50" charset="-128"/>
            </a:rPr>
            <a:t>円となり、類似団体と比較して高い水準となっている。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68377</xdr:rowOff>
    </xdr:from>
    <xdr:to>
      <xdr:col>24</xdr:col>
      <xdr:colOff>62865</xdr:colOff>
      <xdr:row>39</xdr:row>
      <xdr:rowOff>20371</xdr:rowOff>
    </xdr:to>
    <xdr:cxnSp macro="">
      <xdr:nvCxnSpPr>
        <xdr:cNvPr id="54" name="直線コネクタ 53"/>
        <xdr:cNvCxnSpPr/>
      </xdr:nvCxnSpPr>
      <xdr:spPr>
        <a:xfrm flipV="1">
          <a:off x="4633595" y="5211877"/>
          <a:ext cx="1270" cy="1495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24198</xdr:rowOff>
    </xdr:from>
    <xdr:ext cx="469744" cy="259045"/>
    <xdr:sp macro="" textlink="">
      <xdr:nvSpPr>
        <xdr:cNvPr id="55" name="議会費最小値テキスト"/>
        <xdr:cNvSpPr txBox="1"/>
      </xdr:nvSpPr>
      <xdr:spPr>
        <a:xfrm>
          <a:off x="4686300" y="671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20371</xdr:rowOff>
    </xdr:from>
    <xdr:to>
      <xdr:col>24</xdr:col>
      <xdr:colOff>152400</xdr:colOff>
      <xdr:row>39</xdr:row>
      <xdr:rowOff>20371</xdr:rowOff>
    </xdr:to>
    <xdr:cxnSp macro="">
      <xdr:nvCxnSpPr>
        <xdr:cNvPr id="56" name="直線コネクタ 55"/>
        <xdr:cNvCxnSpPr/>
      </xdr:nvCxnSpPr>
      <xdr:spPr>
        <a:xfrm>
          <a:off x="4546600" y="6706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15054</xdr:rowOff>
    </xdr:from>
    <xdr:ext cx="469744" cy="259045"/>
    <xdr:sp macro="" textlink="">
      <xdr:nvSpPr>
        <xdr:cNvPr id="57" name="議会費最大値テキスト"/>
        <xdr:cNvSpPr txBox="1"/>
      </xdr:nvSpPr>
      <xdr:spPr>
        <a:xfrm>
          <a:off x="4686300" y="4987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68377</xdr:rowOff>
    </xdr:from>
    <xdr:to>
      <xdr:col>24</xdr:col>
      <xdr:colOff>152400</xdr:colOff>
      <xdr:row>30</xdr:row>
      <xdr:rowOff>68377</xdr:rowOff>
    </xdr:to>
    <xdr:cxnSp macro="">
      <xdr:nvCxnSpPr>
        <xdr:cNvPr id="58" name="直線コネクタ 57"/>
        <xdr:cNvCxnSpPr/>
      </xdr:nvCxnSpPr>
      <xdr:spPr>
        <a:xfrm>
          <a:off x="4546600" y="5211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163475</xdr:rowOff>
    </xdr:from>
    <xdr:to>
      <xdr:col>24</xdr:col>
      <xdr:colOff>63500</xdr:colOff>
      <xdr:row>33</xdr:row>
      <xdr:rowOff>127356</xdr:rowOff>
    </xdr:to>
    <xdr:cxnSp macro="">
      <xdr:nvCxnSpPr>
        <xdr:cNvPr id="59" name="直線コネクタ 58"/>
        <xdr:cNvCxnSpPr/>
      </xdr:nvCxnSpPr>
      <xdr:spPr>
        <a:xfrm>
          <a:off x="3797300" y="5649875"/>
          <a:ext cx="838200" cy="135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93845</xdr:rowOff>
    </xdr:from>
    <xdr:ext cx="469744" cy="259045"/>
    <xdr:sp macro="" textlink="">
      <xdr:nvSpPr>
        <xdr:cNvPr id="60" name="議会費平均値テキスト"/>
        <xdr:cNvSpPr txBox="1"/>
      </xdr:nvSpPr>
      <xdr:spPr>
        <a:xfrm>
          <a:off x="4686300" y="5923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115418</xdr:rowOff>
    </xdr:from>
    <xdr:to>
      <xdr:col>24</xdr:col>
      <xdr:colOff>114300</xdr:colOff>
      <xdr:row>35</xdr:row>
      <xdr:rowOff>45568</xdr:rowOff>
    </xdr:to>
    <xdr:sp macro="" textlink="">
      <xdr:nvSpPr>
        <xdr:cNvPr id="61" name="フローチャート: 判断 60"/>
        <xdr:cNvSpPr/>
      </xdr:nvSpPr>
      <xdr:spPr>
        <a:xfrm>
          <a:off x="4584700" y="5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65634</xdr:rowOff>
    </xdr:from>
    <xdr:to>
      <xdr:col>19</xdr:col>
      <xdr:colOff>177800</xdr:colOff>
      <xdr:row>32</xdr:row>
      <xdr:rowOff>163475</xdr:rowOff>
    </xdr:to>
    <xdr:cxnSp macro="">
      <xdr:nvCxnSpPr>
        <xdr:cNvPr id="62" name="直線コネクタ 61"/>
        <xdr:cNvCxnSpPr/>
      </xdr:nvCxnSpPr>
      <xdr:spPr>
        <a:xfrm>
          <a:off x="2908300" y="5552034"/>
          <a:ext cx="8890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23063</xdr:rowOff>
    </xdr:from>
    <xdr:to>
      <xdr:col>20</xdr:col>
      <xdr:colOff>38100</xdr:colOff>
      <xdr:row>34</xdr:row>
      <xdr:rowOff>124663</xdr:rowOff>
    </xdr:to>
    <xdr:sp macro="" textlink="">
      <xdr:nvSpPr>
        <xdr:cNvPr id="63" name="フローチャート: 判断 62"/>
        <xdr:cNvSpPr/>
      </xdr:nvSpPr>
      <xdr:spPr>
        <a:xfrm>
          <a:off x="3746500" y="585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115790</xdr:rowOff>
    </xdr:from>
    <xdr:ext cx="469744" cy="259045"/>
    <xdr:sp macro="" textlink="">
      <xdr:nvSpPr>
        <xdr:cNvPr id="64" name="テキスト ボックス 63"/>
        <xdr:cNvSpPr txBox="1"/>
      </xdr:nvSpPr>
      <xdr:spPr>
        <a:xfrm>
          <a:off x="3562428" y="5945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65634</xdr:rowOff>
    </xdr:from>
    <xdr:to>
      <xdr:col>15</xdr:col>
      <xdr:colOff>50800</xdr:colOff>
      <xdr:row>33</xdr:row>
      <xdr:rowOff>78892</xdr:rowOff>
    </xdr:to>
    <xdr:cxnSp macro="">
      <xdr:nvCxnSpPr>
        <xdr:cNvPr id="65" name="直線コネクタ 64"/>
        <xdr:cNvCxnSpPr/>
      </xdr:nvCxnSpPr>
      <xdr:spPr>
        <a:xfrm flipV="1">
          <a:off x="2019300" y="5552034"/>
          <a:ext cx="889000" cy="18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40437</xdr:rowOff>
    </xdr:from>
    <xdr:to>
      <xdr:col>15</xdr:col>
      <xdr:colOff>101600</xdr:colOff>
      <xdr:row>34</xdr:row>
      <xdr:rowOff>142037</xdr:rowOff>
    </xdr:to>
    <xdr:sp macro="" textlink="">
      <xdr:nvSpPr>
        <xdr:cNvPr id="66" name="フローチャート: 判断 65"/>
        <xdr:cNvSpPr/>
      </xdr:nvSpPr>
      <xdr:spPr>
        <a:xfrm>
          <a:off x="2857500" y="5869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133164</xdr:rowOff>
    </xdr:from>
    <xdr:ext cx="469744" cy="259045"/>
    <xdr:sp macro="" textlink="">
      <xdr:nvSpPr>
        <xdr:cNvPr id="67" name="テキスト ボックス 66"/>
        <xdr:cNvSpPr txBox="1"/>
      </xdr:nvSpPr>
      <xdr:spPr>
        <a:xfrm>
          <a:off x="2673428" y="596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72492</xdr:rowOff>
    </xdr:from>
    <xdr:to>
      <xdr:col>10</xdr:col>
      <xdr:colOff>114300</xdr:colOff>
      <xdr:row>33</xdr:row>
      <xdr:rowOff>78892</xdr:rowOff>
    </xdr:to>
    <xdr:cxnSp macro="">
      <xdr:nvCxnSpPr>
        <xdr:cNvPr id="68" name="直線コネクタ 67"/>
        <xdr:cNvCxnSpPr/>
      </xdr:nvCxnSpPr>
      <xdr:spPr>
        <a:xfrm>
          <a:off x="1130300" y="5730342"/>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23978</xdr:rowOff>
    </xdr:from>
    <xdr:to>
      <xdr:col>10</xdr:col>
      <xdr:colOff>165100</xdr:colOff>
      <xdr:row>34</xdr:row>
      <xdr:rowOff>125578</xdr:rowOff>
    </xdr:to>
    <xdr:sp macro="" textlink="">
      <xdr:nvSpPr>
        <xdr:cNvPr id="69" name="フローチャート: 判断 68"/>
        <xdr:cNvSpPr/>
      </xdr:nvSpPr>
      <xdr:spPr>
        <a:xfrm>
          <a:off x="1968500" y="5853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116705</xdr:rowOff>
    </xdr:from>
    <xdr:ext cx="469744" cy="259045"/>
    <xdr:sp macro="" textlink="">
      <xdr:nvSpPr>
        <xdr:cNvPr id="70" name="テキスト ボックス 69"/>
        <xdr:cNvSpPr txBox="1"/>
      </xdr:nvSpPr>
      <xdr:spPr>
        <a:xfrm>
          <a:off x="1784428" y="59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46837</xdr:rowOff>
    </xdr:from>
    <xdr:to>
      <xdr:col>6</xdr:col>
      <xdr:colOff>38100</xdr:colOff>
      <xdr:row>34</xdr:row>
      <xdr:rowOff>148437</xdr:rowOff>
    </xdr:to>
    <xdr:sp macro="" textlink="">
      <xdr:nvSpPr>
        <xdr:cNvPr id="71" name="フローチャート: 判断 70"/>
        <xdr:cNvSpPr/>
      </xdr:nvSpPr>
      <xdr:spPr>
        <a:xfrm>
          <a:off x="1079500" y="5876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139564</xdr:rowOff>
    </xdr:from>
    <xdr:ext cx="469744" cy="259045"/>
    <xdr:sp macro="" textlink="">
      <xdr:nvSpPr>
        <xdr:cNvPr id="72" name="テキスト ボックス 71"/>
        <xdr:cNvSpPr txBox="1"/>
      </xdr:nvSpPr>
      <xdr:spPr>
        <a:xfrm>
          <a:off x="895428" y="596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76556</xdr:rowOff>
    </xdr:from>
    <xdr:to>
      <xdr:col>24</xdr:col>
      <xdr:colOff>114300</xdr:colOff>
      <xdr:row>34</xdr:row>
      <xdr:rowOff>6706</xdr:rowOff>
    </xdr:to>
    <xdr:sp macro="" textlink="">
      <xdr:nvSpPr>
        <xdr:cNvPr id="78" name="楕円 77"/>
        <xdr:cNvSpPr/>
      </xdr:nvSpPr>
      <xdr:spPr>
        <a:xfrm>
          <a:off x="4584700" y="57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99433</xdr:rowOff>
    </xdr:from>
    <xdr:ext cx="469744" cy="259045"/>
    <xdr:sp macro="" textlink="">
      <xdr:nvSpPr>
        <xdr:cNvPr id="79" name="議会費該当値テキスト"/>
        <xdr:cNvSpPr txBox="1"/>
      </xdr:nvSpPr>
      <xdr:spPr>
        <a:xfrm>
          <a:off x="4686300" y="5585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112675</xdr:rowOff>
    </xdr:from>
    <xdr:to>
      <xdr:col>20</xdr:col>
      <xdr:colOff>38100</xdr:colOff>
      <xdr:row>33</xdr:row>
      <xdr:rowOff>42825</xdr:rowOff>
    </xdr:to>
    <xdr:sp macro="" textlink="">
      <xdr:nvSpPr>
        <xdr:cNvPr id="80" name="楕円 79"/>
        <xdr:cNvSpPr/>
      </xdr:nvSpPr>
      <xdr:spPr>
        <a:xfrm>
          <a:off x="3746500" y="55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59352</xdr:rowOff>
    </xdr:from>
    <xdr:ext cx="469744" cy="259045"/>
    <xdr:sp macro="" textlink="">
      <xdr:nvSpPr>
        <xdr:cNvPr id="81" name="テキスト ボックス 80"/>
        <xdr:cNvSpPr txBox="1"/>
      </xdr:nvSpPr>
      <xdr:spPr>
        <a:xfrm>
          <a:off x="3562428" y="537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14834</xdr:rowOff>
    </xdr:from>
    <xdr:to>
      <xdr:col>15</xdr:col>
      <xdr:colOff>101600</xdr:colOff>
      <xdr:row>32</xdr:row>
      <xdr:rowOff>116434</xdr:rowOff>
    </xdr:to>
    <xdr:sp macro="" textlink="">
      <xdr:nvSpPr>
        <xdr:cNvPr id="82" name="楕円 81"/>
        <xdr:cNvSpPr/>
      </xdr:nvSpPr>
      <xdr:spPr>
        <a:xfrm>
          <a:off x="2857500" y="55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132961</xdr:rowOff>
    </xdr:from>
    <xdr:ext cx="469744" cy="259045"/>
    <xdr:sp macro="" textlink="">
      <xdr:nvSpPr>
        <xdr:cNvPr id="83" name="テキスト ボックス 82"/>
        <xdr:cNvSpPr txBox="1"/>
      </xdr:nvSpPr>
      <xdr:spPr>
        <a:xfrm>
          <a:off x="2673428" y="527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28092</xdr:rowOff>
    </xdr:from>
    <xdr:to>
      <xdr:col>10</xdr:col>
      <xdr:colOff>165100</xdr:colOff>
      <xdr:row>33</xdr:row>
      <xdr:rowOff>129692</xdr:rowOff>
    </xdr:to>
    <xdr:sp macro="" textlink="">
      <xdr:nvSpPr>
        <xdr:cNvPr id="84" name="楕円 83"/>
        <xdr:cNvSpPr/>
      </xdr:nvSpPr>
      <xdr:spPr>
        <a:xfrm>
          <a:off x="1968500" y="568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146219</xdr:rowOff>
    </xdr:from>
    <xdr:ext cx="469744" cy="259045"/>
    <xdr:sp macro="" textlink="">
      <xdr:nvSpPr>
        <xdr:cNvPr id="85" name="テキスト ボックス 84"/>
        <xdr:cNvSpPr txBox="1"/>
      </xdr:nvSpPr>
      <xdr:spPr>
        <a:xfrm>
          <a:off x="1784428" y="546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21692</xdr:rowOff>
    </xdr:from>
    <xdr:to>
      <xdr:col>6</xdr:col>
      <xdr:colOff>38100</xdr:colOff>
      <xdr:row>33</xdr:row>
      <xdr:rowOff>123292</xdr:rowOff>
    </xdr:to>
    <xdr:sp macro="" textlink="">
      <xdr:nvSpPr>
        <xdr:cNvPr id="86" name="楕円 85"/>
        <xdr:cNvSpPr/>
      </xdr:nvSpPr>
      <xdr:spPr>
        <a:xfrm>
          <a:off x="1079500" y="567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139819</xdr:rowOff>
    </xdr:from>
    <xdr:ext cx="469744" cy="259045"/>
    <xdr:sp macro="" textlink="">
      <xdr:nvSpPr>
        <xdr:cNvPr id="87" name="テキスト ボックス 86"/>
        <xdr:cNvSpPr txBox="1"/>
      </xdr:nvSpPr>
      <xdr:spPr>
        <a:xfrm>
          <a:off x="895428" y="545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31221</xdr:rowOff>
    </xdr:from>
    <xdr:to>
      <xdr:col>24</xdr:col>
      <xdr:colOff>62865</xdr:colOff>
      <xdr:row>55</xdr:row>
      <xdr:rowOff>82817</xdr:rowOff>
    </xdr:to>
    <xdr:cxnSp macro="">
      <xdr:nvCxnSpPr>
        <xdr:cNvPr id="112" name="直線コネクタ 111"/>
        <xdr:cNvCxnSpPr/>
      </xdr:nvCxnSpPr>
      <xdr:spPr>
        <a:xfrm flipV="1">
          <a:off x="4633595" y="8775171"/>
          <a:ext cx="1270" cy="737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86644</xdr:rowOff>
    </xdr:from>
    <xdr:ext cx="599010" cy="259045"/>
    <xdr:sp macro="" textlink="">
      <xdr:nvSpPr>
        <xdr:cNvPr id="113" name="総務費最小値テキスト"/>
        <xdr:cNvSpPr txBox="1"/>
      </xdr:nvSpPr>
      <xdr:spPr>
        <a:xfrm>
          <a:off x="4686300" y="951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82817</xdr:rowOff>
    </xdr:from>
    <xdr:to>
      <xdr:col>24</xdr:col>
      <xdr:colOff>152400</xdr:colOff>
      <xdr:row>55</xdr:row>
      <xdr:rowOff>82817</xdr:rowOff>
    </xdr:to>
    <xdr:cxnSp macro="">
      <xdr:nvCxnSpPr>
        <xdr:cNvPr id="114" name="直線コネクタ 113"/>
        <xdr:cNvCxnSpPr/>
      </xdr:nvCxnSpPr>
      <xdr:spPr>
        <a:xfrm>
          <a:off x="4546600" y="951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149348</xdr:rowOff>
    </xdr:from>
    <xdr:ext cx="599010" cy="259045"/>
    <xdr:sp macro="" textlink="">
      <xdr:nvSpPr>
        <xdr:cNvPr id="115" name="総務費最大値テキスト"/>
        <xdr:cNvSpPr txBox="1"/>
      </xdr:nvSpPr>
      <xdr:spPr>
        <a:xfrm>
          <a:off x="4686300" y="855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231,736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31221</xdr:rowOff>
    </xdr:from>
    <xdr:to>
      <xdr:col>24</xdr:col>
      <xdr:colOff>152400</xdr:colOff>
      <xdr:row>51</xdr:row>
      <xdr:rowOff>31221</xdr:rowOff>
    </xdr:to>
    <xdr:cxnSp macro="">
      <xdr:nvCxnSpPr>
        <xdr:cNvPr id="116" name="直線コネクタ 115"/>
        <xdr:cNvCxnSpPr/>
      </xdr:nvCxnSpPr>
      <xdr:spPr>
        <a:xfrm>
          <a:off x="4546600" y="8775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4582</xdr:rowOff>
    </xdr:from>
    <xdr:to>
      <xdr:col>24</xdr:col>
      <xdr:colOff>63500</xdr:colOff>
      <xdr:row>58</xdr:row>
      <xdr:rowOff>127790</xdr:rowOff>
    </xdr:to>
    <xdr:cxnSp macro="">
      <xdr:nvCxnSpPr>
        <xdr:cNvPr id="117" name="直線コネクタ 116"/>
        <xdr:cNvCxnSpPr/>
      </xdr:nvCxnSpPr>
      <xdr:spPr>
        <a:xfrm flipV="1">
          <a:off x="3797300" y="9262882"/>
          <a:ext cx="838200" cy="80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124919</xdr:rowOff>
    </xdr:from>
    <xdr:ext cx="599010" cy="259045"/>
    <xdr:sp macro="" textlink="">
      <xdr:nvSpPr>
        <xdr:cNvPr id="118" name="総務費平均値テキスト"/>
        <xdr:cNvSpPr txBox="1"/>
      </xdr:nvSpPr>
      <xdr:spPr>
        <a:xfrm>
          <a:off x="4686300" y="9211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146492</xdr:rowOff>
    </xdr:from>
    <xdr:to>
      <xdr:col>24</xdr:col>
      <xdr:colOff>114300</xdr:colOff>
      <xdr:row>54</xdr:row>
      <xdr:rowOff>76642</xdr:rowOff>
    </xdr:to>
    <xdr:sp macro="" textlink="">
      <xdr:nvSpPr>
        <xdr:cNvPr id="119" name="フローチャート: 判断 118"/>
        <xdr:cNvSpPr/>
      </xdr:nvSpPr>
      <xdr:spPr>
        <a:xfrm>
          <a:off x="4584700" y="923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127790</xdr:rowOff>
    </xdr:from>
    <xdr:to>
      <xdr:col>19</xdr:col>
      <xdr:colOff>177800</xdr:colOff>
      <xdr:row>58</xdr:row>
      <xdr:rowOff>136446</xdr:rowOff>
    </xdr:to>
    <xdr:cxnSp macro="">
      <xdr:nvCxnSpPr>
        <xdr:cNvPr id="120" name="直線コネクタ 119"/>
        <xdr:cNvCxnSpPr/>
      </xdr:nvCxnSpPr>
      <xdr:spPr>
        <a:xfrm flipV="1">
          <a:off x="2908300" y="10071890"/>
          <a:ext cx="889000" cy="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90249</xdr:rowOff>
    </xdr:from>
    <xdr:to>
      <xdr:col>20</xdr:col>
      <xdr:colOff>38100</xdr:colOff>
      <xdr:row>59</xdr:row>
      <xdr:rowOff>20399</xdr:rowOff>
    </xdr:to>
    <xdr:sp macro="" textlink="">
      <xdr:nvSpPr>
        <xdr:cNvPr id="121" name="フローチャート: 判断 120"/>
        <xdr:cNvSpPr/>
      </xdr:nvSpPr>
      <xdr:spPr>
        <a:xfrm>
          <a:off x="3746500" y="1003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11526</xdr:rowOff>
    </xdr:from>
    <xdr:ext cx="534377" cy="259045"/>
    <xdr:sp macro="" textlink="">
      <xdr:nvSpPr>
        <xdr:cNvPr id="122" name="テキスト ボックス 121"/>
        <xdr:cNvSpPr txBox="1"/>
      </xdr:nvSpPr>
      <xdr:spPr>
        <a:xfrm>
          <a:off x="3530111" y="1012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49281</xdr:rowOff>
    </xdr:from>
    <xdr:to>
      <xdr:col>15</xdr:col>
      <xdr:colOff>50800</xdr:colOff>
      <xdr:row>58</xdr:row>
      <xdr:rowOff>136446</xdr:rowOff>
    </xdr:to>
    <xdr:cxnSp macro="">
      <xdr:nvCxnSpPr>
        <xdr:cNvPr id="123" name="直線コネクタ 122"/>
        <xdr:cNvCxnSpPr/>
      </xdr:nvCxnSpPr>
      <xdr:spPr>
        <a:xfrm>
          <a:off x="2019300" y="9821931"/>
          <a:ext cx="889000" cy="258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108682</xdr:rowOff>
    </xdr:from>
    <xdr:to>
      <xdr:col>15</xdr:col>
      <xdr:colOff>101600</xdr:colOff>
      <xdr:row>59</xdr:row>
      <xdr:rowOff>38832</xdr:rowOff>
    </xdr:to>
    <xdr:sp macro="" textlink="">
      <xdr:nvSpPr>
        <xdr:cNvPr id="124" name="フローチャート: 判断 123"/>
        <xdr:cNvSpPr/>
      </xdr:nvSpPr>
      <xdr:spPr>
        <a:xfrm>
          <a:off x="2857500" y="1005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29959</xdr:rowOff>
    </xdr:from>
    <xdr:ext cx="534377" cy="259045"/>
    <xdr:sp macro="" textlink="">
      <xdr:nvSpPr>
        <xdr:cNvPr id="125" name="テキスト ボックス 124"/>
        <xdr:cNvSpPr txBox="1"/>
      </xdr:nvSpPr>
      <xdr:spPr>
        <a:xfrm>
          <a:off x="2641111" y="1014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49281</xdr:rowOff>
    </xdr:from>
    <xdr:to>
      <xdr:col>10</xdr:col>
      <xdr:colOff>114300</xdr:colOff>
      <xdr:row>57</xdr:row>
      <xdr:rowOff>149789</xdr:rowOff>
    </xdr:to>
    <xdr:cxnSp macro="">
      <xdr:nvCxnSpPr>
        <xdr:cNvPr id="126" name="直線コネクタ 125"/>
        <xdr:cNvCxnSpPr/>
      </xdr:nvCxnSpPr>
      <xdr:spPr>
        <a:xfrm flipV="1">
          <a:off x="1130300" y="9821931"/>
          <a:ext cx="889000" cy="10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106898</xdr:rowOff>
    </xdr:from>
    <xdr:to>
      <xdr:col>10</xdr:col>
      <xdr:colOff>165100</xdr:colOff>
      <xdr:row>59</xdr:row>
      <xdr:rowOff>37048</xdr:rowOff>
    </xdr:to>
    <xdr:sp macro="" textlink="">
      <xdr:nvSpPr>
        <xdr:cNvPr id="127" name="フローチャート: 判断 126"/>
        <xdr:cNvSpPr/>
      </xdr:nvSpPr>
      <xdr:spPr>
        <a:xfrm>
          <a:off x="1968500" y="1005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28175</xdr:rowOff>
    </xdr:from>
    <xdr:ext cx="534377" cy="259045"/>
    <xdr:sp macro="" textlink="">
      <xdr:nvSpPr>
        <xdr:cNvPr id="128" name="テキスト ボックス 127"/>
        <xdr:cNvSpPr txBox="1"/>
      </xdr:nvSpPr>
      <xdr:spPr>
        <a:xfrm>
          <a:off x="1752111" y="1014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106518</xdr:rowOff>
    </xdr:from>
    <xdr:to>
      <xdr:col>6</xdr:col>
      <xdr:colOff>38100</xdr:colOff>
      <xdr:row>59</xdr:row>
      <xdr:rowOff>36668</xdr:rowOff>
    </xdr:to>
    <xdr:sp macro="" textlink="">
      <xdr:nvSpPr>
        <xdr:cNvPr id="129" name="フローチャート: 判断 128"/>
        <xdr:cNvSpPr/>
      </xdr:nvSpPr>
      <xdr:spPr>
        <a:xfrm>
          <a:off x="1079500" y="1005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27795</xdr:rowOff>
    </xdr:from>
    <xdr:ext cx="534377" cy="259045"/>
    <xdr:sp macro="" textlink="">
      <xdr:nvSpPr>
        <xdr:cNvPr id="130" name="テキスト ボックス 129"/>
        <xdr:cNvSpPr txBox="1"/>
      </xdr:nvSpPr>
      <xdr:spPr>
        <a:xfrm>
          <a:off x="863111" y="1014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125232</xdr:rowOff>
    </xdr:from>
    <xdr:to>
      <xdr:col>24</xdr:col>
      <xdr:colOff>114300</xdr:colOff>
      <xdr:row>54</xdr:row>
      <xdr:rowOff>55382</xdr:rowOff>
    </xdr:to>
    <xdr:sp macro="" textlink="">
      <xdr:nvSpPr>
        <xdr:cNvPr id="136" name="楕円 135"/>
        <xdr:cNvSpPr/>
      </xdr:nvSpPr>
      <xdr:spPr>
        <a:xfrm>
          <a:off x="4584700" y="921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148109</xdr:rowOff>
    </xdr:from>
    <xdr:ext cx="599010" cy="259045"/>
    <xdr:sp macro="" textlink="">
      <xdr:nvSpPr>
        <xdr:cNvPr id="137" name="総務費該当値テキスト"/>
        <xdr:cNvSpPr txBox="1"/>
      </xdr:nvSpPr>
      <xdr:spPr>
        <a:xfrm>
          <a:off x="4686300" y="906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76990</xdr:rowOff>
    </xdr:from>
    <xdr:to>
      <xdr:col>20</xdr:col>
      <xdr:colOff>38100</xdr:colOff>
      <xdr:row>59</xdr:row>
      <xdr:rowOff>7140</xdr:rowOff>
    </xdr:to>
    <xdr:sp macro="" textlink="">
      <xdr:nvSpPr>
        <xdr:cNvPr id="138" name="楕円 137"/>
        <xdr:cNvSpPr/>
      </xdr:nvSpPr>
      <xdr:spPr>
        <a:xfrm>
          <a:off x="3746500" y="1002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23667</xdr:rowOff>
    </xdr:from>
    <xdr:ext cx="534377" cy="259045"/>
    <xdr:sp macro="" textlink="">
      <xdr:nvSpPr>
        <xdr:cNvPr id="139" name="テキスト ボックス 138"/>
        <xdr:cNvSpPr txBox="1"/>
      </xdr:nvSpPr>
      <xdr:spPr>
        <a:xfrm>
          <a:off x="3530111" y="979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85646</xdr:rowOff>
    </xdr:from>
    <xdr:to>
      <xdr:col>15</xdr:col>
      <xdr:colOff>101600</xdr:colOff>
      <xdr:row>59</xdr:row>
      <xdr:rowOff>15796</xdr:rowOff>
    </xdr:to>
    <xdr:sp macro="" textlink="">
      <xdr:nvSpPr>
        <xdr:cNvPr id="140" name="楕円 139"/>
        <xdr:cNvSpPr/>
      </xdr:nvSpPr>
      <xdr:spPr>
        <a:xfrm>
          <a:off x="2857500" y="100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32323</xdr:rowOff>
    </xdr:from>
    <xdr:ext cx="534377" cy="259045"/>
    <xdr:sp macro="" textlink="">
      <xdr:nvSpPr>
        <xdr:cNvPr id="141" name="テキスト ボックス 140"/>
        <xdr:cNvSpPr txBox="1"/>
      </xdr:nvSpPr>
      <xdr:spPr>
        <a:xfrm>
          <a:off x="2641111" y="98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169931</xdr:rowOff>
    </xdr:from>
    <xdr:to>
      <xdr:col>10</xdr:col>
      <xdr:colOff>165100</xdr:colOff>
      <xdr:row>57</xdr:row>
      <xdr:rowOff>100081</xdr:rowOff>
    </xdr:to>
    <xdr:sp macro="" textlink="">
      <xdr:nvSpPr>
        <xdr:cNvPr id="142" name="楕円 141"/>
        <xdr:cNvSpPr/>
      </xdr:nvSpPr>
      <xdr:spPr>
        <a:xfrm>
          <a:off x="1968500" y="9771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116608</xdr:rowOff>
    </xdr:from>
    <xdr:ext cx="534377" cy="259045"/>
    <xdr:sp macro="" textlink="">
      <xdr:nvSpPr>
        <xdr:cNvPr id="143" name="テキスト ボックス 142"/>
        <xdr:cNvSpPr txBox="1"/>
      </xdr:nvSpPr>
      <xdr:spPr>
        <a:xfrm>
          <a:off x="1752111" y="954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98989</xdr:rowOff>
    </xdr:from>
    <xdr:to>
      <xdr:col>6</xdr:col>
      <xdr:colOff>38100</xdr:colOff>
      <xdr:row>58</xdr:row>
      <xdr:rowOff>29139</xdr:rowOff>
    </xdr:to>
    <xdr:sp macro="" textlink="">
      <xdr:nvSpPr>
        <xdr:cNvPr id="144" name="楕円 143"/>
        <xdr:cNvSpPr/>
      </xdr:nvSpPr>
      <xdr:spPr>
        <a:xfrm>
          <a:off x="1079500" y="987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45666</xdr:rowOff>
    </xdr:from>
    <xdr:ext cx="534377" cy="259045"/>
    <xdr:sp macro="" textlink="">
      <xdr:nvSpPr>
        <xdr:cNvPr id="145" name="テキスト ボックス 144"/>
        <xdr:cNvSpPr txBox="1"/>
      </xdr:nvSpPr>
      <xdr:spPr>
        <a:xfrm>
          <a:off x="863111" y="9646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8" name="テキスト ボックス 157"/>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14275</xdr:rowOff>
    </xdr:from>
    <xdr:to>
      <xdr:col>24</xdr:col>
      <xdr:colOff>62865</xdr:colOff>
      <xdr:row>79</xdr:row>
      <xdr:rowOff>135009</xdr:rowOff>
    </xdr:to>
    <xdr:cxnSp macro="">
      <xdr:nvCxnSpPr>
        <xdr:cNvPr id="172" name="直線コネクタ 171"/>
        <xdr:cNvCxnSpPr/>
      </xdr:nvCxnSpPr>
      <xdr:spPr>
        <a:xfrm flipV="1">
          <a:off x="4633595" y="12187225"/>
          <a:ext cx="1270" cy="1492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138836</xdr:rowOff>
    </xdr:from>
    <xdr:ext cx="599010" cy="259045"/>
    <xdr:sp macro="" textlink="">
      <xdr:nvSpPr>
        <xdr:cNvPr id="173" name="民生費最小値テキスト"/>
        <xdr:cNvSpPr txBox="1"/>
      </xdr:nvSpPr>
      <xdr:spPr>
        <a:xfrm>
          <a:off x="4686300" y="1368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135009</xdr:rowOff>
    </xdr:from>
    <xdr:to>
      <xdr:col>24</xdr:col>
      <xdr:colOff>152400</xdr:colOff>
      <xdr:row>79</xdr:row>
      <xdr:rowOff>135009</xdr:rowOff>
    </xdr:to>
    <xdr:cxnSp macro="">
      <xdr:nvCxnSpPr>
        <xdr:cNvPr id="174" name="直線コネクタ 173"/>
        <xdr:cNvCxnSpPr/>
      </xdr:nvCxnSpPr>
      <xdr:spPr>
        <a:xfrm>
          <a:off x="4546600" y="1367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132402</xdr:rowOff>
    </xdr:from>
    <xdr:ext cx="599010" cy="259045"/>
    <xdr:sp macro="" textlink="">
      <xdr:nvSpPr>
        <xdr:cNvPr id="175" name="民生費最大値テキスト"/>
        <xdr:cNvSpPr txBox="1"/>
      </xdr:nvSpPr>
      <xdr:spPr>
        <a:xfrm>
          <a:off x="4686300" y="1196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283,772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14275</xdr:rowOff>
    </xdr:from>
    <xdr:to>
      <xdr:col>24</xdr:col>
      <xdr:colOff>152400</xdr:colOff>
      <xdr:row>71</xdr:row>
      <xdr:rowOff>14275</xdr:rowOff>
    </xdr:to>
    <xdr:cxnSp macro="">
      <xdr:nvCxnSpPr>
        <xdr:cNvPr id="176" name="直線コネクタ 175"/>
        <xdr:cNvCxnSpPr/>
      </xdr:nvCxnSpPr>
      <xdr:spPr>
        <a:xfrm>
          <a:off x="4546600" y="12187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122185</xdr:rowOff>
    </xdr:from>
    <xdr:to>
      <xdr:col>24</xdr:col>
      <xdr:colOff>63500</xdr:colOff>
      <xdr:row>77</xdr:row>
      <xdr:rowOff>152305</xdr:rowOff>
    </xdr:to>
    <xdr:cxnSp macro="">
      <xdr:nvCxnSpPr>
        <xdr:cNvPr id="177" name="直線コネクタ 176"/>
        <xdr:cNvCxnSpPr/>
      </xdr:nvCxnSpPr>
      <xdr:spPr>
        <a:xfrm flipV="1">
          <a:off x="3797300" y="13323835"/>
          <a:ext cx="838200" cy="3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153502</xdr:rowOff>
    </xdr:from>
    <xdr:ext cx="599010" cy="259045"/>
    <xdr:sp macro="" textlink="">
      <xdr:nvSpPr>
        <xdr:cNvPr id="178" name="民生費平均値テキスト"/>
        <xdr:cNvSpPr txBox="1"/>
      </xdr:nvSpPr>
      <xdr:spPr>
        <a:xfrm>
          <a:off x="4686300" y="13012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130625</xdr:rowOff>
    </xdr:from>
    <xdr:to>
      <xdr:col>24</xdr:col>
      <xdr:colOff>114300</xdr:colOff>
      <xdr:row>77</xdr:row>
      <xdr:rowOff>60775</xdr:rowOff>
    </xdr:to>
    <xdr:sp macro="" textlink="">
      <xdr:nvSpPr>
        <xdr:cNvPr id="179" name="フローチャート: 判断 178"/>
        <xdr:cNvSpPr/>
      </xdr:nvSpPr>
      <xdr:spPr>
        <a:xfrm>
          <a:off x="4584700" y="131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152305</xdr:rowOff>
    </xdr:from>
    <xdr:to>
      <xdr:col>19</xdr:col>
      <xdr:colOff>177800</xdr:colOff>
      <xdr:row>78</xdr:row>
      <xdr:rowOff>4859</xdr:rowOff>
    </xdr:to>
    <xdr:cxnSp macro="">
      <xdr:nvCxnSpPr>
        <xdr:cNvPr id="180" name="直線コネクタ 179"/>
        <xdr:cNvCxnSpPr/>
      </xdr:nvCxnSpPr>
      <xdr:spPr>
        <a:xfrm flipV="1">
          <a:off x="2908300" y="13353955"/>
          <a:ext cx="889000" cy="24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72408</xdr:rowOff>
    </xdr:from>
    <xdr:to>
      <xdr:col>20</xdr:col>
      <xdr:colOff>38100</xdr:colOff>
      <xdr:row>78</xdr:row>
      <xdr:rowOff>2558</xdr:rowOff>
    </xdr:to>
    <xdr:sp macro="" textlink="">
      <xdr:nvSpPr>
        <xdr:cNvPr id="181" name="フローチャート: 判断 180"/>
        <xdr:cNvSpPr/>
      </xdr:nvSpPr>
      <xdr:spPr>
        <a:xfrm>
          <a:off x="3746500" y="1327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19085</xdr:rowOff>
    </xdr:from>
    <xdr:ext cx="599010" cy="259045"/>
    <xdr:sp macro="" textlink="">
      <xdr:nvSpPr>
        <xdr:cNvPr id="182" name="テキスト ボックス 181"/>
        <xdr:cNvSpPr txBox="1"/>
      </xdr:nvSpPr>
      <xdr:spPr>
        <a:xfrm>
          <a:off x="3497795" y="1304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4859</xdr:rowOff>
    </xdr:from>
    <xdr:to>
      <xdr:col>15</xdr:col>
      <xdr:colOff>50800</xdr:colOff>
      <xdr:row>78</xdr:row>
      <xdr:rowOff>149095</xdr:rowOff>
    </xdr:to>
    <xdr:cxnSp macro="">
      <xdr:nvCxnSpPr>
        <xdr:cNvPr id="183" name="直線コネクタ 182"/>
        <xdr:cNvCxnSpPr/>
      </xdr:nvCxnSpPr>
      <xdr:spPr>
        <a:xfrm flipV="1">
          <a:off x="2019300" y="13377959"/>
          <a:ext cx="889000" cy="14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143873</xdr:rowOff>
    </xdr:from>
    <xdr:to>
      <xdr:col>15</xdr:col>
      <xdr:colOff>101600</xdr:colOff>
      <xdr:row>78</xdr:row>
      <xdr:rowOff>74023</xdr:rowOff>
    </xdr:to>
    <xdr:sp macro="" textlink="">
      <xdr:nvSpPr>
        <xdr:cNvPr id="184" name="フローチャート: 判断 183"/>
        <xdr:cNvSpPr/>
      </xdr:nvSpPr>
      <xdr:spPr>
        <a:xfrm>
          <a:off x="2857500" y="1334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65150</xdr:rowOff>
    </xdr:from>
    <xdr:ext cx="599010" cy="259045"/>
    <xdr:sp macro="" textlink="">
      <xdr:nvSpPr>
        <xdr:cNvPr id="185" name="テキスト ボックス 184"/>
        <xdr:cNvSpPr txBox="1"/>
      </xdr:nvSpPr>
      <xdr:spPr>
        <a:xfrm>
          <a:off x="2608795" y="13438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105421</xdr:rowOff>
    </xdr:from>
    <xdr:to>
      <xdr:col>10</xdr:col>
      <xdr:colOff>114300</xdr:colOff>
      <xdr:row>78</xdr:row>
      <xdr:rowOff>149095</xdr:rowOff>
    </xdr:to>
    <xdr:cxnSp macro="">
      <xdr:nvCxnSpPr>
        <xdr:cNvPr id="186" name="直線コネクタ 185"/>
        <xdr:cNvCxnSpPr/>
      </xdr:nvCxnSpPr>
      <xdr:spPr>
        <a:xfrm>
          <a:off x="1130300" y="13478521"/>
          <a:ext cx="889000" cy="4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156479</xdr:rowOff>
    </xdr:from>
    <xdr:to>
      <xdr:col>10</xdr:col>
      <xdr:colOff>165100</xdr:colOff>
      <xdr:row>78</xdr:row>
      <xdr:rowOff>86629</xdr:rowOff>
    </xdr:to>
    <xdr:sp macro="" textlink="">
      <xdr:nvSpPr>
        <xdr:cNvPr id="187" name="フローチャート: 判断 186"/>
        <xdr:cNvSpPr/>
      </xdr:nvSpPr>
      <xdr:spPr>
        <a:xfrm>
          <a:off x="1968500" y="1335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103156</xdr:rowOff>
    </xdr:from>
    <xdr:ext cx="599010" cy="259045"/>
    <xdr:sp macro="" textlink="">
      <xdr:nvSpPr>
        <xdr:cNvPr id="188" name="テキスト ボックス 187"/>
        <xdr:cNvSpPr txBox="1"/>
      </xdr:nvSpPr>
      <xdr:spPr>
        <a:xfrm>
          <a:off x="1719795" y="1313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24000</xdr:rowOff>
    </xdr:from>
    <xdr:to>
      <xdr:col>6</xdr:col>
      <xdr:colOff>38100</xdr:colOff>
      <xdr:row>78</xdr:row>
      <xdr:rowOff>125600</xdr:rowOff>
    </xdr:to>
    <xdr:sp macro="" textlink="">
      <xdr:nvSpPr>
        <xdr:cNvPr id="189" name="フローチャート: 判断 188"/>
        <xdr:cNvSpPr/>
      </xdr:nvSpPr>
      <xdr:spPr>
        <a:xfrm>
          <a:off x="1079500" y="1339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142127</xdr:rowOff>
    </xdr:from>
    <xdr:ext cx="599010" cy="259045"/>
    <xdr:sp macro="" textlink="">
      <xdr:nvSpPr>
        <xdr:cNvPr id="190" name="テキスト ボックス 189"/>
        <xdr:cNvSpPr txBox="1"/>
      </xdr:nvSpPr>
      <xdr:spPr>
        <a:xfrm>
          <a:off x="830795" y="131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71385</xdr:rowOff>
    </xdr:from>
    <xdr:to>
      <xdr:col>24</xdr:col>
      <xdr:colOff>114300</xdr:colOff>
      <xdr:row>78</xdr:row>
      <xdr:rowOff>1535</xdr:rowOff>
    </xdr:to>
    <xdr:sp macro="" textlink="">
      <xdr:nvSpPr>
        <xdr:cNvPr id="196" name="楕円 195"/>
        <xdr:cNvSpPr/>
      </xdr:nvSpPr>
      <xdr:spPr>
        <a:xfrm>
          <a:off x="4584700" y="1327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49812</xdr:rowOff>
    </xdr:from>
    <xdr:ext cx="599010" cy="259045"/>
    <xdr:sp macro="" textlink="">
      <xdr:nvSpPr>
        <xdr:cNvPr id="197" name="民生費該当値テキスト"/>
        <xdr:cNvSpPr txBox="1"/>
      </xdr:nvSpPr>
      <xdr:spPr>
        <a:xfrm>
          <a:off x="4686300" y="1325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101505</xdr:rowOff>
    </xdr:from>
    <xdr:to>
      <xdr:col>20</xdr:col>
      <xdr:colOff>38100</xdr:colOff>
      <xdr:row>78</xdr:row>
      <xdr:rowOff>31655</xdr:rowOff>
    </xdr:to>
    <xdr:sp macro="" textlink="">
      <xdr:nvSpPr>
        <xdr:cNvPr id="198" name="楕円 197"/>
        <xdr:cNvSpPr/>
      </xdr:nvSpPr>
      <xdr:spPr>
        <a:xfrm>
          <a:off x="3746500" y="133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22782</xdr:rowOff>
    </xdr:from>
    <xdr:ext cx="599010" cy="259045"/>
    <xdr:sp macro="" textlink="">
      <xdr:nvSpPr>
        <xdr:cNvPr id="199" name="テキスト ボックス 198"/>
        <xdr:cNvSpPr txBox="1"/>
      </xdr:nvSpPr>
      <xdr:spPr>
        <a:xfrm>
          <a:off x="3497795" y="13395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125509</xdr:rowOff>
    </xdr:from>
    <xdr:to>
      <xdr:col>15</xdr:col>
      <xdr:colOff>101600</xdr:colOff>
      <xdr:row>78</xdr:row>
      <xdr:rowOff>55659</xdr:rowOff>
    </xdr:to>
    <xdr:sp macro="" textlink="">
      <xdr:nvSpPr>
        <xdr:cNvPr id="200" name="楕円 199"/>
        <xdr:cNvSpPr/>
      </xdr:nvSpPr>
      <xdr:spPr>
        <a:xfrm>
          <a:off x="2857500" y="1332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72186</xdr:rowOff>
    </xdr:from>
    <xdr:ext cx="599010" cy="259045"/>
    <xdr:sp macro="" textlink="">
      <xdr:nvSpPr>
        <xdr:cNvPr id="201" name="テキスト ボックス 200"/>
        <xdr:cNvSpPr txBox="1"/>
      </xdr:nvSpPr>
      <xdr:spPr>
        <a:xfrm>
          <a:off x="2608795" y="131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98295</xdr:rowOff>
    </xdr:from>
    <xdr:to>
      <xdr:col>10</xdr:col>
      <xdr:colOff>165100</xdr:colOff>
      <xdr:row>79</xdr:row>
      <xdr:rowOff>28445</xdr:rowOff>
    </xdr:to>
    <xdr:sp macro="" textlink="">
      <xdr:nvSpPr>
        <xdr:cNvPr id="202" name="楕円 201"/>
        <xdr:cNvSpPr/>
      </xdr:nvSpPr>
      <xdr:spPr>
        <a:xfrm>
          <a:off x="1968500" y="1347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19572</xdr:rowOff>
    </xdr:from>
    <xdr:ext cx="599010" cy="259045"/>
    <xdr:sp macro="" textlink="">
      <xdr:nvSpPr>
        <xdr:cNvPr id="203" name="テキスト ボックス 202"/>
        <xdr:cNvSpPr txBox="1"/>
      </xdr:nvSpPr>
      <xdr:spPr>
        <a:xfrm>
          <a:off x="1719795" y="1356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54621</xdr:rowOff>
    </xdr:from>
    <xdr:to>
      <xdr:col>6</xdr:col>
      <xdr:colOff>38100</xdr:colOff>
      <xdr:row>78</xdr:row>
      <xdr:rowOff>156221</xdr:rowOff>
    </xdr:to>
    <xdr:sp macro="" textlink="">
      <xdr:nvSpPr>
        <xdr:cNvPr id="204" name="楕円 203"/>
        <xdr:cNvSpPr/>
      </xdr:nvSpPr>
      <xdr:spPr>
        <a:xfrm>
          <a:off x="1079500" y="1342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147348</xdr:rowOff>
    </xdr:from>
    <xdr:ext cx="599010" cy="259045"/>
    <xdr:sp macro="" textlink="">
      <xdr:nvSpPr>
        <xdr:cNvPr id="205" name="テキスト ボックス 204"/>
        <xdr:cNvSpPr txBox="1"/>
      </xdr:nvSpPr>
      <xdr:spPr>
        <a:xfrm>
          <a:off x="830795" y="13520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7" name="直線コネクタ 216"/>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8" name="テキスト ボックス 217"/>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0" name="テキスト ボックス 219"/>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2" name="テキスト ボックス 221"/>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4" name="テキスト ボックス 223"/>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6" name="テキスト ボックス 225"/>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8" name="テキスト ボックス 227"/>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29597</xdr:rowOff>
    </xdr:from>
    <xdr:to>
      <xdr:col>24</xdr:col>
      <xdr:colOff>62865</xdr:colOff>
      <xdr:row>99</xdr:row>
      <xdr:rowOff>113035</xdr:rowOff>
    </xdr:to>
    <xdr:cxnSp macro="">
      <xdr:nvCxnSpPr>
        <xdr:cNvPr id="232" name="直線コネクタ 231"/>
        <xdr:cNvCxnSpPr/>
      </xdr:nvCxnSpPr>
      <xdr:spPr>
        <a:xfrm flipV="1">
          <a:off x="4633595" y="15631547"/>
          <a:ext cx="1270" cy="145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116862</xdr:rowOff>
    </xdr:from>
    <xdr:ext cx="534377" cy="259045"/>
    <xdr:sp macro="" textlink="">
      <xdr:nvSpPr>
        <xdr:cNvPr id="233" name="衛生費最小値テキスト"/>
        <xdr:cNvSpPr txBox="1"/>
      </xdr:nvSpPr>
      <xdr:spPr>
        <a:xfrm>
          <a:off x="4686300" y="1709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113035</xdr:rowOff>
    </xdr:from>
    <xdr:to>
      <xdr:col>24</xdr:col>
      <xdr:colOff>152400</xdr:colOff>
      <xdr:row>99</xdr:row>
      <xdr:rowOff>113035</xdr:rowOff>
    </xdr:to>
    <xdr:cxnSp macro="">
      <xdr:nvCxnSpPr>
        <xdr:cNvPr id="234" name="直線コネクタ 233"/>
        <xdr:cNvCxnSpPr/>
      </xdr:nvCxnSpPr>
      <xdr:spPr>
        <a:xfrm>
          <a:off x="4546600" y="1708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147724</xdr:rowOff>
    </xdr:from>
    <xdr:ext cx="599010" cy="259045"/>
    <xdr:sp macro="" textlink="">
      <xdr:nvSpPr>
        <xdr:cNvPr id="235" name="衛生費最大値テキスト"/>
        <xdr:cNvSpPr txBox="1"/>
      </xdr:nvSpPr>
      <xdr:spPr>
        <a:xfrm>
          <a:off x="4686300" y="1540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29597</xdr:rowOff>
    </xdr:from>
    <xdr:to>
      <xdr:col>24</xdr:col>
      <xdr:colOff>152400</xdr:colOff>
      <xdr:row>91</xdr:row>
      <xdr:rowOff>29597</xdr:rowOff>
    </xdr:to>
    <xdr:cxnSp macro="">
      <xdr:nvCxnSpPr>
        <xdr:cNvPr id="236" name="直線コネクタ 235"/>
        <xdr:cNvCxnSpPr/>
      </xdr:nvCxnSpPr>
      <xdr:spPr>
        <a:xfrm>
          <a:off x="4546600" y="15631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29597</xdr:rowOff>
    </xdr:from>
    <xdr:to>
      <xdr:col>24</xdr:col>
      <xdr:colOff>63500</xdr:colOff>
      <xdr:row>92</xdr:row>
      <xdr:rowOff>120856</xdr:rowOff>
    </xdr:to>
    <xdr:cxnSp macro="">
      <xdr:nvCxnSpPr>
        <xdr:cNvPr id="237" name="直線コネクタ 236"/>
        <xdr:cNvCxnSpPr/>
      </xdr:nvCxnSpPr>
      <xdr:spPr>
        <a:xfrm flipV="1">
          <a:off x="3797300" y="15631547"/>
          <a:ext cx="838200" cy="262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12919</xdr:rowOff>
    </xdr:from>
    <xdr:ext cx="534377" cy="259045"/>
    <xdr:sp macro="" textlink="">
      <xdr:nvSpPr>
        <xdr:cNvPr id="238" name="衛生費平均値テキスト"/>
        <xdr:cNvSpPr txBox="1"/>
      </xdr:nvSpPr>
      <xdr:spPr>
        <a:xfrm>
          <a:off x="4686300" y="16643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34492</xdr:rowOff>
    </xdr:from>
    <xdr:to>
      <xdr:col>24</xdr:col>
      <xdr:colOff>114300</xdr:colOff>
      <xdr:row>97</xdr:row>
      <xdr:rowOff>136092</xdr:rowOff>
    </xdr:to>
    <xdr:sp macro="" textlink="">
      <xdr:nvSpPr>
        <xdr:cNvPr id="239" name="フローチャート: 判断 238"/>
        <xdr:cNvSpPr/>
      </xdr:nvSpPr>
      <xdr:spPr>
        <a:xfrm>
          <a:off x="45847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120856</xdr:rowOff>
    </xdr:from>
    <xdr:to>
      <xdr:col>19</xdr:col>
      <xdr:colOff>177800</xdr:colOff>
      <xdr:row>96</xdr:row>
      <xdr:rowOff>138770</xdr:rowOff>
    </xdr:to>
    <xdr:cxnSp macro="">
      <xdr:nvCxnSpPr>
        <xdr:cNvPr id="240" name="直線コネクタ 239"/>
        <xdr:cNvCxnSpPr/>
      </xdr:nvCxnSpPr>
      <xdr:spPr>
        <a:xfrm flipV="1">
          <a:off x="2908300" y="15894256"/>
          <a:ext cx="889000" cy="703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78401</xdr:rowOff>
    </xdr:from>
    <xdr:to>
      <xdr:col>20</xdr:col>
      <xdr:colOff>38100</xdr:colOff>
      <xdr:row>98</xdr:row>
      <xdr:rowOff>8551</xdr:rowOff>
    </xdr:to>
    <xdr:sp macro="" textlink="">
      <xdr:nvSpPr>
        <xdr:cNvPr id="241" name="フローチャート: 判断 240"/>
        <xdr:cNvSpPr/>
      </xdr:nvSpPr>
      <xdr:spPr>
        <a:xfrm>
          <a:off x="3746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171128</xdr:rowOff>
    </xdr:from>
    <xdr:ext cx="534377" cy="259045"/>
    <xdr:sp macro="" textlink="">
      <xdr:nvSpPr>
        <xdr:cNvPr id="242" name="テキスト ボックス 241"/>
        <xdr:cNvSpPr txBox="1"/>
      </xdr:nvSpPr>
      <xdr:spPr>
        <a:xfrm>
          <a:off x="3530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138770</xdr:rowOff>
    </xdr:from>
    <xdr:to>
      <xdr:col>15</xdr:col>
      <xdr:colOff>50800</xdr:colOff>
      <xdr:row>98</xdr:row>
      <xdr:rowOff>8353</xdr:rowOff>
    </xdr:to>
    <xdr:cxnSp macro="">
      <xdr:nvCxnSpPr>
        <xdr:cNvPr id="243" name="直線コネクタ 242"/>
        <xdr:cNvCxnSpPr/>
      </xdr:nvCxnSpPr>
      <xdr:spPr>
        <a:xfrm flipV="1">
          <a:off x="2019300" y="16597970"/>
          <a:ext cx="889000" cy="212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118160</xdr:rowOff>
    </xdr:from>
    <xdr:to>
      <xdr:col>15</xdr:col>
      <xdr:colOff>101600</xdr:colOff>
      <xdr:row>98</xdr:row>
      <xdr:rowOff>48310</xdr:rowOff>
    </xdr:to>
    <xdr:sp macro="" textlink="">
      <xdr:nvSpPr>
        <xdr:cNvPr id="244" name="フローチャート: 判断 243"/>
        <xdr:cNvSpPr/>
      </xdr:nvSpPr>
      <xdr:spPr>
        <a:xfrm>
          <a:off x="2857500" y="167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39437</xdr:rowOff>
    </xdr:from>
    <xdr:ext cx="534377" cy="259045"/>
    <xdr:sp macro="" textlink="">
      <xdr:nvSpPr>
        <xdr:cNvPr id="245" name="テキスト ボックス 244"/>
        <xdr:cNvSpPr txBox="1"/>
      </xdr:nvSpPr>
      <xdr:spPr>
        <a:xfrm>
          <a:off x="2641111" y="1684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8353</xdr:rowOff>
    </xdr:from>
    <xdr:to>
      <xdr:col>10</xdr:col>
      <xdr:colOff>114300</xdr:colOff>
      <xdr:row>98</xdr:row>
      <xdr:rowOff>19619</xdr:rowOff>
    </xdr:to>
    <xdr:cxnSp macro="">
      <xdr:nvCxnSpPr>
        <xdr:cNvPr id="246" name="直線コネクタ 245"/>
        <xdr:cNvCxnSpPr/>
      </xdr:nvCxnSpPr>
      <xdr:spPr>
        <a:xfrm flipV="1">
          <a:off x="1130300" y="16810453"/>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143193</xdr:rowOff>
    </xdr:from>
    <xdr:to>
      <xdr:col>10</xdr:col>
      <xdr:colOff>165100</xdr:colOff>
      <xdr:row>98</xdr:row>
      <xdr:rowOff>73343</xdr:rowOff>
    </xdr:to>
    <xdr:sp macro="" textlink="">
      <xdr:nvSpPr>
        <xdr:cNvPr id="247" name="フローチャート: 判断 246"/>
        <xdr:cNvSpPr/>
      </xdr:nvSpPr>
      <xdr:spPr>
        <a:xfrm>
          <a:off x="19685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64470</xdr:rowOff>
    </xdr:from>
    <xdr:ext cx="534377" cy="259045"/>
    <xdr:sp macro="" textlink="">
      <xdr:nvSpPr>
        <xdr:cNvPr id="248" name="テキスト ボックス 247"/>
        <xdr:cNvSpPr txBox="1"/>
      </xdr:nvSpPr>
      <xdr:spPr>
        <a:xfrm>
          <a:off x="1752111" y="168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150704</xdr:rowOff>
    </xdr:from>
    <xdr:to>
      <xdr:col>6</xdr:col>
      <xdr:colOff>38100</xdr:colOff>
      <xdr:row>98</xdr:row>
      <xdr:rowOff>80854</xdr:rowOff>
    </xdr:to>
    <xdr:sp macro="" textlink="">
      <xdr:nvSpPr>
        <xdr:cNvPr id="249" name="フローチャート: 判断 248"/>
        <xdr:cNvSpPr/>
      </xdr:nvSpPr>
      <xdr:spPr>
        <a:xfrm>
          <a:off x="1079500" y="1678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71981</xdr:rowOff>
    </xdr:from>
    <xdr:ext cx="534377" cy="259045"/>
    <xdr:sp macro="" textlink="">
      <xdr:nvSpPr>
        <xdr:cNvPr id="250" name="テキスト ボックス 249"/>
        <xdr:cNvSpPr txBox="1"/>
      </xdr:nvSpPr>
      <xdr:spPr>
        <a:xfrm>
          <a:off x="863111" y="1687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150247</xdr:rowOff>
    </xdr:from>
    <xdr:to>
      <xdr:col>24</xdr:col>
      <xdr:colOff>114300</xdr:colOff>
      <xdr:row>91</xdr:row>
      <xdr:rowOff>80397</xdr:rowOff>
    </xdr:to>
    <xdr:sp macro="" textlink="">
      <xdr:nvSpPr>
        <xdr:cNvPr id="256" name="楕円 255"/>
        <xdr:cNvSpPr/>
      </xdr:nvSpPr>
      <xdr:spPr>
        <a:xfrm>
          <a:off x="4584700" y="155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103274</xdr:rowOff>
    </xdr:from>
    <xdr:ext cx="599010" cy="259045"/>
    <xdr:sp macro="" textlink="">
      <xdr:nvSpPr>
        <xdr:cNvPr id="257" name="衛生費該当値テキスト"/>
        <xdr:cNvSpPr txBox="1"/>
      </xdr:nvSpPr>
      <xdr:spPr>
        <a:xfrm>
          <a:off x="4686300" y="1553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70056</xdr:rowOff>
    </xdr:from>
    <xdr:to>
      <xdr:col>20</xdr:col>
      <xdr:colOff>38100</xdr:colOff>
      <xdr:row>93</xdr:row>
      <xdr:rowOff>206</xdr:rowOff>
    </xdr:to>
    <xdr:sp macro="" textlink="">
      <xdr:nvSpPr>
        <xdr:cNvPr id="258" name="楕円 257"/>
        <xdr:cNvSpPr/>
      </xdr:nvSpPr>
      <xdr:spPr>
        <a:xfrm>
          <a:off x="3746500" y="1584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91</xdr:row>
      <xdr:rowOff>16733</xdr:rowOff>
    </xdr:from>
    <xdr:ext cx="534377" cy="259045"/>
    <xdr:sp macro="" textlink="">
      <xdr:nvSpPr>
        <xdr:cNvPr id="259" name="テキスト ボックス 258"/>
        <xdr:cNvSpPr txBox="1"/>
      </xdr:nvSpPr>
      <xdr:spPr>
        <a:xfrm>
          <a:off x="3530111" y="1561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87970</xdr:rowOff>
    </xdr:from>
    <xdr:to>
      <xdr:col>15</xdr:col>
      <xdr:colOff>101600</xdr:colOff>
      <xdr:row>97</xdr:row>
      <xdr:rowOff>18120</xdr:rowOff>
    </xdr:to>
    <xdr:sp macro="" textlink="">
      <xdr:nvSpPr>
        <xdr:cNvPr id="260" name="楕円 259"/>
        <xdr:cNvSpPr/>
      </xdr:nvSpPr>
      <xdr:spPr>
        <a:xfrm>
          <a:off x="2857500" y="1654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34647</xdr:rowOff>
    </xdr:from>
    <xdr:ext cx="534377" cy="259045"/>
    <xdr:sp macro="" textlink="">
      <xdr:nvSpPr>
        <xdr:cNvPr id="261" name="テキスト ボックス 260"/>
        <xdr:cNvSpPr txBox="1"/>
      </xdr:nvSpPr>
      <xdr:spPr>
        <a:xfrm>
          <a:off x="2641111" y="1632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129003</xdr:rowOff>
    </xdr:from>
    <xdr:to>
      <xdr:col>10</xdr:col>
      <xdr:colOff>165100</xdr:colOff>
      <xdr:row>98</xdr:row>
      <xdr:rowOff>59153</xdr:rowOff>
    </xdr:to>
    <xdr:sp macro="" textlink="">
      <xdr:nvSpPr>
        <xdr:cNvPr id="262" name="楕円 261"/>
        <xdr:cNvSpPr/>
      </xdr:nvSpPr>
      <xdr:spPr>
        <a:xfrm>
          <a:off x="1968500" y="1675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75680</xdr:rowOff>
    </xdr:from>
    <xdr:ext cx="534377" cy="259045"/>
    <xdr:sp macro="" textlink="">
      <xdr:nvSpPr>
        <xdr:cNvPr id="263" name="テキスト ボックス 262"/>
        <xdr:cNvSpPr txBox="1"/>
      </xdr:nvSpPr>
      <xdr:spPr>
        <a:xfrm>
          <a:off x="1752111" y="1653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140269</xdr:rowOff>
    </xdr:from>
    <xdr:to>
      <xdr:col>6</xdr:col>
      <xdr:colOff>38100</xdr:colOff>
      <xdr:row>98</xdr:row>
      <xdr:rowOff>70419</xdr:rowOff>
    </xdr:to>
    <xdr:sp macro="" textlink="">
      <xdr:nvSpPr>
        <xdr:cNvPr id="264" name="楕円 263"/>
        <xdr:cNvSpPr/>
      </xdr:nvSpPr>
      <xdr:spPr>
        <a:xfrm>
          <a:off x="1079500" y="1677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86946</xdr:rowOff>
    </xdr:from>
    <xdr:ext cx="534377" cy="259045"/>
    <xdr:sp macro="" textlink="">
      <xdr:nvSpPr>
        <xdr:cNvPr id="265" name="テキスト ボックス 264"/>
        <xdr:cNvSpPr txBox="1"/>
      </xdr:nvSpPr>
      <xdr:spPr>
        <a:xfrm>
          <a:off x="863111" y="1654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7" name="テキスト ボックス 276"/>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9" name="テキスト ボックス 278"/>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0" name="直線コネクタ 279"/>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1" name="テキスト ボックス 280"/>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3" name="テキスト ボックス 282"/>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5" name="テキスト ボックス 284"/>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7" name="テキスト ボックス 286"/>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119634</xdr:rowOff>
    </xdr:from>
    <xdr:to>
      <xdr:col>54</xdr:col>
      <xdr:colOff>189865</xdr:colOff>
      <xdr:row>39</xdr:row>
      <xdr:rowOff>30607</xdr:rowOff>
    </xdr:to>
    <xdr:cxnSp macro="">
      <xdr:nvCxnSpPr>
        <xdr:cNvPr id="289" name="直線コネクタ 288"/>
        <xdr:cNvCxnSpPr/>
      </xdr:nvCxnSpPr>
      <xdr:spPr>
        <a:xfrm flipV="1">
          <a:off x="10475595" y="5434584"/>
          <a:ext cx="1270" cy="12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34434</xdr:rowOff>
    </xdr:from>
    <xdr:ext cx="378565" cy="259045"/>
    <xdr:sp macro="" textlink="">
      <xdr:nvSpPr>
        <xdr:cNvPr id="290" name="労働費最小値テキスト"/>
        <xdr:cNvSpPr txBox="1"/>
      </xdr:nvSpPr>
      <xdr:spPr>
        <a:xfrm>
          <a:off x="10528300"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30607</xdr:rowOff>
    </xdr:from>
    <xdr:to>
      <xdr:col>55</xdr:col>
      <xdr:colOff>88900</xdr:colOff>
      <xdr:row>39</xdr:row>
      <xdr:rowOff>30607</xdr:rowOff>
    </xdr:to>
    <xdr:cxnSp macro="">
      <xdr:nvCxnSpPr>
        <xdr:cNvPr id="291" name="直線コネクタ 290"/>
        <xdr:cNvCxnSpPr/>
      </xdr:nvCxnSpPr>
      <xdr:spPr>
        <a:xfrm>
          <a:off x="10388600" y="671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66311</xdr:rowOff>
    </xdr:from>
    <xdr:ext cx="534377" cy="259045"/>
    <xdr:sp macro="" textlink="">
      <xdr:nvSpPr>
        <xdr:cNvPr id="292" name="労働費最大値テキスト"/>
        <xdr:cNvSpPr txBox="1"/>
      </xdr:nvSpPr>
      <xdr:spPr>
        <a:xfrm>
          <a:off x="10528300" y="520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119634</xdr:rowOff>
    </xdr:from>
    <xdr:to>
      <xdr:col>55</xdr:col>
      <xdr:colOff>88900</xdr:colOff>
      <xdr:row>31</xdr:row>
      <xdr:rowOff>119634</xdr:rowOff>
    </xdr:to>
    <xdr:cxnSp macro="">
      <xdr:nvCxnSpPr>
        <xdr:cNvPr id="293" name="直線コネクタ 292"/>
        <xdr:cNvCxnSpPr/>
      </xdr:nvCxnSpPr>
      <xdr:spPr>
        <a:xfrm>
          <a:off x="10388600" y="543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83947</xdr:rowOff>
    </xdr:from>
    <xdr:to>
      <xdr:col>55</xdr:col>
      <xdr:colOff>0</xdr:colOff>
      <xdr:row>38</xdr:row>
      <xdr:rowOff>118237</xdr:rowOff>
    </xdr:to>
    <xdr:cxnSp macro="">
      <xdr:nvCxnSpPr>
        <xdr:cNvPr id="294" name="直線コネクタ 293"/>
        <xdr:cNvCxnSpPr/>
      </xdr:nvCxnSpPr>
      <xdr:spPr>
        <a:xfrm flipV="1">
          <a:off x="9639300" y="6599047"/>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13479</xdr:rowOff>
    </xdr:from>
    <xdr:ext cx="469744" cy="259045"/>
    <xdr:sp macro="" textlink="">
      <xdr:nvSpPr>
        <xdr:cNvPr id="295" name="労働費平均値テキスト"/>
        <xdr:cNvSpPr txBox="1"/>
      </xdr:nvSpPr>
      <xdr:spPr>
        <a:xfrm>
          <a:off x="10528300" y="6357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162052</xdr:rowOff>
    </xdr:from>
    <xdr:to>
      <xdr:col>55</xdr:col>
      <xdr:colOff>50800</xdr:colOff>
      <xdr:row>38</xdr:row>
      <xdr:rowOff>92202</xdr:rowOff>
    </xdr:to>
    <xdr:sp macro="" textlink="">
      <xdr:nvSpPr>
        <xdr:cNvPr id="296" name="フローチャート: 判断 295"/>
        <xdr:cNvSpPr/>
      </xdr:nvSpPr>
      <xdr:spPr>
        <a:xfrm>
          <a:off x="104267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115697</xdr:rowOff>
    </xdr:from>
    <xdr:to>
      <xdr:col>50</xdr:col>
      <xdr:colOff>114300</xdr:colOff>
      <xdr:row>38</xdr:row>
      <xdr:rowOff>118237</xdr:rowOff>
    </xdr:to>
    <xdr:cxnSp macro="">
      <xdr:nvCxnSpPr>
        <xdr:cNvPr id="297" name="直線コネクタ 296"/>
        <xdr:cNvCxnSpPr/>
      </xdr:nvCxnSpPr>
      <xdr:spPr>
        <a:xfrm>
          <a:off x="8750300" y="6630797"/>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151892</xdr:rowOff>
    </xdr:from>
    <xdr:to>
      <xdr:col>50</xdr:col>
      <xdr:colOff>165100</xdr:colOff>
      <xdr:row>38</xdr:row>
      <xdr:rowOff>82042</xdr:rowOff>
    </xdr:to>
    <xdr:sp macro="" textlink="">
      <xdr:nvSpPr>
        <xdr:cNvPr id="298" name="フローチャート: 判断 297"/>
        <xdr:cNvSpPr/>
      </xdr:nvSpPr>
      <xdr:spPr>
        <a:xfrm>
          <a:off x="95885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98569</xdr:rowOff>
    </xdr:from>
    <xdr:ext cx="469744" cy="259045"/>
    <xdr:sp macro="" textlink="">
      <xdr:nvSpPr>
        <xdr:cNvPr id="299" name="テキスト ボックス 298"/>
        <xdr:cNvSpPr txBox="1"/>
      </xdr:nvSpPr>
      <xdr:spPr>
        <a:xfrm>
          <a:off x="9404428"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115570</xdr:rowOff>
    </xdr:from>
    <xdr:to>
      <xdr:col>45</xdr:col>
      <xdr:colOff>177800</xdr:colOff>
      <xdr:row>38</xdr:row>
      <xdr:rowOff>115697</xdr:rowOff>
    </xdr:to>
    <xdr:cxnSp macro="">
      <xdr:nvCxnSpPr>
        <xdr:cNvPr id="300" name="直線コネクタ 299"/>
        <xdr:cNvCxnSpPr/>
      </xdr:nvCxnSpPr>
      <xdr:spPr>
        <a:xfrm>
          <a:off x="7861300" y="663067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152273</xdr:rowOff>
    </xdr:from>
    <xdr:to>
      <xdr:col>46</xdr:col>
      <xdr:colOff>38100</xdr:colOff>
      <xdr:row>38</xdr:row>
      <xdr:rowOff>82423</xdr:rowOff>
    </xdr:to>
    <xdr:sp macro="" textlink="">
      <xdr:nvSpPr>
        <xdr:cNvPr id="301" name="フローチャート: 判断 300"/>
        <xdr:cNvSpPr/>
      </xdr:nvSpPr>
      <xdr:spPr>
        <a:xfrm>
          <a:off x="8699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98950</xdr:rowOff>
    </xdr:from>
    <xdr:ext cx="469744" cy="259045"/>
    <xdr:sp macro="" textlink="">
      <xdr:nvSpPr>
        <xdr:cNvPr id="302" name="テキスト ボックス 301"/>
        <xdr:cNvSpPr txBox="1"/>
      </xdr:nvSpPr>
      <xdr:spPr>
        <a:xfrm>
          <a:off x="8515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115570</xdr:rowOff>
    </xdr:from>
    <xdr:to>
      <xdr:col>41</xdr:col>
      <xdr:colOff>50800</xdr:colOff>
      <xdr:row>38</xdr:row>
      <xdr:rowOff>119126</xdr:rowOff>
    </xdr:to>
    <xdr:cxnSp macro="">
      <xdr:nvCxnSpPr>
        <xdr:cNvPr id="303" name="直線コネクタ 302"/>
        <xdr:cNvCxnSpPr/>
      </xdr:nvCxnSpPr>
      <xdr:spPr>
        <a:xfrm flipV="1">
          <a:off x="6972300" y="6630670"/>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145923</xdr:rowOff>
    </xdr:from>
    <xdr:to>
      <xdr:col>41</xdr:col>
      <xdr:colOff>101600</xdr:colOff>
      <xdr:row>38</xdr:row>
      <xdr:rowOff>76073</xdr:rowOff>
    </xdr:to>
    <xdr:sp macro="" textlink="">
      <xdr:nvSpPr>
        <xdr:cNvPr id="304" name="フローチャート: 判断 303"/>
        <xdr:cNvSpPr/>
      </xdr:nvSpPr>
      <xdr:spPr>
        <a:xfrm>
          <a:off x="7810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92600</xdr:rowOff>
    </xdr:from>
    <xdr:ext cx="469744" cy="259045"/>
    <xdr:sp macro="" textlink="">
      <xdr:nvSpPr>
        <xdr:cNvPr id="305" name="テキスト ボックス 304"/>
        <xdr:cNvSpPr txBox="1"/>
      </xdr:nvSpPr>
      <xdr:spPr>
        <a:xfrm>
          <a:off x="7626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153543</xdr:rowOff>
    </xdr:from>
    <xdr:to>
      <xdr:col>36</xdr:col>
      <xdr:colOff>165100</xdr:colOff>
      <xdr:row>38</xdr:row>
      <xdr:rowOff>83693</xdr:rowOff>
    </xdr:to>
    <xdr:sp macro="" textlink="">
      <xdr:nvSpPr>
        <xdr:cNvPr id="306" name="フローチャート: 判断 305"/>
        <xdr:cNvSpPr/>
      </xdr:nvSpPr>
      <xdr:spPr>
        <a:xfrm>
          <a:off x="6921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100220</xdr:rowOff>
    </xdr:from>
    <xdr:ext cx="469744" cy="259045"/>
    <xdr:sp macro="" textlink="">
      <xdr:nvSpPr>
        <xdr:cNvPr id="307" name="テキスト ボックス 306"/>
        <xdr:cNvSpPr txBox="1"/>
      </xdr:nvSpPr>
      <xdr:spPr>
        <a:xfrm>
          <a:off x="6737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33147</xdr:rowOff>
    </xdr:from>
    <xdr:to>
      <xdr:col>55</xdr:col>
      <xdr:colOff>50800</xdr:colOff>
      <xdr:row>38</xdr:row>
      <xdr:rowOff>134747</xdr:rowOff>
    </xdr:to>
    <xdr:sp macro="" textlink="">
      <xdr:nvSpPr>
        <xdr:cNvPr id="313" name="楕円 312"/>
        <xdr:cNvSpPr/>
      </xdr:nvSpPr>
      <xdr:spPr>
        <a:xfrm>
          <a:off x="10426700" y="654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140479</xdr:rowOff>
    </xdr:from>
    <xdr:ext cx="469744" cy="259045"/>
    <xdr:sp macro="" textlink="">
      <xdr:nvSpPr>
        <xdr:cNvPr id="314" name="労働費該当値テキスト"/>
        <xdr:cNvSpPr txBox="1"/>
      </xdr:nvSpPr>
      <xdr:spPr>
        <a:xfrm>
          <a:off x="10528300" y="648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67437</xdr:rowOff>
    </xdr:from>
    <xdr:to>
      <xdr:col>50</xdr:col>
      <xdr:colOff>165100</xdr:colOff>
      <xdr:row>38</xdr:row>
      <xdr:rowOff>169037</xdr:rowOff>
    </xdr:to>
    <xdr:sp macro="" textlink="">
      <xdr:nvSpPr>
        <xdr:cNvPr id="315" name="楕円 314"/>
        <xdr:cNvSpPr/>
      </xdr:nvSpPr>
      <xdr:spPr>
        <a:xfrm>
          <a:off x="9588500" y="6582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160164</xdr:rowOff>
    </xdr:from>
    <xdr:ext cx="378565" cy="259045"/>
    <xdr:sp macro="" textlink="">
      <xdr:nvSpPr>
        <xdr:cNvPr id="316" name="テキスト ボックス 315"/>
        <xdr:cNvSpPr txBox="1"/>
      </xdr:nvSpPr>
      <xdr:spPr>
        <a:xfrm>
          <a:off x="9450017" y="66752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64897</xdr:rowOff>
    </xdr:from>
    <xdr:to>
      <xdr:col>46</xdr:col>
      <xdr:colOff>38100</xdr:colOff>
      <xdr:row>38</xdr:row>
      <xdr:rowOff>166497</xdr:rowOff>
    </xdr:to>
    <xdr:sp macro="" textlink="">
      <xdr:nvSpPr>
        <xdr:cNvPr id="317" name="楕円 316"/>
        <xdr:cNvSpPr/>
      </xdr:nvSpPr>
      <xdr:spPr>
        <a:xfrm>
          <a:off x="8699500" y="657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157624</xdr:rowOff>
    </xdr:from>
    <xdr:ext cx="378565" cy="259045"/>
    <xdr:sp macro="" textlink="">
      <xdr:nvSpPr>
        <xdr:cNvPr id="318" name="テキスト ボックス 317"/>
        <xdr:cNvSpPr txBox="1"/>
      </xdr:nvSpPr>
      <xdr:spPr>
        <a:xfrm>
          <a:off x="8561017" y="66727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64770</xdr:rowOff>
    </xdr:from>
    <xdr:to>
      <xdr:col>41</xdr:col>
      <xdr:colOff>101600</xdr:colOff>
      <xdr:row>38</xdr:row>
      <xdr:rowOff>166370</xdr:rowOff>
    </xdr:to>
    <xdr:sp macro="" textlink="">
      <xdr:nvSpPr>
        <xdr:cNvPr id="319" name="楕円 318"/>
        <xdr:cNvSpPr/>
      </xdr:nvSpPr>
      <xdr:spPr>
        <a:xfrm>
          <a:off x="7810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157497</xdr:rowOff>
    </xdr:from>
    <xdr:ext cx="378565" cy="259045"/>
    <xdr:sp macro="" textlink="">
      <xdr:nvSpPr>
        <xdr:cNvPr id="320" name="テキスト ボックス 319"/>
        <xdr:cNvSpPr txBox="1"/>
      </xdr:nvSpPr>
      <xdr:spPr>
        <a:xfrm>
          <a:off x="7672017" y="6672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68326</xdr:rowOff>
    </xdr:from>
    <xdr:to>
      <xdr:col>36</xdr:col>
      <xdr:colOff>165100</xdr:colOff>
      <xdr:row>38</xdr:row>
      <xdr:rowOff>169926</xdr:rowOff>
    </xdr:to>
    <xdr:sp macro="" textlink="">
      <xdr:nvSpPr>
        <xdr:cNvPr id="321" name="楕円 320"/>
        <xdr:cNvSpPr/>
      </xdr:nvSpPr>
      <xdr:spPr>
        <a:xfrm>
          <a:off x="6921500" y="658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161053</xdr:rowOff>
    </xdr:from>
    <xdr:ext cx="378565" cy="259045"/>
    <xdr:sp macro="" textlink="">
      <xdr:nvSpPr>
        <xdr:cNvPr id="322" name="テキスト ボックス 321"/>
        <xdr:cNvSpPr txBox="1"/>
      </xdr:nvSpPr>
      <xdr:spPr>
        <a:xfrm>
          <a:off x="6783017" y="66761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3" name="直線コネクタ 332"/>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4" name="テキスト ボックス 333"/>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5" name="直線コネクタ 334"/>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6" name="テキスト ボックス 335"/>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7" name="直線コネクタ 336"/>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8" name="テキスト ボックス 337"/>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9" name="直線コネクタ 338"/>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0" name="テキスト ボックス 339"/>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1" name="直線コネクタ 340"/>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2" name="テキスト ボックス 341"/>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3" name="直線コネクタ 342"/>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4" name="テキスト ボックス 343"/>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6" name="テキスト ボックス 345"/>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101753</xdr:rowOff>
    </xdr:from>
    <xdr:to>
      <xdr:col>54</xdr:col>
      <xdr:colOff>189865</xdr:colOff>
      <xdr:row>59</xdr:row>
      <xdr:rowOff>92543</xdr:rowOff>
    </xdr:to>
    <xdr:cxnSp macro="">
      <xdr:nvCxnSpPr>
        <xdr:cNvPr id="348" name="直線コネクタ 347"/>
        <xdr:cNvCxnSpPr/>
      </xdr:nvCxnSpPr>
      <xdr:spPr>
        <a:xfrm flipV="1">
          <a:off x="10475595" y="8674253"/>
          <a:ext cx="1270" cy="153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96370</xdr:rowOff>
    </xdr:from>
    <xdr:ext cx="378565" cy="259045"/>
    <xdr:sp macro="" textlink="">
      <xdr:nvSpPr>
        <xdr:cNvPr id="349" name="農林水産業費最小値テキスト"/>
        <xdr:cNvSpPr txBox="1"/>
      </xdr:nvSpPr>
      <xdr:spPr>
        <a:xfrm>
          <a:off x="10528300" y="10211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92543</xdr:rowOff>
    </xdr:from>
    <xdr:to>
      <xdr:col>55</xdr:col>
      <xdr:colOff>88900</xdr:colOff>
      <xdr:row>59</xdr:row>
      <xdr:rowOff>92543</xdr:rowOff>
    </xdr:to>
    <xdr:cxnSp macro="">
      <xdr:nvCxnSpPr>
        <xdr:cNvPr id="350" name="直線コネクタ 349"/>
        <xdr:cNvCxnSpPr/>
      </xdr:nvCxnSpPr>
      <xdr:spPr>
        <a:xfrm>
          <a:off x="10388600" y="1020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48430</xdr:rowOff>
    </xdr:from>
    <xdr:ext cx="534377" cy="259045"/>
    <xdr:sp macro="" textlink="">
      <xdr:nvSpPr>
        <xdr:cNvPr id="351" name="農林水産業費最大値テキスト"/>
        <xdr:cNvSpPr txBox="1"/>
      </xdr:nvSpPr>
      <xdr:spPr>
        <a:xfrm>
          <a:off x="10528300" y="844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101753</xdr:rowOff>
    </xdr:from>
    <xdr:to>
      <xdr:col>55</xdr:col>
      <xdr:colOff>88900</xdr:colOff>
      <xdr:row>50</xdr:row>
      <xdr:rowOff>101753</xdr:rowOff>
    </xdr:to>
    <xdr:cxnSp macro="">
      <xdr:nvCxnSpPr>
        <xdr:cNvPr id="352" name="直線コネクタ 351"/>
        <xdr:cNvCxnSpPr/>
      </xdr:nvCxnSpPr>
      <xdr:spPr>
        <a:xfrm>
          <a:off x="10388600" y="867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64164</xdr:rowOff>
    </xdr:from>
    <xdr:to>
      <xdr:col>55</xdr:col>
      <xdr:colOff>0</xdr:colOff>
      <xdr:row>53</xdr:row>
      <xdr:rowOff>107762</xdr:rowOff>
    </xdr:to>
    <xdr:cxnSp macro="">
      <xdr:nvCxnSpPr>
        <xdr:cNvPr id="353" name="直線コネクタ 352"/>
        <xdr:cNvCxnSpPr/>
      </xdr:nvCxnSpPr>
      <xdr:spPr>
        <a:xfrm>
          <a:off x="9639300" y="9151014"/>
          <a:ext cx="838200" cy="4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127089</xdr:rowOff>
    </xdr:from>
    <xdr:ext cx="534377" cy="259045"/>
    <xdr:sp macro="" textlink="">
      <xdr:nvSpPr>
        <xdr:cNvPr id="354" name="農林水産業費平均値テキスト"/>
        <xdr:cNvSpPr txBox="1"/>
      </xdr:nvSpPr>
      <xdr:spPr>
        <a:xfrm>
          <a:off x="10528300" y="9556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148662</xdr:rowOff>
    </xdr:from>
    <xdr:to>
      <xdr:col>55</xdr:col>
      <xdr:colOff>50800</xdr:colOff>
      <xdr:row>56</xdr:row>
      <xdr:rowOff>78812</xdr:rowOff>
    </xdr:to>
    <xdr:sp macro="" textlink="">
      <xdr:nvSpPr>
        <xdr:cNvPr id="355" name="フローチャート: 判断 354"/>
        <xdr:cNvSpPr/>
      </xdr:nvSpPr>
      <xdr:spPr>
        <a:xfrm>
          <a:off x="10426700" y="95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64164</xdr:rowOff>
    </xdr:from>
    <xdr:to>
      <xdr:col>50</xdr:col>
      <xdr:colOff>114300</xdr:colOff>
      <xdr:row>53</xdr:row>
      <xdr:rowOff>101002</xdr:rowOff>
    </xdr:to>
    <xdr:cxnSp macro="">
      <xdr:nvCxnSpPr>
        <xdr:cNvPr id="356" name="直線コネクタ 355"/>
        <xdr:cNvCxnSpPr/>
      </xdr:nvCxnSpPr>
      <xdr:spPr>
        <a:xfrm flipV="1">
          <a:off x="8750300" y="9151014"/>
          <a:ext cx="889000" cy="36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116234</xdr:rowOff>
    </xdr:from>
    <xdr:to>
      <xdr:col>50</xdr:col>
      <xdr:colOff>165100</xdr:colOff>
      <xdr:row>56</xdr:row>
      <xdr:rowOff>46384</xdr:rowOff>
    </xdr:to>
    <xdr:sp macro="" textlink="">
      <xdr:nvSpPr>
        <xdr:cNvPr id="357" name="フローチャート: 判断 356"/>
        <xdr:cNvSpPr/>
      </xdr:nvSpPr>
      <xdr:spPr>
        <a:xfrm>
          <a:off x="9588500" y="954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37511</xdr:rowOff>
    </xdr:from>
    <xdr:ext cx="534377" cy="259045"/>
    <xdr:sp macro="" textlink="">
      <xdr:nvSpPr>
        <xdr:cNvPr id="358" name="テキスト ボックス 357"/>
        <xdr:cNvSpPr txBox="1"/>
      </xdr:nvSpPr>
      <xdr:spPr>
        <a:xfrm>
          <a:off x="9372111" y="963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101002</xdr:rowOff>
    </xdr:from>
    <xdr:to>
      <xdr:col>45</xdr:col>
      <xdr:colOff>177800</xdr:colOff>
      <xdr:row>53</xdr:row>
      <xdr:rowOff>116970</xdr:rowOff>
    </xdr:to>
    <xdr:cxnSp macro="">
      <xdr:nvCxnSpPr>
        <xdr:cNvPr id="359" name="直線コネクタ 358"/>
        <xdr:cNvCxnSpPr/>
      </xdr:nvCxnSpPr>
      <xdr:spPr>
        <a:xfrm flipV="1">
          <a:off x="7861300" y="9187852"/>
          <a:ext cx="889000" cy="1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107318</xdr:rowOff>
    </xdr:from>
    <xdr:to>
      <xdr:col>46</xdr:col>
      <xdr:colOff>38100</xdr:colOff>
      <xdr:row>56</xdr:row>
      <xdr:rowOff>37468</xdr:rowOff>
    </xdr:to>
    <xdr:sp macro="" textlink="">
      <xdr:nvSpPr>
        <xdr:cNvPr id="360" name="フローチャート: 判断 359"/>
        <xdr:cNvSpPr/>
      </xdr:nvSpPr>
      <xdr:spPr>
        <a:xfrm>
          <a:off x="86995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28595</xdr:rowOff>
    </xdr:from>
    <xdr:ext cx="534377" cy="259045"/>
    <xdr:sp macro="" textlink="">
      <xdr:nvSpPr>
        <xdr:cNvPr id="361" name="テキスト ボックス 360"/>
        <xdr:cNvSpPr txBox="1"/>
      </xdr:nvSpPr>
      <xdr:spPr>
        <a:xfrm>
          <a:off x="8483111" y="962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103549</xdr:rowOff>
    </xdr:from>
    <xdr:to>
      <xdr:col>41</xdr:col>
      <xdr:colOff>50800</xdr:colOff>
      <xdr:row>53</xdr:row>
      <xdr:rowOff>116970</xdr:rowOff>
    </xdr:to>
    <xdr:cxnSp macro="">
      <xdr:nvCxnSpPr>
        <xdr:cNvPr id="362" name="直線コネクタ 361"/>
        <xdr:cNvCxnSpPr/>
      </xdr:nvCxnSpPr>
      <xdr:spPr>
        <a:xfrm>
          <a:off x="6972300" y="9190399"/>
          <a:ext cx="889000" cy="13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87267</xdr:rowOff>
    </xdr:from>
    <xdr:to>
      <xdr:col>41</xdr:col>
      <xdr:colOff>101600</xdr:colOff>
      <xdr:row>56</xdr:row>
      <xdr:rowOff>17417</xdr:rowOff>
    </xdr:to>
    <xdr:sp macro="" textlink="">
      <xdr:nvSpPr>
        <xdr:cNvPr id="363" name="フローチャート: 判断 362"/>
        <xdr:cNvSpPr/>
      </xdr:nvSpPr>
      <xdr:spPr>
        <a:xfrm>
          <a:off x="7810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8544</xdr:rowOff>
    </xdr:from>
    <xdr:ext cx="534377" cy="259045"/>
    <xdr:sp macro="" textlink="">
      <xdr:nvSpPr>
        <xdr:cNvPr id="364" name="テキスト ボックス 363"/>
        <xdr:cNvSpPr txBox="1"/>
      </xdr:nvSpPr>
      <xdr:spPr>
        <a:xfrm>
          <a:off x="7594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163391</xdr:rowOff>
    </xdr:from>
    <xdr:to>
      <xdr:col>36</xdr:col>
      <xdr:colOff>165100</xdr:colOff>
      <xdr:row>56</xdr:row>
      <xdr:rowOff>93541</xdr:rowOff>
    </xdr:to>
    <xdr:sp macro="" textlink="">
      <xdr:nvSpPr>
        <xdr:cNvPr id="365" name="フローチャート: 判断 364"/>
        <xdr:cNvSpPr/>
      </xdr:nvSpPr>
      <xdr:spPr>
        <a:xfrm>
          <a:off x="6921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84668</xdr:rowOff>
    </xdr:from>
    <xdr:ext cx="534377" cy="259045"/>
    <xdr:sp macro="" textlink="">
      <xdr:nvSpPr>
        <xdr:cNvPr id="366" name="テキスト ボックス 365"/>
        <xdr:cNvSpPr txBox="1"/>
      </xdr:nvSpPr>
      <xdr:spPr>
        <a:xfrm>
          <a:off x="6705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56962</xdr:rowOff>
    </xdr:from>
    <xdr:to>
      <xdr:col>55</xdr:col>
      <xdr:colOff>50800</xdr:colOff>
      <xdr:row>53</xdr:row>
      <xdr:rowOff>158562</xdr:rowOff>
    </xdr:to>
    <xdr:sp macro="" textlink="">
      <xdr:nvSpPr>
        <xdr:cNvPr id="372" name="楕円 371"/>
        <xdr:cNvSpPr/>
      </xdr:nvSpPr>
      <xdr:spPr>
        <a:xfrm>
          <a:off x="10426700" y="914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79839</xdr:rowOff>
    </xdr:from>
    <xdr:ext cx="534377" cy="259045"/>
    <xdr:sp macro="" textlink="">
      <xdr:nvSpPr>
        <xdr:cNvPr id="373" name="農林水産業費該当値テキスト"/>
        <xdr:cNvSpPr txBox="1"/>
      </xdr:nvSpPr>
      <xdr:spPr>
        <a:xfrm>
          <a:off x="10528300" y="8995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13364</xdr:rowOff>
    </xdr:from>
    <xdr:to>
      <xdr:col>50</xdr:col>
      <xdr:colOff>165100</xdr:colOff>
      <xdr:row>53</xdr:row>
      <xdr:rowOff>114964</xdr:rowOff>
    </xdr:to>
    <xdr:sp macro="" textlink="">
      <xdr:nvSpPr>
        <xdr:cNvPr id="374" name="楕円 373"/>
        <xdr:cNvSpPr/>
      </xdr:nvSpPr>
      <xdr:spPr>
        <a:xfrm>
          <a:off x="9588500" y="910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131491</xdr:rowOff>
    </xdr:from>
    <xdr:ext cx="534377" cy="259045"/>
    <xdr:sp macro="" textlink="">
      <xdr:nvSpPr>
        <xdr:cNvPr id="375" name="テキスト ボックス 374"/>
        <xdr:cNvSpPr txBox="1"/>
      </xdr:nvSpPr>
      <xdr:spPr>
        <a:xfrm>
          <a:off x="9372111" y="887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50202</xdr:rowOff>
    </xdr:from>
    <xdr:to>
      <xdr:col>46</xdr:col>
      <xdr:colOff>38100</xdr:colOff>
      <xdr:row>53</xdr:row>
      <xdr:rowOff>151802</xdr:rowOff>
    </xdr:to>
    <xdr:sp macro="" textlink="">
      <xdr:nvSpPr>
        <xdr:cNvPr id="376" name="楕円 375"/>
        <xdr:cNvSpPr/>
      </xdr:nvSpPr>
      <xdr:spPr>
        <a:xfrm>
          <a:off x="8699500" y="913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168329</xdr:rowOff>
    </xdr:from>
    <xdr:ext cx="534377" cy="259045"/>
    <xdr:sp macro="" textlink="">
      <xdr:nvSpPr>
        <xdr:cNvPr id="377" name="テキスト ボックス 376"/>
        <xdr:cNvSpPr txBox="1"/>
      </xdr:nvSpPr>
      <xdr:spPr>
        <a:xfrm>
          <a:off x="8483111" y="891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66170</xdr:rowOff>
    </xdr:from>
    <xdr:to>
      <xdr:col>41</xdr:col>
      <xdr:colOff>101600</xdr:colOff>
      <xdr:row>53</xdr:row>
      <xdr:rowOff>167770</xdr:rowOff>
    </xdr:to>
    <xdr:sp macro="" textlink="">
      <xdr:nvSpPr>
        <xdr:cNvPr id="378" name="楕円 377"/>
        <xdr:cNvSpPr/>
      </xdr:nvSpPr>
      <xdr:spPr>
        <a:xfrm>
          <a:off x="7810500" y="915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12847</xdr:rowOff>
    </xdr:from>
    <xdr:ext cx="534377" cy="259045"/>
    <xdr:sp macro="" textlink="">
      <xdr:nvSpPr>
        <xdr:cNvPr id="379" name="テキスト ボックス 378"/>
        <xdr:cNvSpPr txBox="1"/>
      </xdr:nvSpPr>
      <xdr:spPr>
        <a:xfrm>
          <a:off x="7594111" y="892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52749</xdr:rowOff>
    </xdr:from>
    <xdr:to>
      <xdr:col>36</xdr:col>
      <xdr:colOff>165100</xdr:colOff>
      <xdr:row>53</xdr:row>
      <xdr:rowOff>154349</xdr:rowOff>
    </xdr:to>
    <xdr:sp macro="" textlink="">
      <xdr:nvSpPr>
        <xdr:cNvPr id="380" name="楕円 379"/>
        <xdr:cNvSpPr/>
      </xdr:nvSpPr>
      <xdr:spPr>
        <a:xfrm>
          <a:off x="6921500" y="913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170876</xdr:rowOff>
    </xdr:from>
    <xdr:ext cx="534377" cy="259045"/>
    <xdr:sp macro="" textlink="">
      <xdr:nvSpPr>
        <xdr:cNvPr id="381" name="テキスト ボックス 380"/>
        <xdr:cNvSpPr txBox="1"/>
      </xdr:nvSpPr>
      <xdr:spPr>
        <a:xfrm>
          <a:off x="6705111" y="891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5" name="テキスト ボックス 394"/>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7" name="テキスト ボックス 396"/>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9" name="テキスト ボックス 398"/>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1" name="テキスト ボックス 400"/>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3" name="テキスト ボックス 402"/>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89669</xdr:rowOff>
    </xdr:from>
    <xdr:to>
      <xdr:col>54</xdr:col>
      <xdr:colOff>189865</xdr:colOff>
      <xdr:row>79</xdr:row>
      <xdr:rowOff>43067</xdr:rowOff>
    </xdr:to>
    <xdr:cxnSp macro="">
      <xdr:nvCxnSpPr>
        <xdr:cNvPr id="407" name="直線コネクタ 406"/>
        <xdr:cNvCxnSpPr/>
      </xdr:nvCxnSpPr>
      <xdr:spPr>
        <a:xfrm flipV="1">
          <a:off x="10475595" y="12091169"/>
          <a:ext cx="1270" cy="1496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46894</xdr:rowOff>
    </xdr:from>
    <xdr:ext cx="469744" cy="259045"/>
    <xdr:sp macro="" textlink="">
      <xdr:nvSpPr>
        <xdr:cNvPr id="408" name="商工費最小値テキスト"/>
        <xdr:cNvSpPr txBox="1"/>
      </xdr:nvSpPr>
      <xdr:spPr>
        <a:xfrm>
          <a:off x="10528300" y="1359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43067</xdr:rowOff>
    </xdr:from>
    <xdr:to>
      <xdr:col>55</xdr:col>
      <xdr:colOff>88900</xdr:colOff>
      <xdr:row>79</xdr:row>
      <xdr:rowOff>43067</xdr:rowOff>
    </xdr:to>
    <xdr:cxnSp macro="">
      <xdr:nvCxnSpPr>
        <xdr:cNvPr id="409" name="直線コネクタ 408"/>
        <xdr:cNvCxnSpPr/>
      </xdr:nvCxnSpPr>
      <xdr:spPr>
        <a:xfrm>
          <a:off x="10388600" y="13587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36346</xdr:rowOff>
    </xdr:from>
    <xdr:ext cx="534377" cy="259045"/>
    <xdr:sp macro="" textlink="">
      <xdr:nvSpPr>
        <xdr:cNvPr id="410" name="商工費最大値テキスト"/>
        <xdr:cNvSpPr txBox="1"/>
      </xdr:nvSpPr>
      <xdr:spPr>
        <a:xfrm>
          <a:off x="10528300" y="1186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89669</xdr:rowOff>
    </xdr:from>
    <xdr:to>
      <xdr:col>55</xdr:col>
      <xdr:colOff>88900</xdr:colOff>
      <xdr:row>70</xdr:row>
      <xdr:rowOff>89669</xdr:rowOff>
    </xdr:to>
    <xdr:cxnSp macro="">
      <xdr:nvCxnSpPr>
        <xdr:cNvPr id="411" name="直線コネクタ 410"/>
        <xdr:cNvCxnSpPr/>
      </xdr:nvCxnSpPr>
      <xdr:spPr>
        <a:xfrm>
          <a:off x="10388600" y="1209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156911</xdr:rowOff>
    </xdr:from>
    <xdr:to>
      <xdr:col>55</xdr:col>
      <xdr:colOff>0</xdr:colOff>
      <xdr:row>77</xdr:row>
      <xdr:rowOff>14852</xdr:rowOff>
    </xdr:to>
    <xdr:cxnSp macro="">
      <xdr:nvCxnSpPr>
        <xdr:cNvPr id="412" name="直線コネクタ 411"/>
        <xdr:cNvCxnSpPr/>
      </xdr:nvCxnSpPr>
      <xdr:spPr>
        <a:xfrm flipV="1">
          <a:off x="9639300" y="12844211"/>
          <a:ext cx="838200" cy="37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144773</xdr:rowOff>
    </xdr:from>
    <xdr:ext cx="534377" cy="259045"/>
    <xdr:sp macro="" textlink="">
      <xdr:nvSpPr>
        <xdr:cNvPr id="413" name="商工費平均値テキスト"/>
        <xdr:cNvSpPr txBox="1"/>
      </xdr:nvSpPr>
      <xdr:spPr>
        <a:xfrm>
          <a:off x="10528300" y="13174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166346</xdr:rowOff>
    </xdr:from>
    <xdr:to>
      <xdr:col>55</xdr:col>
      <xdr:colOff>50800</xdr:colOff>
      <xdr:row>77</xdr:row>
      <xdr:rowOff>96496</xdr:rowOff>
    </xdr:to>
    <xdr:sp macro="" textlink="">
      <xdr:nvSpPr>
        <xdr:cNvPr id="414" name="フローチャート: 判断 413"/>
        <xdr:cNvSpPr/>
      </xdr:nvSpPr>
      <xdr:spPr>
        <a:xfrm>
          <a:off x="104267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14852</xdr:rowOff>
    </xdr:from>
    <xdr:to>
      <xdr:col>50</xdr:col>
      <xdr:colOff>114300</xdr:colOff>
      <xdr:row>77</xdr:row>
      <xdr:rowOff>41402</xdr:rowOff>
    </xdr:to>
    <xdr:cxnSp macro="">
      <xdr:nvCxnSpPr>
        <xdr:cNvPr id="415" name="直線コネクタ 414"/>
        <xdr:cNvCxnSpPr/>
      </xdr:nvCxnSpPr>
      <xdr:spPr>
        <a:xfrm flipV="1">
          <a:off x="8750300" y="13216502"/>
          <a:ext cx="889000" cy="2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145560</xdr:rowOff>
    </xdr:from>
    <xdr:to>
      <xdr:col>50</xdr:col>
      <xdr:colOff>165100</xdr:colOff>
      <xdr:row>78</xdr:row>
      <xdr:rowOff>75710</xdr:rowOff>
    </xdr:to>
    <xdr:sp macro="" textlink="">
      <xdr:nvSpPr>
        <xdr:cNvPr id="416" name="フローチャート: 判断 415"/>
        <xdr:cNvSpPr/>
      </xdr:nvSpPr>
      <xdr:spPr>
        <a:xfrm>
          <a:off x="9588500" y="1334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66837</xdr:rowOff>
    </xdr:from>
    <xdr:ext cx="534377" cy="259045"/>
    <xdr:sp macro="" textlink="">
      <xdr:nvSpPr>
        <xdr:cNvPr id="417" name="テキスト ボックス 416"/>
        <xdr:cNvSpPr txBox="1"/>
      </xdr:nvSpPr>
      <xdr:spPr>
        <a:xfrm>
          <a:off x="9372111" y="1343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6100</xdr:rowOff>
    </xdr:from>
    <xdr:to>
      <xdr:col>45</xdr:col>
      <xdr:colOff>177800</xdr:colOff>
      <xdr:row>77</xdr:row>
      <xdr:rowOff>41402</xdr:rowOff>
    </xdr:to>
    <xdr:cxnSp macro="">
      <xdr:nvCxnSpPr>
        <xdr:cNvPr id="418" name="直線コネクタ 417"/>
        <xdr:cNvCxnSpPr/>
      </xdr:nvCxnSpPr>
      <xdr:spPr>
        <a:xfrm>
          <a:off x="7861300" y="13207750"/>
          <a:ext cx="8890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10523</xdr:rowOff>
    </xdr:from>
    <xdr:to>
      <xdr:col>46</xdr:col>
      <xdr:colOff>38100</xdr:colOff>
      <xdr:row>78</xdr:row>
      <xdr:rowOff>112123</xdr:rowOff>
    </xdr:to>
    <xdr:sp macro="" textlink="">
      <xdr:nvSpPr>
        <xdr:cNvPr id="419" name="フローチャート: 判断 418"/>
        <xdr:cNvSpPr/>
      </xdr:nvSpPr>
      <xdr:spPr>
        <a:xfrm>
          <a:off x="8699500" y="133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103250</xdr:rowOff>
    </xdr:from>
    <xdr:ext cx="534377" cy="259045"/>
    <xdr:sp macro="" textlink="">
      <xdr:nvSpPr>
        <xdr:cNvPr id="420" name="テキスト ボックス 419"/>
        <xdr:cNvSpPr txBox="1"/>
      </xdr:nvSpPr>
      <xdr:spPr>
        <a:xfrm>
          <a:off x="8483111" y="1347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6100</xdr:rowOff>
    </xdr:from>
    <xdr:to>
      <xdr:col>41</xdr:col>
      <xdr:colOff>50800</xdr:colOff>
      <xdr:row>77</xdr:row>
      <xdr:rowOff>19048</xdr:rowOff>
    </xdr:to>
    <xdr:cxnSp macro="">
      <xdr:nvCxnSpPr>
        <xdr:cNvPr id="421" name="直線コネクタ 420"/>
        <xdr:cNvCxnSpPr/>
      </xdr:nvCxnSpPr>
      <xdr:spPr>
        <a:xfrm flipV="1">
          <a:off x="6972300" y="13207750"/>
          <a:ext cx="889000" cy="1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7175</xdr:rowOff>
    </xdr:from>
    <xdr:to>
      <xdr:col>41</xdr:col>
      <xdr:colOff>101600</xdr:colOff>
      <xdr:row>78</xdr:row>
      <xdr:rowOff>108775</xdr:rowOff>
    </xdr:to>
    <xdr:sp macro="" textlink="">
      <xdr:nvSpPr>
        <xdr:cNvPr id="422" name="フローチャート: 判断 421"/>
        <xdr:cNvSpPr/>
      </xdr:nvSpPr>
      <xdr:spPr>
        <a:xfrm>
          <a:off x="7810500" y="1338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99902</xdr:rowOff>
    </xdr:from>
    <xdr:ext cx="534377" cy="259045"/>
    <xdr:sp macro="" textlink="">
      <xdr:nvSpPr>
        <xdr:cNvPr id="423" name="テキスト ボックス 422"/>
        <xdr:cNvSpPr txBox="1"/>
      </xdr:nvSpPr>
      <xdr:spPr>
        <a:xfrm>
          <a:off x="7594111" y="1347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7519</xdr:rowOff>
    </xdr:from>
    <xdr:to>
      <xdr:col>36</xdr:col>
      <xdr:colOff>165100</xdr:colOff>
      <xdr:row>78</xdr:row>
      <xdr:rowOff>109119</xdr:rowOff>
    </xdr:to>
    <xdr:sp macro="" textlink="">
      <xdr:nvSpPr>
        <xdr:cNvPr id="424" name="フローチャート: 判断 423"/>
        <xdr:cNvSpPr/>
      </xdr:nvSpPr>
      <xdr:spPr>
        <a:xfrm>
          <a:off x="6921500" y="1338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100246</xdr:rowOff>
    </xdr:from>
    <xdr:ext cx="534377" cy="259045"/>
    <xdr:sp macro="" textlink="">
      <xdr:nvSpPr>
        <xdr:cNvPr id="425" name="テキスト ボックス 424"/>
        <xdr:cNvSpPr txBox="1"/>
      </xdr:nvSpPr>
      <xdr:spPr>
        <a:xfrm>
          <a:off x="6705111" y="1347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106111</xdr:rowOff>
    </xdr:from>
    <xdr:to>
      <xdr:col>55</xdr:col>
      <xdr:colOff>50800</xdr:colOff>
      <xdr:row>75</xdr:row>
      <xdr:rowOff>36261</xdr:rowOff>
    </xdr:to>
    <xdr:sp macro="" textlink="">
      <xdr:nvSpPr>
        <xdr:cNvPr id="431" name="楕円 430"/>
        <xdr:cNvSpPr/>
      </xdr:nvSpPr>
      <xdr:spPr>
        <a:xfrm>
          <a:off x="10426700" y="127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128988</xdr:rowOff>
    </xdr:from>
    <xdr:ext cx="534377" cy="259045"/>
    <xdr:sp macro="" textlink="">
      <xdr:nvSpPr>
        <xdr:cNvPr id="432" name="商工費該当値テキスト"/>
        <xdr:cNvSpPr txBox="1"/>
      </xdr:nvSpPr>
      <xdr:spPr>
        <a:xfrm>
          <a:off x="10528300" y="1264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135502</xdr:rowOff>
    </xdr:from>
    <xdr:to>
      <xdr:col>50</xdr:col>
      <xdr:colOff>165100</xdr:colOff>
      <xdr:row>77</xdr:row>
      <xdr:rowOff>65652</xdr:rowOff>
    </xdr:to>
    <xdr:sp macro="" textlink="">
      <xdr:nvSpPr>
        <xdr:cNvPr id="433" name="楕円 432"/>
        <xdr:cNvSpPr/>
      </xdr:nvSpPr>
      <xdr:spPr>
        <a:xfrm>
          <a:off x="9588500" y="1316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82179</xdr:rowOff>
    </xdr:from>
    <xdr:ext cx="534377" cy="259045"/>
    <xdr:sp macro="" textlink="">
      <xdr:nvSpPr>
        <xdr:cNvPr id="434" name="テキスト ボックス 433"/>
        <xdr:cNvSpPr txBox="1"/>
      </xdr:nvSpPr>
      <xdr:spPr>
        <a:xfrm>
          <a:off x="9372111" y="1294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162052</xdr:rowOff>
    </xdr:from>
    <xdr:to>
      <xdr:col>46</xdr:col>
      <xdr:colOff>38100</xdr:colOff>
      <xdr:row>77</xdr:row>
      <xdr:rowOff>92202</xdr:rowOff>
    </xdr:to>
    <xdr:sp macro="" textlink="">
      <xdr:nvSpPr>
        <xdr:cNvPr id="435" name="楕円 434"/>
        <xdr:cNvSpPr/>
      </xdr:nvSpPr>
      <xdr:spPr>
        <a:xfrm>
          <a:off x="8699500" y="1319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108729</xdr:rowOff>
    </xdr:from>
    <xdr:ext cx="534377" cy="259045"/>
    <xdr:sp macro="" textlink="">
      <xdr:nvSpPr>
        <xdr:cNvPr id="436" name="テキスト ボックス 435"/>
        <xdr:cNvSpPr txBox="1"/>
      </xdr:nvSpPr>
      <xdr:spPr>
        <a:xfrm>
          <a:off x="8483111" y="12967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126750</xdr:rowOff>
    </xdr:from>
    <xdr:to>
      <xdr:col>41</xdr:col>
      <xdr:colOff>101600</xdr:colOff>
      <xdr:row>77</xdr:row>
      <xdr:rowOff>56900</xdr:rowOff>
    </xdr:to>
    <xdr:sp macro="" textlink="">
      <xdr:nvSpPr>
        <xdr:cNvPr id="437" name="楕円 436"/>
        <xdr:cNvSpPr/>
      </xdr:nvSpPr>
      <xdr:spPr>
        <a:xfrm>
          <a:off x="7810500" y="1315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73427</xdr:rowOff>
    </xdr:from>
    <xdr:ext cx="534377" cy="259045"/>
    <xdr:sp macro="" textlink="">
      <xdr:nvSpPr>
        <xdr:cNvPr id="438" name="テキスト ボックス 437"/>
        <xdr:cNvSpPr txBox="1"/>
      </xdr:nvSpPr>
      <xdr:spPr>
        <a:xfrm>
          <a:off x="7594111" y="12932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139698</xdr:rowOff>
    </xdr:from>
    <xdr:to>
      <xdr:col>36</xdr:col>
      <xdr:colOff>165100</xdr:colOff>
      <xdr:row>77</xdr:row>
      <xdr:rowOff>69848</xdr:rowOff>
    </xdr:to>
    <xdr:sp macro="" textlink="">
      <xdr:nvSpPr>
        <xdr:cNvPr id="439" name="楕円 438"/>
        <xdr:cNvSpPr/>
      </xdr:nvSpPr>
      <xdr:spPr>
        <a:xfrm>
          <a:off x="6921500" y="1316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86375</xdr:rowOff>
    </xdr:from>
    <xdr:ext cx="534377" cy="259045"/>
    <xdr:sp macro="" textlink="">
      <xdr:nvSpPr>
        <xdr:cNvPr id="440" name="テキスト ボックス 439"/>
        <xdr:cNvSpPr txBox="1"/>
      </xdr:nvSpPr>
      <xdr:spPr>
        <a:xfrm>
          <a:off x="6705111" y="1294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1" name="テキスト ボックス 450"/>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2" name="直線コネクタ 45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3" name="テキスト ボックス 452"/>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4" name="直線コネクタ 45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5" name="テキスト ボックス 454"/>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6" name="直線コネクタ 45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7" name="テキスト ボックス 456"/>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8" name="直線コネクタ 45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9" name="テキスト ボックス 458"/>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10427</xdr:rowOff>
    </xdr:from>
    <xdr:to>
      <xdr:col>54</xdr:col>
      <xdr:colOff>189865</xdr:colOff>
      <xdr:row>98</xdr:row>
      <xdr:rowOff>158902</xdr:rowOff>
    </xdr:to>
    <xdr:cxnSp macro="">
      <xdr:nvCxnSpPr>
        <xdr:cNvPr id="463" name="直線コネクタ 462"/>
        <xdr:cNvCxnSpPr/>
      </xdr:nvCxnSpPr>
      <xdr:spPr>
        <a:xfrm flipV="1">
          <a:off x="10475595" y="15440927"/>
          <a:ext cx="1270" cy="1520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162729</xdr:rowOff>
    </xdr:from>
    <xdr:ext cx="534377" cy="259045"/>
    <xdr:sp macro="" textlink="">
      <xdr:nvSpPr>
        <xdr:cNvPr id="464" name="土木費最小値テキスト"/>
        <xdr:cNvSpPr txBox="1"/>
      </xdr:nvSpPr>
      <xdr:spPr>
        <a:xfrm>
          <a:off x="10528300" y="1696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158902</xdr:rowOff>
    </xdr:from>
    <xdr:to>
      <xdr:col>55</xdr:col>
      <xdr:colOff>88900</xdr:colOff>
      <xdr:row>98</xdr:row>
      <xdr:rowOff>158902</xdr:rowOff>
    </xdr:to>
    <xdr:cxnSp macro="">
      <xdr:nvCxnSpPr>
        <xdr:cNvPr id="465" name="直線コネクタ 464"/>
        <xdr:cNvCxnSpPr/>
      </xdr:nvCxnSpPr>
      <xdr:spPr>
        <a:xfrm>
          <a:off x="10388600" y="1696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128554</xdr:rowOff>
    </xdr:from>
    <xdr:ext cx="534377" cy="259045"/>
    <xdr:sp macro="" textlink="">
      <xdr:nvSpPr>
        <xdr:cNvPr id="466" name="土木費最大値テキスト"/>
        <xdr:cNvSpPr txBox="1"/>
      </xdr:nvSpPr>
      <xdr:spPr>
        <a:xfrm>
          <a:off x="10528300" y="152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10427</xdr:rowOff>
    </xdr:from>
    <xdr:to>
      <xdr:col>55</xdr:col>
      <xdr:colOff>88900</xdr:colOff>
      <xdr:row>90</xdr:row>
      <xdr:rowOff>10427</xdr:rowOff>
    </xdr:to>
    <xdr:cxnSp macro="">
      <xdr:nvCxnSpPr>
        <xdr:cNvPr id="467" name="直線コネクタ 466"/>
        <xdr:cNvCxnSpPr/>
      </xdr:nvCxnSpPr>
      <xdr:spPr>
        <a:xfrm>
          <a:off x="10388600" y="15440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14176</xdr:rowOff>
    </xdr:from>
    <xdr:to>
      <xdr:col>55</xdr:col>
      <xdr:colOff>0</xdr:colOff>
      <xdr:row>94</xdr:row>
      <xdr:rowOff>143404</xdr:rowOff>
    </xdr:to>
    <xdr:cxnSp macro="">
      <xdr:nvCxnSpPr>
        <xdr:cNvPr id="468" name="直線コネクタ 467"/>
        <xdr:cNvCxnSpPr/>
      </xdr:nvCxnSpPr>
      <xdr:spPr>
        <a:xfrm flipV="1">
          <a:off x="9639300" y="16130476"/>
          <a:ext cx="838200" cy="12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131472</xdr:rowOff>
    </xdr:from>
    <xdr:ext cx="534377" cy="259045"/>
    <xdr:sp macro="" textlink="">
      <xdr:nvSpPr>
        <xdr:cNvPr id="469" name="土木費平均値テキスト"/>
        <xdr:cNvSpPr txBox="1"/>
      </xdr:nvSpPr>
      <xdr:spPr>
        <a:xfrm>
          <a:off x="10528300" y="16247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153045</xdr:rowOff>
    </xdr:from>
    <xdr:to>
      <xdr:col>55</xdr:col>
      <xdr:colOff>50800</xdr:colOff>
      <xdr:row>95</xdr:row>
      <xdr:rowOff>83195</xdr:rowOff>
    </xdr:to>
    <xdr:sp macro="" textlink="">
      <xdr:nvSpPr>
        <xdr:cNvPr id="470" name="フローチャート: 判断 469"/>
        <xdr:cNvSpPr/>
      </xdr:nvSpPr>
      <xdr:spPr>
        <a:xfrm>
          <a:off x="10426700" y="1626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84448</xdr:rowOff>
    </xdr:from>
    <xdr:to>
      <xdr:col>50</xdr:col>
      <xdr:colOff>114300</xdr:colOff>
      <xdr:row>94</xdr:row>
      <xdr:rowOff>143404</xdr:rowOff>
    </xdr:to>
    <xdr:cxnSp macro="">
      <xdr:nvCxnSpPr>
        <xdr:cNvPr id="471" name="直線コネクタ 470"/>
        <xdr:cNvCxnSpPr/>
      </xdr:nvCxnSpPr>
      <xdr:spPr>
        <a:xfrm>
          <a:off x="8750300" y="16200748"/>
          <a:ext cx="889000" cy="5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26127</xdr:rowOff>
    </xdr:from>
    <xdr:to>
      <xdr:col>50</xdr:col>
      <xdr:colOff>165100</xdr:colOff>
      <xdr:row>95</xdr:row>
      <xdr:rowOff>127727</xdr:rowOff>
    </xdr:to>
    <xdr:sp macro="" textlink="">
      <xdr:nvSpPr>
        <xdr:cNvPr id="472" name="フローチャート: 判断 471"/>
        <xdr:cNvSpPr/>
      </xdr:nvSpPr>
      <xdr:spPr>
        <a:xfrm>
          <a:off x="95885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118854</xdr:rowOff>
    </xdr:from>
    <xdr:ext cx="534377" cy="259045"/>
    <xdr:sp macro="" textlink="">
      <xdr:nvSpPr>
        <xdr:cNvPr id="473" name="テキスト ボックス 472"/>
        <xdr:cNvSpPr txBox="1"/>
      </xdr:nvSpPr>
      <xdr:spPr>
        <a:xfrm>
          <a:off x="9372111" y="16406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143174</xdr:rowOff>
    </xdr:from>
    <xdr:to>
      <xdr:col>45</xdr:col>
      <xdr:colOff>177800</xdr:colOff>
      <xdr:row>94</xdr:row>
      <xdr:rowOff>84448</xdr:rowOff>
    </xdr:to>
    <xdr:cxnSp macro="">
      <xdr:nvCxnSpPr>
        <xdr:cNvPr id="474" name="直線コネクタ 473"/>
        <xdr:cNvCxnSpPr/>
      </xdr:nvCxnSpPr>
      <xdr:spPr>
        <a:xfrm>
          <a:off x="7861300" y="16088024"/>
          <a:ext cx="889000" cy="1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149799</xdr:rowOff>
    </xdr:from>
    <xdr:to>
      <xdr:col>46</xdr:col>
      <xdr:colOff>38100</xdr:colOff>
      <xdr:row>95</xdr:row>
      <xdr:rowOff>79949</xdr:rowOff>
    </xdr:to>
    <xdr:sp macro="" textlink="">
      <xdr:nvSpPr>
        <xdr:cNvPr id="475" name="フローチャート: 判断 474"/>
        <xdr:cNvSpPr/>
      </xdr:nvSpPr>
      <xdr:spPr>
        <a:xfrm>
          <a:off x="8699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71076</xdr:rowOff>
    </xdr:from>
    <xdr:ext cx="534377" cy="259045"/>
    <xdr:sp macro="" textlink="">
      <xdr:nvSpPr>
        <xdr:cNvPr id="476" name="テキスト ボックス 475"/>
        <xdr:cNvSpPr txBox="1"/>
      </xdr:nvSpPr>
      <xdr:spPr>
        <a:xfrm>
          <a:off x="8483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143174</xdr:rowOff>
    </xdr:from>
    <xdr:to>
      <xdr:col>41</xdr:col>
      <xdr:colOff>50800</xdr:colOff>
      <xdr:row>95</xdr:row>
      <xdr:rowOff>46248</xdr:rowOff>
    </xdr:to>
    <xdr:cxnSp macro="">
      <xdr:nvCxnSpPr>
        <xdr:cNvPr id="477" name="直線コネクタ 476"/>
        <xdr:cNvCxnSpPr/>
      </xdr:nvCxnSpPr>
      <xdr:spPr>
        <a:xfrm flipV="1">
          <a:off x="6972300" y="16088024"/>
          <a:ext cx="889000" cy="24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123121</xdr:rowOff>
    </xdr:from>
    <xdr:to>
      <xdr:col>41</xdr:col>
      <xdr:colOff>101600</xdr:colOff>
      <xdr:row>95</xdr:row>
      <xdr:rowOff>53271</xdr:rowOff>
    </xdr:to>
    <xdr:sp macro="" textlink="">
      <xdr:nvSpPr>
        <xdr:cNvPr id="478" name="フローチャート: 判断 477"/>
        <xdr:cNvSpPr/>
      </xdr:nvSpPr>
      <xdr:spPr>
        <a:xfrm>
          <a:off x="7810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44398</xdr:rowOff>
    </xdr:from>
    <xdr:ext cx="534377" cy="259045"/>
    <xdr:sp macro="" textlink="">
      <xdr:nvSpPr>
        <xdr:cNvPr id="479" name="テキスト ボックス 478"/>
        <xdr:cNvSpPr txBox="1"/>
      </xdr:nvSpPr>
      <xdr:spPr>
        <a:xfrm>
          <a:off x="7594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170304</xdr:rowOff>
    </xdr:from>
    <xdr:to>
      <xdr:col>36</xdr:col>
      <xdr:colOff>165100</xdr:colOff>
      <xdr:row>95</xdr:row>
      <xdr:rowOff>100454</xdr:rowOff>
    </xdr:to>
    <xdr:sp macro="" textlink="">
      <xdr:nvSpPr>
        <xdr:cNvPr id="480" name="フローチャート: 判断 479"/>
        <xdr:cNvSpPr/>
      </xdr:nvSpPr>
      <xdr:spPr>
        <a:xfrm>
          <a:off x="6921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91581</xdr:rowOff>
    </xdr:from>
    <xdr:ext cx="534377" cy="259045"/>
    <xdr:sp macro="" textlink="">
      <xdr:nvSpPr>
        <xdr:cNvPr id="481" name="テキスト ボックス 480"/>
        <xdr:cNvSpPr txBox="1"/>
      </xdr:nvSpPr>
      <xdr:spPr>
        <a:xfrm>
          <a:off x="6705111" y="16379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2" name="テキスト ボックス 481"/>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3" name="テキスト ボックス 482"/>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4" name="テキスト ボックス 483"/>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5" name="テキスト ボックス 484"/>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6" name="テキスト ボックス 485"/>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134826</xdr:rowOff>
    </xdr:from>
    <xdr:to>
      <xdr:col>55</xdr:col>
      <xdr:colOff>50800</xdr:colOff>
      <xdr:row>94</xdr:row>
      <xdr:rowOff>64976</xdr:rowOff>
    </xdr:to>
    <xdr:sp macro="" textlink="">
      <xdr:nvSpPr>
        <xdr:cNvPr id="487" name="楕円 486"/>
        <xdr:cNvSpPr/>
      </xdr:nvSpPr>
      <xdr:spPr>
        <a:xfrm>
          <a:off x="10426700" y="1607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157703</xdr:rowOff>
    </xdr:from>
    <xdr:ext cx="534377" cy="259045"/>
    <xdr:sp macro="" textlink="">
      <xdr:nvSpPr>
        <xdr:cNvPr id="488" name="土木費該当値テキスト"/>
        <xdr:cNvSpPr txBox="1"/>
      </xdr:nvSpPr>
      <xdr:spPr>
        <a:xfrm>
          <a:off x="10528300" y="1593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92604</xdr:rowOff>
    </xdr:from>
    <xdr:to>
      <xdr:col>50</xdr:col>
      <xdr:colOff>165100</xdr:colOff>
      <xdr:row>95</xdr:row>
      <xdr:rowOff>22754</xdr:rowOff>
    </xdr:to>
    <xdr:sp macro="" textlink="">
      <xdr:nvSpPr>
        <xdr:cNvPr id="489" name="楕円 488"/>
        <xdr:cNvSpPr/>
      </xdr:nvSpPr>
      <xdr:spPr>
        <a:xfrm>
          <a:off x="9588500" y="1620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39281</xdr:rowOff>
    </xdr:from>
    <xdr:ext cx="534377" cy="259045"/>
    <xdr:sp macro="" textlink="">
      <xdr:nvSpPr>
        <xdr:cNvPr id="490" name="テキスト ボックス 489"/>
        <xdr:cNvSpPr txBox="1"/>
      </xdr:nvSpPr>
      <xdr:spPr>
        <a:xfrm>
          <a:off x="9372111" y="15984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33648</xdr:rowOff>
    </xdr:from>
    <xdr:to>
      <xdr:col>46</xdr:col>
      <xdr:colOff>38100</xdr:colOff>
      <xdr:row>94</xdr:row>
      <xdr:rowOff>135248</xdr:rowOff>
    </xdr:to>
    <xdr:sp macro="" textlink="">
      <xdr:nvSpPr>
        <xdr:cNvPr id="491" name="楕円 490"/>
        <xdr:cNvSpPr/>
      </xdr:nvSpPr>
      <xdr:spPr>
        <a:xfrm>
          <a:off x="8699500" y="1614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151775</xdr:rowOff>
    </xdr:from>
    <xdr:ext cx="534377" cy="259045"/>
    <xdr:sp macro="" textlink="">
      <xdr:nvSpPr>
        <xdr:cNvPr id="492" name="テキスト ボックス 491"/>
        <xdr:cNvSpPr txBox="1"/>
      </xdr:nvSpPr>
      <xdr:spPr>
        <a:xfrm>
          <a:off x="8483111" y="1592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92374</xdr:rowOff>
    </xdr:from>
    <xdr:to>
      <xdr:col>41</xdr:col>
      <xdr:colOff>101600</xdr:colOff>
      <xdr:row>94</xdr:row>
      <xdr:rowOff>22524</xdr:rowOff>
    </xdr:to>
    <xdr:sp macro="" textlink="">
      <xdr:nvSpPr>
        <xdr:cNvPr id="493" name="楕円 492"/>
        <xdr:cNvSpPr/>
      </xdr:nvSpPr>
      <xdr:spPr>
        <a:xfrm>
          <a:off x="7810500" y="1603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39051</xdr:rowOff>
    </xdr:from>
    <xdr:ext cx="534377" cy="259045"/>
    <xdr:sp macro="" textlink="">
      <xdr:nvSpPr>
        <xdr:cNvPr id="494" name="テキスト ボックス 493"/>
        <xdr:cNvSpPr txBox="1"/>
      </xdr:nvSpPr>
      <xdr:spPr>
        <a:xfrm>
          <a:off x="7594111" y="1581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166898</xdr:rowOff>
    </xdr:from>
    <xdr:to>
      <xdr:col>36</xdr:col>
      <xdr:colOff>165100</xdr:colOff>
      <xdr:row>95</xdr:row>
      <xdr:rowOff>97048</xdr:rowOff>
    </xdr:to>
    <xdr:sp macro="" textlink="">
      <xdr:nvSpPr>
        <xdr:cNvPr id="495" name="楕円 494"/>
        <xdr:cNvSpPr/>
      </xdr:nvSpPr>
      <xdr:spPr>
        <a:xfrm>
          <a:off x="6921500" y="162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113575</xdr:rowOff>
    </xdr:from>
    <xdr:ext cx="534377" cy="259045"/>
    <xdr:sp macro="" textlink="">
      <xdr:nvSpPr>
        <xdr:cNvPr id="496" name="テキスト ボックス 495"/>
        <xdr:cNvSpPr txBox="1"/>
      </xdr:nvSpPr>
      <xdr:spPr>
        <a:xfrm>
          <a:off x="6705111" y="1605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7" name="正方形/長方形 49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8" name="正方形/長方形 49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0" name="正方形/長方形 49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2" name="正方形/長方形 50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4" name="正方形/長方形 50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5" name="テキスト ボックス 50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6" name="直線コネクタ 50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7" name="テキスト ボックス 506"/>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9" name="テキスト ボックス 508"/>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7" name="テキスト ボックス 516"/>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9" name="テキスト ボックス 518"/>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57143</xdr:rowOff>
    </xdr:from>
    <xdr:to>
      <xdr:col>85</xdr:col>
      <xdr:colOff>126364</xdr:colOff>
      <xdr:row>38</xdr:row>
      <xdr:rowOff>48130</xdr:rowOff>
    </xdr:to>
    <xdr:cxnSp macro="">
      <xdr:nvCxnSpPr>
        <xdr:cNvPr id="523" name="直線コネクタ 522"/>
        <xdr:cNvCxnSpPr/>
      </xdr:nvCxnSpPr>
      <xdr:spPr>
        <a:xfrm flipV="1">
          <a:off x="16317595" y="5372093"/>
          <a:ext cx="1269" cy="1191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51957</xdr:rowOff>
    </xdr:from>
    <xdr:ext cx="469744" cy="259045"/>
    <xdr:sp macro="" textlink="">
      <xdr:nvSpPr>
        <xdr:cNvPr id="524" name="消防費最小値テキスト"/>
        <xdr:cNvSpPr txBox="1"/>
      </xdr:nvSpPr>
      <xdr:spPr>
        <a:xfrm>
          <a:off x="16370300" y="656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48130</xdr:rowOff>
    </xdr:from>
    <xdr:to>
      <xdr:col>86</xdr:col>
      <xdr:colOff>25400</xdr:colOff>
      <xdr:row>38</xdr:row>
      <xdr:rowOff>48130</xdr:rowOff>
    </xdr:to>
    <xdr:cxnSp macro="">
      <xdr:nvCxnSpPr>
        <xdr:cNvPr id="525" name="直線コネクタ 524"/>
        <xdr:cNvCxnSpPr/>
      </xdr:nvCxnSpPr>
      <xdr:spPr>
        <a:xfrm>
          <a:off x="16230600" y="65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3820</xdr:rowOff>
    </xdr:from>
    <xdr:ext cx="534377" cy="259045"/>
    <xdr:sp macro="" textlink="">
      <xdr:nvSpPr>
        <xdr:cNvPr id="526" name="消防費最大値テキスト"/>
        <xdr:cNvSpPr txBox="1"/>
      </xdr:nvSpPr>
      <xdr:spPr>
        <a:xfrm>
          <a:off x="16370300" y="514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57143</xdr:rowOff>
    </xdr:from>
    <xdr:to>
      <xdr:col>86</xdr:col>
      <xdr:colOff>25400</xdr:colOff>
      <xdr:row>31</xdr:row>
      <xdr:rowOff>57143</xdr:rowOff>
    </xdr:to>
    <xdr:cxnSp macro="">
      <xdr:nvCxnSpPr>
        <xdr:cNvPr id="527" name="直線コネクタ 526"/>
        <xdr:cNvCxnSpPr/>
      </xdr:nvCxnSpPr>
      <xdr:spPr>
        <a:xfrm>
          <a:off x="16230600" y="5372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169026</xdr:rowOff>
    </xdr:from>
    <xdr:to>
      <xdr:col>85</xdr:col>
      <xdr:colOff>127000</xdr:colOff>
      <xdr:row>34</xdr:row>
      <xdr:rowOff>86012</xdr:rowOff>
    </xdr:to>
    <xdr:cxnSp macro="">
      <xdr:nvCxnSpPr>
        <xdr:cNvPr id="528" name="直線コネクタ 527"/>
        <xdr:cNvCxnSpPr/>
      </xdr:nvCxnSpPr>
      <xdr:spPr>
        <a:xfrm>
          <a:off x="15481300" y="5826876"/>
          <a:ext cx="838200" cy="8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131335</xdr:rowOff>
    </xdr:from>
    <xdr:ext cx="534377" cy="259045"/>
    <xdr:sp macro="" textlink="">
      <xdr:nvSpPr>
        <xdr:cNvPr id="529" name="消防費平均値テキスト"/>
        <xdr:cNvSpPr txBox="1"/>
      </xdr:nvSpPr>
      <xdr:spPr>
        <a:xfrm>
          <a:off x="16370300" y="596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152908</xdr:rowOff>
    </xdr:from>
    <xdr:to>
      <xdr:col>85</xdr:col>
      <xdr:colOff>177800</xdr:colOff>
      <xdr:row>35</xdr:row>
      <xdr:rowOff>83058</xdr:rowOff>
    </xdr:to>
    <xdr:sp macro="" textlink="">
      <xdr:nvSpPr>
        <xdr:cNvPr id="530" name="フローチャート: 判断 529"/>
        <xdr:cNvSpPr/>
      </xdr:nvSpPr>
      <xdr:spPr>
        <a:xfrm>
          <a:off x="16268700" y="598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169026</xdr:rowOff>
    </xdr:from>
    <xdr:to>
      <xdr:col>81</xdr:col>
      <xdr:colOff>50800</xdr:colOff>
      <xdr:row>34</xdr:row>
      <xdr:rowOff>129054</xdr:rowOff>
    </xdr:to>
    <xdr:cxnSp macro="">
      <xdr:nvCxnSpPr>
        <xdr:cNvPr id="531" name="直線コネクタ 530"/>
        <xdr:cNvCxnSpPr/>
      </xdr:nvCxnSpPr>
      <xdr:spPr>
        <a:xfrm flipV="1">
          <a:off x="14592300" y="5826876"/>
          <a:ext cx="889000" cy="131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2358</xdr:rowOff>
    </xdr:from>
    <xdr:to>
      <xdr:col>81</xdr:col>
      <xdr:colOff>101600</xdr:colOff>
      <xdr:row>35</xdr:row>
      <xdr:rowOff>103958</xdr:rowOff>
    </xdr:to>
    <xdr:sp macro="" textlink="">
      <xdr:nvSpPr>
        <xdr:cNvPr id="532" name="フローチャート: 判断 531"/>
        <xdr:cNvSpPr/>
      </xdr:nvSpPr>
      <xdr:spPr>
        <a:xfrm>
          <a:off x="15430500" y="600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95085</xdr:rowOff>
    </xdr:from>
    <xdr:ext cx="534377" cy="259045"/>
    <xdr:sp macro="" textlink="">
      <xdr:nvSpPr>
        <xdr:cNvPr id="533" name="テキスト ボックス 532"/>
        <xdr:cNvSpPr txBox="1"/>
      </xdr:nvSpPr>
      <xdr:spPr>
        <a:xfrm>
          <a:off x="15214111" y="609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129054</xdr:rowOff>
    </xdr:from>
    <xdr:to>
      <xdr:col>76</xdr:col>
      <xdr:colOff>114300</xdr:colOff>
      <xdr:row>34</xdr:row>
      <xdr:rowOff>147930</xdr:rowOff>
    </xdr:to>
    <xdr:cxnSp macro="">
      <xdr:nvCxnSpPr>
        <xdr:cNvPr id="534" name="直線コネクタ 533"/>
        <xdr:cNvCxnSpPr/>
      </xdr:nvCxnSpPr>
      <xdr:spPr>
        <a:xfrm flipV="1">
          <a:off x="13703300" y="5958354"/>
          <a:ext cx="889000" cy="18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170478</xdr:rowOff>
    </xdr:from>
    <xdr:to>
      <xdr:col>76</xdr:col>
      <xdr:colOff>165100</xdr:colOff>
      <xdr:row>35</xdr:row>
      <xdr:rowOff>100628</xdr:rowOff>
    </xdr:to>
    <xdr:sp macro="" textlink="">
      <xdr:nvSpPr>
        <xdr:cNvPr id="535" name="フローチャート: 判断 534"/>
        <xdr:cNvSpPr/>
      </xdr:nvSpPr>
      <xdr:spPr>
        <a:xfrm>
          <a:off x="14541500" y="599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91755</xdr:rowOff>
    </xdr:from>
    <xdr:ext cx="534377" cy="259045"/>
    <xdr:sp macro="" textlink="">
      <xdr:nvSpPr>
        <xdr:cNvPr id="536" name="テキスト ボックス 535"/>
        <xdr:cNvSpPr txBox="1"/>
      </xdr:nvSpPr>
      <xdr:spPr>
        <a:xfrm>
          <a:off x="14325111" y="60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147930</xdr:rowOff>
    </xdr:from>
    <xdr:to>
      <xdr:col>71</xdr:col>
      <xdr:colOff>177800</xdr:colOff>
      <xdr:row>35</xdr:row>
      <xdr:rowOff>82419</xdr:rowOff>
    </xdr:to>
    <xdr:cxnSp macro="">
      <xdr:nvCxnSpPr>
        <xdr:cNvPr id="537" name="直線コネクタ 536"/>
        <xdr:cNvCxnSpPr/>
      </xdr:nvCxnSpPr>
      <xdr:spPr>
        <a:xfrm flipV="1">
          <a:off x="12814300" y="5977230"/>
          <a:ext cx="889000" cy="105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53630</xdr:rowOff>
    </xdr:from>
    <xdr:to>
      <xdr:col>72</xdr:col>
      <xdr:colOff>38100</xdr:colOff>
      <xdr:row>35</xdr:row>
      <xdr:rowOff>155230</xdr:rowOff>
    </xdr:to>
    <xdr:sp macro="" textlink="">
      <xdr:nvSpPr>
        <xdr:cNvPr id="538" name="フローチャート: 判断 537"/>
        <xdr:cNvSpPr/>
      </xdr:nvSpPr>
      <xdr:spPr>
        <a:xfrm>
          <a:off x="13652500" y="605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146357</xdr:rowOff>
    </xdr:from>
    <xdr:ext cx="534377" cy="259045"/>
    <xdr:sp macro="" textlink="">
      <xdr:nvSpPr>
        <xdr:cNvPr id="539" name="テキスト ボックス 538"/>
        <xdr:cNvSpPr txBox="1"/>
      </xdr:nvSpPr>
      <xdr:spPr>
        <a:xfrm>
          <a:off x="13436111" y="614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41482</xdr:rowOff>
    </xdr:from>
    <xdr:to>
      <xdr:col>67</xdr:col>
      <xdr:colOff>101600</xdr:colOff>
      <xdr:row>35</xdr:row>
      <xdr:rowOff>143082</xdr:rowOff>
    </xdr:to>
    <xdr:sp macro="" textlink="">
      <xdr:nvSpPr>
        <xdr:cNvPr id="540" name="フローチャート: 判断 539"/>
        <xdr:cNvSpPr/>
      </xdr:nvSpPr>
      <xdr:spPr>
        <a:xfrm>
          <a:off x="12763500" y="604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134209</xdr:rowOff>
    </xdr:from>
    <xdr:ext cx="534377" cy="259045"/>
    <xdr:sp macro="" textlink="">
      <xdr:nvSpPr>
        <xdr:cNvPr id="541" name="テキスト ボックス 540"/>
        <xdr:cNvSpPr txBox="1"/>
      </xdr:nvSpPr>
      <xdr:spPr>
        <a:xfrm>
          <a:off x="12547111" y="61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35212</xdr:rowOff>
    </xdr:from>
    <xdr:to>
      <xdr:col>85</xdr:col>
      <xdr:colOff>177800</xdr:colOff>
      <xdr:row>34</xdr:row>
      <xdr:rowOff>136812</xdr:rowOff>
    </xdr:to>
    <xdr:sp macro="" textlink="">
      <xdr:nvSpPr>
        <xdr:cNvPr id="547" name="楕円 546"/>
        <xdr:cNvSpPr/>
      </xdr:nvSpPr>
      <xdr:spPr>
        <a:xfrm>
          <a:off x="16268700" y="58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58089</xdr:rowOff>
    </xdr:from>
    <xdr:ext cx="534377" cy="259045"/>
    <xdr:sp macro="" textlink="">
      <xdr:nvSpPr>
        <xdr:cNvPr id="548" name="消防費該当値テキスト"/>
        <xdr:cNvSpPr txBox="1"/>
      </xdr:nvSpPr>
      <xdr:spPr>
        <a:xfrm>
          <a:off x="16370300" y="571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118226</xdr:rowOff>
    </xdr:from>
    <xdr:to>
      <xdr:col>81</xdr:col>
      <xdr:colOff>101600</xdr:colOff>
      <xdr:row>34</xdr:row>
      <xdr:rowOff>48376</xdr:rowOff>
    </xdr:to>
    <xdr:sp macro="" textlink="">
      <xdr:nvSpPr>
        <xdr:cNvPr id="549" name="楕円 548"/>
        <xdr:cNvSpPr/>
      </xdr:nvSpPr>
      <xdr:spPr>
        <a:xfrm>
          <a:off x="15430500" y="577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64903</xdr:rowOff>
    </xdr:from>
    <xdr:ext cx="534377" cy="259045"/>
    <xdr:sp macro="" textlink="">
      <xdr:nvSpPr>
        <xdr:cNvPr id="550" name="テキスト ボックス 549"/>
        <xdr:cNvSpPr txBox="1"/>
      </xdr:nvSpPr>
      <xdr:spPr>
        <a:xfrm>
          <a:off x="15214111" y="555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78254</xdr:rowOff>
    </xdr:from>
    <xdr:to>
      <xdr:col>76</xdr:col>
      <xdr:colOff>165100</xdr:colOff>
      <xdr:row>35</xdr:row>
      <xdr:rowOff>8404</xdr:rowOff>
    </xdr:to>
    <xdr:sp macro="" textlink="">
      <xdr:nvSpPr>
        <xdr:cNvPr id="551" name="楕円 550"/>
        <xdr:cNvSpPr/>
      </xdr:nvSpPr>
      <xdr:spPr>
        <a:xfrm>
          <a:off x="14541500" y="590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24931</xdr:rowOff>
    </xdr:from>
    <xdr:ext cx="534377" cy="259045"/>
    <xdr:sp macro="" textlink="">
      <xdr:nvSpPr>
        <xdr:cNvPr id="552" name="テキスト ボックス 551"/>
        <xdr:cNvSpPr txBox="1"/>
      </xdr:nvSpPr>
      <xdr:spPr>
        <a:xfrm>
          <a:off x="14325111" y="5682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97130</xdr:rowOff>
    </xdr:from>
    <xdr:to>
      <xdr:col>72</xdr:col>
      <xdr:colOff>38100</xdr:colOff>
      <xdr:row>35</xdr:row>
      <xdr:rowOff>27280</xdr:rowOff>
    </xdr:to>
    <xdr:sp macro="" textlink="">
      <xdr:nvSpPr>
        <xdr:cNvPr id="553" name="楕円 552"/>
        <xdr:cNvSpPr/>
      </xdr:nvSpPr>
      <xdr:spPr>
        <a:xfrm>
          <a:off x="13652500" y="592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43807</xdr:rowOff>
    </xdr:from>
    <xdr:ext cx="534377" cy="259045"/>
    <xdr:sp macro="" textlink="">
      <xdr:nvSpPr>
        <xdr:cNvPr id="554" name="テキスト ボックス 553"/>
        <xdr:cNvSpPr txBox="1"/>
      </xdr:nvSpPr>
      <xdr:spPr>
        <a:xfrm>
          <a:off x="13436111" y="570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31619</xdr:rowOff>
    </xdr:from>
    <xdr:to>
      <xdr:col>67</xdr:col>
      <xdr:colOff>101600</xdr:colOff>
      <xdr:row>35</xdr:row>
      <xdr:rowOff>133219</xdr:rowOff>
    </xdr:to>
    <xdr:sp macro="" textlink="">
      <xdr:nvSpPr>
        <xdr:cNvPr id="555" name="楕円 554"/>
        <xdr:cNvSpPr/>
      </xdr:nvSpPr>
      <xdr:spPr>
        <a:xfrm>
          <a:off x="12763500" y="603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149746</xdr:rowOff>
    </xdr:from>
    <xdr:ext cx="534377" cy="259045"/>
    <xdr:sp macro="" textlink="">
      <xdr:nvSpPr>
        <xdr:cNvPr id="556" name="テキスト ボックス 555"/>
        <xdr:cNvSpPr txBox="1"/>
      </xdr:nvSpPr>
      <xdr:spPr>
        <a:xfrm>
          <a:off x="12547111" y="580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7" name="テキスト ボックス 566"/>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7" name="テキスト ボックス 576"/>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9" name="テキスト ボックス 578"/>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101034</xdr:rowOff>
    </xdr:from>
    <xdr:to>
      <xdr:col>85</xdr:col>
      <xdr:colOff>126364</xdr:colOff>
      <xdr:row>59</xdr:row>
      <xdr:rowOff>87122</xdr:rowOff>
    </xdr:to>
    <xdr:cxnSp macro="">
      <xdr:nvCxnSpPr>
        <xdr:cNvPr id="583" name="直線コネクタ 582"/>
        <xdr:cNvCxnSpPr/>
      </xdr:nvCxnSpPr>
      <xdr:spPr>
        <a:xfrm flipV="1">
          <a:off x="16317595" y="8673534"/>
          <a:ext cx="1269" cy="152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90949</xdr:rowOff>
    </xdr:from>
    <xdr:ext cx="534377" cy="259045"/>
    <xdr:sp macro="" textlink="">
      <xdr:nvSpPr>
        <xdr:cNvPr id="584" name="教育費最小値テキスト"/>
        <xdr:cNvSpPr txBox="1"/>
      </xdr:nvSpPr>
      <xdr:spPr>
        <a:xfrm>
          <a:off x="16370300" y="1020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87122</xdr:rowOff>
    </xdr:from>
    <xdr:to>
      <xdr:col>86</xdr:col>
      <xdr:colOff>25400</xdr:colOff>
      <xdr:row>59</xdr:row>
      <xdr:rowOff>87122</xdr:rowOff>
    </xdr:to>
    <xdr:cxnSp macro="">
      <xdr:nvCxnSpPr>
        <xdr:cNvPr id="585" name="直線コネクタ 584"/>
        <xdr:cNvCxnSpPr/>
      </xdr:nvCxnSpPr>
      <xdr:spPr>
        <a:xfrm>
          <a:off x="16230600" y="1020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47711</xdr:rowOff>
    </xdr:from>
    <xdr:ext cx="534377" cy="259045"/>
    <xdr:sp macro="" textlink="">
      <xdr:nvSpPr>
        <xdr:cNvPr id="586" name="教育費最大値テキスト"/>
        <xdr:cNvSpPr txBox="1"/>
      </xdr:nvSpPr>
      <xdr:spPr>
        <a:xfrm>
          <a:off x="16370300" y="844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101034</xdr:rowOff>
    </xdr:from>
    <xdr:to>
      <xdr:col>86</xdr:col>
      <xdr:colOff>25400</xdr:colOff>
      <xdr:row>50</xdr:row>
      <xdr:rowOff>101034</xdr:rowOff>
    </xdr:to>
    <xdr:cxnSp macro="">
      <xdr:nvCxnSpPr>
        <xdr:cNvPr id="587" name="直線コネクタ 586"/>
        <xdr:cNvCxnSpPr/>
      </xdr:nvCxnSpPr>
      <xdr:spPr>
        <a:xfrm>
          <a:off x="16230600" y="8673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158510</xdr:rowOff>
    </xdr:from>
    <xdr:to>
      <xdr:col>85</xdr:col>
      <xdr:colOff>127000</xdr:colOff>
      <xdr:row>56</xdr:row>
      <xdr:rowOff>136827</xdr:rowOff>
    </xdr:to>
    <xdr:cxnSp macro="">
      <xdr:nvCxnSpPr>
        <xdr:cNvPr id="588" name="直線コネクタ 587"/>
        <xdr:cNvCxnSpPr/>
      </xdr:nvCxnSpPr>
      <xdr:spPr>
        <a:xfrm>
          <a:off x="15481300" y="9588260"/>
          <a:ext cx="838200" cy="149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158673</xdr:rowOff>
    </xdr:from>
    <xdr:ext cx="534377" cy="259045"/>
    <xdr:sp macro="" textlink="">
      <xdr:nvSpPr>
        <xdr:cNvPr id="589" name="教育費平均値テキスト"/>
        <xdr:cNvSpPr txBox="1"/>
      </xdr:nvSpPr>
      <xdr:spPr>
        <a:xfrm>
          <a:off x="16370300" y="9416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135796</xdr:rowOff>
    </xdr:from>
    <xdr:to>
      <xdr:col>85</xdr:col>
      <xdr:colOff>177800</xdr:colOff>
      <xdr:row>56</xdr:row>
      <xdr:rowOff>65946</xdr:rowOff>
    </xdr:to>
    <xdr:sp macro="" textlink="">
      <xdr:nvSpPr>
        <xdr:cNvPr id="590" name="フローチャート: 判断 589"/>
        <xdr:cNvSpPr/>
      </xdr:nvSpPr>
      <xdr:spPr>
        <a:xfrm>
          <a:off x="162687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158510</xdr:rowOff>
    </xdr:from>
    <xdr:to>
      <xdr:col>81</xdr:col>
      <xdr:colOff>50800</xdr:colOff>
      <xdr:row>56</xdr:row>
      <xdr:rowOff>121673</xdr:rowOff>
    </xdr:to>
    <xdr:cxnSp macro="">
      <xdr:nvCxnSpPr>
        <xdr:cNvPr id="591" name="直線コネクタ 590"/>
        <xdr:cNvCxnSpPr/>
      </xdr:nvCxnSpPr>
      <xdr:spPr>
        <a:xfrm flipV="1">
          <a:off x="14592300" y="9588260"/>
          <a:ext cx="889000" cy="13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72179</xdr:rowOff>
    </xdr:from>
    <xdr:to>
      <xdr:col>81</xdr:col>
      <xdr:colOff>101600</xdr:colOff>
      <xdr:row>57</xdr:row>
      <xdr:rowOff>2329</xdr:rowOff>
    </xdr:to>
    <xdr:sp macro="" textlink="">
      <xdr:nvSpPr>
        <xdr:cNvPr id="592" name="フローチャート: 判断 591"/>
        <xdr:cNvSpPr/>
      </xdr:nvSpPr>
      <xdr:spPr>
        <a:xfrm>
          <a:off x="15430500" y="96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164906</xdr:rowOff>
    </xdr:from>
    <xdr:ext cx="534377" cy="259045"/>
    <xdr:sp macro="" textlink="">
      <xdr:nvSpPr>
        <xdr:cNvPr id="593" name="テキスト ボックス 592"/>
        <xdr:cNvSpPr txBox="1"/>
      </xdr:nvSpPr>
      <xdr:spPr>
        <a:xfrm>
          <a:off x="15214111" y="97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26412</xdr:rowOff>
    </xdr:from>
    <xdr:to>
      <xdr:col>76</xdr:col>
      <xdr:colOff>114300</xdr:colOff>
      <xdr:row>56</xdr:row>
      <xdr:rowOff>121673</xdr:rowOff>
    </xdr:to>
    <xdr:cxnSp macro="">
      <xdr:nvCxnSpPr>
        <xdr:cNvPr id="594" name="直線コネクタ 593"/>
        <xdr:cNvCxnSpPr/>
      </xdr:nvCxnSpPr>
      <xdr:spPr>
        <a:xfrm>
          <a:off x="13703300" y="9456162"/>
          <a:ext cx="889000" cy="266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52585</xdr:rowOff>
    </xdr:from>
    <xdr:to>
      <xdr:col>76</xdr:col>
      <xdr:colOff>165100</xdr:colOff>
      <xdr:row>57</xdr:row>
      <xdr:rowOff>154185</xdr:rowOff>
    </xdr:to>
    <xdr:sp macro="" textlink="">
      <xdr:nvSpPr>
        <xdr:cNvPr id="595" name="フローチャート: 判断 594"/>
        <xdr:cNvSpPr/>
      </xdr:nvSpPr>
      <xdr:spPr>
        <a:xfrm>
          <a:off x="14541500" y="98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145312</xdr:rowOff>
    </xdr:from>
    <xdr:ext cx="534377" cy="259045"/>
    <xdr:sp macro="" textlink="">
      <xdr:nvSpPr>
        <xdr:cNvPr id="596" name="テキスト ボックス 595"/>
        <xdr:cNvSpPr txBox="1"/>
      </xdr:nvSpPr>
      <xdr:spPr>
        <a:xfrm>
          <a:off x="14325111" y="991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26412</xdr:rowOff>
    </xdr:from>
    <xdr:to>
      <xdr:col>71</xdr:col>
      <xdr:colOff>177800</xdr:colOff>
      <xdr:row>57</xdr:row>
      <xdr:rowOff>75888</xdr:rowOff>
    </xdr:to>
    <xdr:cxnSp macro="">
      <xdr:nvCxnSpPr>
        <xdr:cNvPr id="597" name="直線コネクタ 596"/>
        <xdr:cNvCxnSpPr/>
      </xdr:nvCxnSpPr>
      <xdr:spPr>
        <a:xfrm flipV="1">
          <a:off x="12814300" y="9456162"/>
          <a:ext cx="889000" cy="39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48242</xdr:rowOff>
    </xdr:from>
    <xdr:to>
      <xdr:col>72</xdr:col>
      <xdr:colOff>38100</xdr:colOff>
      <xdr:row>57</xdr:row>
      <xdr:rowOff>149842</xdr:rowOff>
    </xdr:to>
    <xdr:sp macro="" textlink="">
      <xdr:nvSpPr>
        <xdr:cNvPr id="598" name="フローチャート: 判断 597"/>
        <xdr:cNvSpPr/>
      </xdr:nvSpPr>
      <xdr:spPr>
        <a:xfrm>
          <a:off x="13652500" y="982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140969</xdr:rowOff>
    </xdr:from>
    <xdr:ext cx="534377" cy="259045"/>
    <xdr:sp macro="" textlink="">
      <xdr:nvSpPr>
        <xdr:cNvPr id="599" name="テキスト ボックス 598"/>
        <xdr:cNvSpPr txBox="1"/>
      </xdr:nvSpPr>
      <xdr:spPr>
        <a:xfrm>
          <a:off x="13436111" y="991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165644</xdr:rowOff>
    </xdr:from>
    <xdr:to>
      <xdr:col>67</xdr:col>
      <xdr:colOff>101600</xdr:colOff>
      <xdr:row>57</xdr:row>
      <xdr:rowOff>95794</xdr:rowOff>
    </xdr:to>
    <xdr:sp macro="" textlink="">
      <xdr:nvSpPr>
        <xdr:cNvPr id="600" name="フローチャート: 判断 599"/>
        <xdr:cNvSpPr/>
      </xdr:nvSpPr>
      <xdr:spPr>
        <a:xfrm>
          <a:off x="1276350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112321</xdr:rowOff>
    </xdr:from>
    <xdr:ext cx="534377" cy="259045"/>
    <xdr:sp macro="" textlink="">
      <xdr:nvSpPr>
        <xdr:cNvPr id="601" name="テキスト ボックス 600"/>
        <xdr:cNvSpPr txBox="1"/>
      </xdr:nvSpPr>
      <xdr:spPr>
        <a:xfrm>
          <a:off x="12547111" y="95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86027</xdr:rowOff>
    </xdr:from>
    <xdr:to>
      <xdr:col>85</xdr:col>
      <xdr:colOff>177800</xdr:colOff>
      <xdr:row>57</xdr:row>
      <xdr:rowOff>16177</xdr:rowOff>
    </xdr:to>
    <xdr:sp macro="" textlink="">
      <xdr:nvSpPr>
        <xdr:cNvPr id="607" name="楕円 606"/>
        <xdr:cNvSpPr/>
      </xdr:nvSpPr>
      <xdr:spPr>
        <a:xfrm>
          <a:off x="16268700" y="968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64454</xdr:rowOff>
    </xdr:from>
    <xdr:ext cx="534377" cy="259045"/>
    <xdr:sp macro="" textlink="">
      <xdr:nvSpPr>
        <xdr:cNvPr id="608" name="教育費該当値テキスト"/>
        <xdr:cNvSpPr txBox="1"/>
      </xdr:nvSpPr>
      <xdr:spPr>
        <a:xfrm>
          <a:off x="16370300" y="966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107710</xdr:rowOff>
    </xdr:from>
    <xdr:to>
      <xdr:col>81</xdr:col>
      <xdr:colOff>101600</xdr:colOff>
      <xdr:row>56</xdr:row>
      <xdr:rowOff>37860</xdr:rowOff>
    </xdr:to>
    <xdr:sp macro="" textlink="">
      <xdr:nvSpPr>
        <xdr:cNvPr id="609" name="楕円 608"/>
        <xdr:cNvSpPr/>
      </xdr:nvSpPr>
      <xdr:spPr>
        <a:xfrm>
          <a:off x="15430500" y="9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54387</xdr:rowOff>
    </xdr:from>
    <xdr:ext cx="534377" cy="259045"/>
    <xdr:sp macro="" textlink="">
      <xdr:nvSpPr>
        <xdr:cNvPr id="610" name="テキスト ボックス 609"/>
        <xdr:cNvSpPr txBox="1"/>
      </xdr:nvSpPr>
      <xdr:spPr>
        <a:xfrm>
          <a:off x="15214111" y="9312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70873</xdr:rowOff>
    </xdr:from>
    <xdr:to>
      <xdr:col>76</xdr:col>
      <xdr:colOff>165100</xdr:colOff>
      <xdr:row>57</xdr:row>
      <xdr:rowOff>1023</xdr:rowOff>
    </xdr:to>
    <xdr:sp macro="" textlink="">
      <xdr:nvSpPr>
        <xdr:cNvPr id="611" name="楕円 610"/>
        <xdr:cNvSpPr/>
      </xdr:nvSpPr>
      <xdr:spPr>
        <a:xfrm>
          <a:off x="14541500" y="96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17550</xdr:rowOff>
    </xdr:from>
    <xdr:ext cx="534377" cy="259045"/>
    <xdr:sp macro="" textlink="">
      <xdr:nvSpPr>
        <xdr:cNvPr id="612" name="テキスト ボックス 611"/>
        <xdr:cNvSpPr txBox="1"/>
      </xdr:nvSpPr>
      <xdr:spPr>
        <a:xfrm>
          <a:off x="14325111" y="944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147062</xdr:rowOff>
    </xdr:from>
    <xdr:to>
      <xdr:col>72</xdr:col>
      <xdr:colOff>38100</xdr:colOff>
      <xdr:row>55</xdr:row>
      <xdr:rowOff>77212</xdr:rowOff>
    </xdr:to>
    <xdr:sp macro="" textlink="">
      <xdr:nvSpPr>
        <xdr:cNvPr id="613" name="楕円 612"/>
        <xdr:cNvSpPr/>
      </xdr:nvSpPr>
      <xdr:spPr>
        <a:xfrm>
          <a:off x="13652500" y="9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93739</xdr:rowOff>
    </xdr:from>
    <xdr:ext cx="534377" cy="259045"/>
    <xdr:sp macro="" textlink="">
      <xdr:nvSpPr>
        <xdr:cNvPr id="614" name="テキスト ボックス 613"/>
        <xdr:cNvSpPr txBox="1"/>
      </xdr:nvSpPr>
      <xdr:spPr>
        <a:xfrm>
          <a:off x="13436111" y="918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25088</xdr:rowOff>
    </xdr:from>
    <xdr:to>
      <xdr:col>67</xdr:col>
      <xdr:colOff>101600</xdr:colOff>
      <xdr:row>57</xdr:row>
      <xdr:rowOff>126688</xdr:rowOff>
    </xdr:to>
    <xdr:sp macro="" textlink="">
      <xdr:nvSpPr>
        <xdr:cNvPr id="615" name="楕円 614"/>
        <xdr:cNvSpPr/>
      </xdr:nvSpPr>
      <xdr:spPr>
        <a:xfrm>
          <a:off x="12763500" y="979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117815</xdr:rowOff>
    </xdr:from>
    <xdr:ext cx="534377" cy="259045"/>
    <xdr:sp macro="" textlink="">
      <xdr:nvSpPr>
        <xdr:cNvPr id="616" name="テキスト ボックス 615"/>
        <xdr:cNvSpPr txBox="1"/>
      </xdr:nvSpPr>
      <xdr:spPr>
        <a:xfrm>
          <a:off x="12547111" y="989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7" name="直線コネクタ 626"/>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8" name="テキスト ボックス 627"/>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9" name="直線コネクタ 628"/>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30" name="テキスト ボックス 629"/>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31" name="直線コネクタ 630"/>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2" name="テキスト ボックス 631"/>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3" name="直線コネクタ 632"/>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4" name="テキスト ボックス 633"/>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5" name="直線コネクタ 634"/>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6" name="テキスト ボックス 635"/>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145453</xdr:rowOff>
    </xdr:from>
    <xdr:to>
      <xdr:col>85</xdr:col>
      <xdr:colOff>126364</xdr:colOff>
      <xdr:row>79</xdr:row>
      <xdr:rowOff>44450</xdr:rowOff>
    </xdr:to>
    <xdr:cxnSp macro="">
      <xdr:nvCxnSpPr>
        <xdr:cNvPr id="640" name="直線コネクタ 639"/>
        <xdr:cNvCxnSpPr/>
      </xdr:nvCxnSpPr>
      <xdr:spPr>
        <a:xfrm flipV="1">
          <a:off x="16317595" y="11975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41"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2" name="直線コネクタ 641"/>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92130</xdr:rowOff>
    </xdr:from>
    <xdr:ext cx="534377" cy="259045"/>
    <xdr:sp macro="" textlink="">
      <xdr:nvSpPr>
        <xdr:cNvPr id="643" name="災害復旧費最大値テキスト"/>
        <xdr:cNvSpPr txBox="1"/>
      </xdr:nvSpPr>
      <xdr:spPr>
        <a:xfrm>
          <a:off x="16370300" y="117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145453</xdr:rowOff>
    </xdr:from>
    <xdr:to>
      <xdr:col>86</xdr:col>
      <xdr:colOff>25400</xdr:colOff>
      <xdr:row>69</xdr:row>
      <xdr:rowOff>145453</xdr:rowOff>
    </xdr:to>
    <xdr:cxnSp macro="">
      <xdr:nvCxnSpPr>
        <xdr:cNvPr id="644" name="直線コネクタ 643"/>
        <xdr:cNvCxnSpPr/>
      </xdr:nvCxnSpPr>
      <xdr:spPr>
        <a:xfrm>
          <a:off x="16230600" y="11975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127584</xdr:rowOff>
    </xdr:from>
    <xdr:to>
      <xdr:col>85</xdr:col>
      <xdr:colOff>127000</xdr:colOff>
      <xdr:row>78</xdr:row>
      <xdr:rowOff>62548</xdr:rowOff>
    </xdr:to>
    <xdr:cxnSp macro="">
      <xdr:nvCxnSpPr>
        <xdr:cNvPr id="645" name="直線コネクタ 644"/>
        <xdr:cNvCxnSpPr/>
      </xdr:nvCxnSpPr>
      <xdr:spPr>
        <a:xfrm>
          <a:off x="15481300" y="13329234"/>
          <a:ext cx="838200" cy="10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23232</xdr:rowOff>
    </xdr:from>
    <xdr:ext cx="469744" cy="259045"/>
    <xdr:sp macro="" textlink="">
      <xdr:nvSpPr>
        <xdr:cNvPr id="646" name="災害復旧費平均値テキスト"/>
        <xdr:cNvSpPr txBox="1"/>
      </xdr:nvSpPr>
      <xdr:spPr>
        <a:xfrm>
          <a:off x="16370300" y="1322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355</xdr:rowOff>
    </xdr:from>
    <xdr:to>
      <xdr:col>85</xdr:col>
      <xdr:colOff>177800</xdr:colOff>
      <xdr:row>78</xdr:row>
      <xdr:rowOff>101955</xdr:rowOff>
    </xdr:to>
    <xdr:sp macro="" textlink="">
      <xdr:nvSpPr>
        <xdr:cNvPr id="647" name="フローチャート: 判断 646"/>
        <xdr:cNvSpPr/>
      </xdr:nvSpPr>
      <xdr:spPr>
        <a:xfrm>
          <a:off x="16268700" y="1337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127584</xdr:rowOff>
    </xdr:from>
    <xdr:to>
      <xdr:col>81</xdr:col>
      <xdr:colOff>50800</xdr:colOff>
      <xdr:row>78</xdr:row>
      <xdr:rowOff>101372</xdr:rowOff>
    </xdr:to>
    <xdr:cxnSp macro="">
      <xdr:nvCxnSpPr>
        <xdr:cNvPr id="648" name="直線コネクタ 647"/>
        <xdr:cNvCxnSpPr/>
      </xdr:nvCxnSpPr>
      <xdr:spPr>
        <a:xfrm flipV="1">
          <a:off x="14592300" y="13329234"/>
          <a:ext cx="889000" cy="145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19749</xdr:rowOff>
    </xdr:from>
    <xdr:to>
      <xdr:col>81</xdr:col>
      <xdr:colOff>101600</xdr:colOff>
      <xdr:row>78</xdr:row>
      <xdr:rowOff>121349</xdr:rowOff>
    </xdr:to>
    <xdr:sp macro="" textlink="">
      <xdr:nvSpPr>
        <xdr:cNvPr id="649" name="フローチャート: 判断 648"/>
        <xdr:cNvSpPr/>
      </xdr:nvSpPr>
      <xdr:spPr>
        <a:xfrm>
          <a:off x="15430500" y="1339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112476</xdr:rowOff>
    </xdr:from>
    <xdr:ext cx="469744" cy="259045"/>
    <xdr:sp macro="" textlink="">
      <xdr:nvSpPr>
        <xdr:cNvPr id="650" name="テキスト ボックス 649"/>
        <xdr:cNvSpPr txBox="1"/>
      </xdr:nvSpPr>
      <xdr:spPr>
        <a:xfrm>
          <a:off x="15246428" y="13485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101372</xdr:rowOff>
    </xdr:from>
    <xdr:to>
      <xdr:col>76</xdr:col>
      <xdr:colOff>114300</xdr:colOff>
      <xdr:row>79</xdr:row>
      <xdr:rowOff>17208</xdr:rowOff>
    </xdr:to>
    <xdr:cxnSp macro="">
      <xdr:nvCxnSpPr>
        <xdr:cNvPr id="651" name="直線コネクタ 650"/>
        <xdr:cNvCxnSpPr/>
      </xdr:nvCxnSpPr>
      <xdr:spPr>
        <a:xfrm flipV="1">
          <a:off x="13703300" y="13474472"/>
          <a:ext cx="889000" cy="87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80023</xdr:rowOff>
    </xdr:from>
    <xdr:to>
      <xdr:col>76</xdr:col>
      <xdr:colOff>165100</xdr:colOff>
      <xdr:row>79</xdr:row>
      <xdr:rowOff>10173</xdr:rowOff>
    </xdr:to>
    <xdr:sp macro="" textlink="">
      <xdr:nvSpPr>
        <xdr:cNvPr id="652" name="フローチャート: 判断 651"/>
        <xdr:cNvSpPr/>
      </xdr:nvSpPr>
      <xdr:spPr>
        <a:xfrm>
          <a:off x="14541500" y="134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1300</xdr:rowOff>
    </xdr:from>
    <xdr:ext cx="469744" cy="259045"/>
    <xdr:sp macro="" textlink="">
      <xdr:nvSpPr>
        <xdr:cNvPr id="653" name="テキスト ボックス 652"/>
        <xdr:cNvSpPr txBox="1"/>
      </xdr:nvSpPr>
      <xdr:spPr>
        <a:xfrm>
          <a:off x="14357428" y="1354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12294</xdr:rowOff>
    </xdr:from>
    <xdr:to>
      <xdr:col>71</xdr:col>
      <xdr:colOff>177800</xdr:colOff>
      <xdr:row>79</xdr:row>
      <xdr:rowOff>17208</xdr:rowOff>
    </xdr:to>
    <xdr:cxnSp macro="">
      <xdr:nvCxnSpPr>
        <xdr:cNvPr id="654" name="直線コネクタ 653"/>
        <xdr:cNvCxnSpPr/>
      </xdr:nvCxnSpPr>
      <xdr:spPr>
        <a:xfrm>
          <a:off x="12814300" y="13556844"/>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95414</xdr:rowOff>
    </xdr:from>
    <xdr:to>
      <xdr:col>72</xdr:col>
      <xdr:colOff>38100</xdr:colOff>
      <xdr:row>79</xdr:row>
      <xdr:rowOff>25564</xdr:rowOff>
    </xdr:to>
    <xdr:sp macro="" textlink="">
      <xdr:nvSpPr>
        <xdr:cNvPr id="655" name="フローチャート: 判断 654"/>
        <xdr:cNvSpPr/>
      </xdr:nvSpPr>
      <xdr:spPr>
        <a:xfrm>
          <a:off x="13652500" y="13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42091</xdr:rowOff>
    </xdr:from>
    <xdr:ext cx="469744" cy="259045"/>
    <xdr:sp macro="" textlink="">
      <xdr:nvSpPr>
        <xdr:cNvPr id="656" name="テキスト ボックス 655"/>
        <xdr:cNvSpPr txBox="1"/>
      </xdr:nvSpPr>
      <xdr:spPr>
        <a:xfrm>
          <a:off x="13468428" y="1324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64058</xdr:rowOff>
    </xdr:from>
    <xdr:to>
      <xdr:col>67</xdr:col>
      <xdr:colOff>101600</xdr:colOff>
      <xdr:row>78</xdr:row>
      <xdr:rowOff>165658</xdr:rowOff>
    </xdr:to>
    <xdr:sp macro="" textlink="">
      <xdr:nvSpPr>
        <xdr:cNvPr id="657" name="フローチャート: 判断 656"/>
        <xdr:cNvSpPr/>
      </xdr:nvSpPr>
      <xdr:spPr>
        <a:xfrm>
          <a:off x="12763500" y="134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10735</xdr:rowOff>
    </xdr:from>
    <xdr:ext cx="469744" cy="259045"/>
    <xdr:sp macro="" textlink="">
      <xdr:nvSpPr>
        <xdr:cNvPr id="658" name="テキスト ボックス 657"/>
        <xdr:cNvSpPr txBox="1"/>
      </xdr:nvSpPr>
      <xdr:spPr>
        <a:xfrm>
          <a:off x="12579428" y="1321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11748</xdr:rowOff>
    </xdr:from>
    <xdr:to>
      <xdr:col>85</xdr:col>
      <xdr:colOff>177800</xdr:colOff>
      <xdr:row>78</xdr:row>
      <xdr:rowOff>113348</xdr:rowOff>
    </xdr:to>
    <xdr:sp macro="" textlink="">
      <xdr:nvSpPr>
        <xdr:cNvPr id="664" name="楕円 663"/>
        <xdr:cNvSpPr/>
      </xdr:nvSpPr>
      <xdr:spPr>
        <a:xfrm>
          <a:off x="16268700" y="1338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161625</xdr:rowOff>
    </xdr:from>
    <xdr:ext cx="469744" cy="259045"/>
    <xdr:sp macro="" textlink="">
      <xdr:nvSpPr>
        <xdr:cNvPr id="665" name="災害復旧費該当値テキスト"/>
        <xdr:cNvSpPr txBox="1"/>
      </xdr:nvSpPr>
      <xdr:spPr>
        <a:xfrm>
          <a:off x="16370300" y="1336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76784</xdr:rowOff>
    </xdr:from>
    <xdr:to>
      <xdr:col>81</xdr:col>
      <xdr:colOff>101600</xdr:colOff>
      <xdr:row>78</xdr:row>
      <xdr:rowOff>6934</xdr:rowOff>
    </xdr:to>
    <xdr:sp macro="" textlink="">
      <xdr:nvSpPr>
        <xdr:cNvPr id="666" name="楕円 665"/>
        <xdr:cNvSpPr/>
      </xdr:nvSpPr>
      <xdr:spPr>
        <a:xfrm>
          <a:off x="15430500" y="1327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23461</xdr:rowOff>
    </xdr:from>
    <xdr:ext cx="469744" cy="259045"/>
    <xdr:sp macro="" textlink="">
      <xdr:nvSpPr>
        <xdr:cNvPr id="667" name="テキスト ボックス 666"/>
        <xdr:cNvSpPr txBox="1"/>
      </xdr:nvSpPr>
      <xdr:spPr>
        <a:xfrm>
          <a:off x="15246428" y="1305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50572</xdr:rowOff>
    </xdr:from>
    <xdr:to>
      <xdr:col>76</xdr:col>
      <xdr:colOff>165100</xdr:colOff>
      <xdr:row>78</xdr:row>
      <xdr:rowOff>152172</xdr:rowOff>
    </xdr:to>
    <xdr:sp macro="" textlink="">
      <xdr:nvSpPr>
        <xdr:cNvPr id="668" name="楕円 667"/>
        <xdr:cNvSpPr/>
      </xdr:nvSpPr>
      <xdr:spPr>
        <a:xfrm>
          <a:off x="14541500" y="1342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168699</xdr:rowOff>
    </xdr:from>
    <xdr:ext cx="469744" cy="259045"/>
    <xdr:sp macro="" textlink="">
      <xdr:nvSpPr>
        <xdr:cNvPr id="669" name="テキスト ボックス 668"/>
        <xdr:cNvSpPr txBox="1"/>
      </xdr:nvSpPr>
      <xdr:spPr>
        <a:xfrm>
          <a:off x="14357428" y="1319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137858</xdr:rowOff>
    </xdr:from>
    <xdr:to>
      <xdr:col>72</xdr:col>
      <xdr:colOff>38100</xdr:colOff>
      <xdr:row>79</xdr:row>
      <xdr:rowOff>68008</xdr:rowOff>
    </xdr:to>
    <xdr:sp macro="" textlink="">
      <xdr:nvSpPr>
        <xdr:cNvPr id="670" name="楕円 669"/>
        <xdr:cNvSpPr/>
      </xdr:nvSpPr>
      <xdr:spPr>
        <a:xfrm>
          <a:off x="13652500" y="13510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59135</xdr:rowOff>
    </xdr:from>
    <xdr:ext cx="378565" cy="259045"/>
    <xdr:sp macro="" textlink="">
      <xdr:nvSpPr>
        <xdr:cNvPr id="671" name="テキスト ボックス 670"/>
        <xdr:cNvSpPr txBox="1"/>
      </xdr:nvSpPr>
      <xdr:spPr>
        <a:xfrm>
          <a:off x="13514017" y="13603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132944</xdr:rowOff>
    </xdr:from>
    <xdr:to>
      <xdr:col>67</xdr:col>
      <xdr:colOff>101600</xdr:colOff>
      <xdr:row>79</xdr:row>
      <xdr:rowOff>63094</xdr:rowOff>
    </xdr:to>
    <xdr:sp macro="" textlink="">
      <xdr:nvSpPr>
        <xdr:cNvPr id="672" name="楕円 671"/>
        <xdr:cNvSpPr/>
      </xdr:nvSpPr>
      <xdr:spPr>
        <a:xfrm>
          <a:off x="12763500" y="1350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54221</xdr:rowOff>
    </xdr:from>
    <xdr:ext cx="378565" cy="259045"/>
    <xdr:sp macro="" textlink="">
      <xdr:nvSpPr>
        <xdr:cNvPr id="673" name="テキスト ボックス 672"/>
        <xdr:cNvSpPr txBox="1"/>
      </xdr:nvSpPr>
      <xdr:spPr>
        <a:xfrm>
          <a:off x="12625017" y="13598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5" name="直線コネクタ 68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6" name="テキスト ボックス 685"/>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7" name="直線コネクタ 68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8" name="テキスト ボックス 687"/>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9" name="直線コネクタ 68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0" name="テキスト ボックス 689"/>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1" name="直線コネクタ 69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2" name="テキスト ボックス 691"/>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3" name="直線コネクタ 69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4" name="テキスト ボックス 693"/>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5" name="直線コネクタ 69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6" name="テキスト ボックス 69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7"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71577</xdr:rowOff>
    </xdr:from>
    <xdr:to>
      <xdr:col>85</xdr:col>
      <xdr:colOff>126364</xdr:colOff>
      <xdr:row>99</xdr:row>
      <xdr:rowOff>33096</xdr:rowOff>
    </xdr:to>
    <xdr:cxnSp macro="">
      <xdr:nvCxnSpPr>
        <xdr:cNvPr id="698" name="直線コネクタ 697"/>
        <xdr:cNvCxnSpPr/>
      </xdr:nvCxnSpPr>
      <xdr:spPr>
        <a:xfrm flipV="1">
          <a:off x="16317595" y="15673527"/>
          <a:ext cx="1269" cy="133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36923</xdr:rowOff>
    </xdr:from>
    <xdr:ext cx="534377" cy="259045"/>
    <xdr:sp macro="" textlink="">
      <xdr:nvSpPr>
        <xdr:cNvPr id="699" name="公債費最小値テキスト"/>
        <xdr:cNvSpPr txBox="1"/>
      </xdr:nvSpPr>
      <xdr:spPr>
        <a:xfrm>
          <a:off x="16370300" y="1701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33096</xdr:rowOff>
    </xdr:from>
    <xdr:to>
      <xdr:col>86</xdr:col>
      <xdr:colOff>25400</xdr:colOff>
      <xdr:row>99</xdr:row>
      <xdr:rowOff>33096</xdr:rowOff>
    </xdr:to>
    <xdr:cxnSp macro="">
      <xdr:nvCxnSpPr>
        <xdr:cNvPr id="700" name="直線コネクタ 699"/>
        <xdr:cNvCxnSpPr/>
      </xdr:nvCxnSpPr>
      <xdr:spPr>
        <a:xfrm>
          <a:off x="16230600" y="1700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18254</xdr:rowOff>
    </xdr:from>
    <xdr:ext cx="534377" cy="259045"/>
    <xdr:sp macro="" textlink="">
      <xdr:nvSpPr>
        <xdr:cNvPr id="701" name="公債費最大値テキスト"/>
        <xdr:cNvSpPr txBox="1"/>
      </xdr:nvSpPr>
      <xdr:spPr>
        <a:xfrm>
          <a:off x="16370300" y="154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71577</xdr:rowOff>
    </xdr:from>
    <xdr:to>
      <xdr:col>86</xdr:col>
      <xdr:colOff>25400</xdr:colOff>
      <xdr:row>91</xdr:row>
      <xdr:rowOff>71577</xdr:rowOff>
    </xdr:to>
    <xdr:cxnSp macro="">
      <xdr:nvCxnSpPr>
        <xdr:cNvPr id="702" name="直線コネクタ 701"/>
        <xdr:cNvCxnSpPr/>
      </xdr:nvCxnSpPr>
      <xdr:spPr>
        <a:xfrm>
          <a:off x="16230600" y="15673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75578</xdr:rowOff>
    </xdr:from>
    <xdr:to>
      <xdr:col>85</xdr:col>
      <xdr:colOff>127000</xdr:colOff>
      <xdr:row>94</xdr:row>
      <xdr:rowOff>89427</xdr:rowOff>
    </xdr:to>
    <xdr:cxnSp macro="">
      <xdr:nvCxnSpPr>
        <xdr:cNvPr id="703" name="直線コネクタ 702"/>
        <xdr:cNvCxnSpPr/>
      </xdr:nvCxnSpPr>
      <xdr:spPr>
        <a:xfrm>
          <a:off x="15481300" y="16191878"/>
          <a:ext cx="838200" cy="1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8386</xdr:rowOff>
    </xdr:from>
    <xdr:ext cx="534377" cy="259045"/>
    <xdr:sp macro="" textlink="">
      <xdr:nvSpPr>
        <xdr:cNvPr id="704" name="公債費平均値テキスト"/>
        <xdr:cNvSpPr txBox="1"/>
      </xdr:nvSpPr>
      <xdr:spPr>
        <a:xfrm>
          <a:off x="16370300" y="16467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29959</xdr:rowOff>
    </xdr:from>
    <xdr:to>
      <xdr:col>85</xdr:col>
      <xdr:colOff>177800</xdr:colOff>
      <xdr:row>96</xdr:row>
      <xdr:rowOff>131559</xdr:rowOff>
    </xdr:to>
    <xdr:sp macro="" textlink="">
      <xdr:nvSpPr>
        <xdr:cNvPr id="705" name="フローチャート: 判断 704"/>
        <xdr:cNvSpPr/>
      </xdr:nvSpPr>
      <xdr:spPr>
        <a:xfrm>
          <a:off x="162687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75578</xdr:rowOff>
    </xdr:from>
    <xdr:to>
      <xdr:col>81</xdr:col>
      <xdr:colOff>50800</xdr:colOff>
      <xdr:row>94</xdr:row>
      <xdr:rowOff>93160</xdr:rowOff>
    </xdr:to>
    <xdr:cxnSp macro="">
      <xdr:nvCxnSpPr>
        <xdr:cNvPr id="706" name="直線コネクタ 705"/>
        <xdr:cNvCxnSpPr/>
      </xdr:nvCxnSpPr>
      <xdr:spPr>
        <a:xfrm flipV="1">
          <a:off x="14592300" y="16191878"/>
          <a:ext cx="889000" cy="1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16472</xdr:rowOff>
    </xdr:from>
    <xdr:to>
      <xdr:col>81</xdr:col>
      <xdr:colOff>101600</xdr:colOff>
      <xdr:row>96</xdr:row>
      <xdr:rowOff>118072</xdr:rowOff>
    </xdr:to>
    <xdr:sp macro="" textlink="">
      <xdr:nvSpPr>
        <xdr:cNvPr id="707" name="フローチャート: 判断 706"/>
        <xdr:cNvSpPr/>
      </xdr:nvSpPr>
      <xdr:spPr>
        <a:xfrm>
          <a:off x="154305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109199</xdr:rowOff>
    </xdr:from>
    <xdr:ext cx="534377" cy="259045"/>
    <xdr:sp macro="" textlink="">
      <xdr:nvSpPr>
        <xdr:cNvPr id="708" name="テキスト ボックス 707"/>
        <xdr:cNvSpPr txBox="1"/>
      </xdr:nvSpPr>
      <xdr:spPr>
        <a:xfrm>
          <a:off x="15214111"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22467</xdr:rowOff>
    </xdr:from>
    <xdr:to>
      <xdr:col>76</xdr:col>
      <xdr:colOff>114300</xdr:colOff>
      <xdr:row>94</xdr:row>
      <xdr:rowOff>93160</xdr:rowOff>
    </xdr:to>
    <xdr:cxnSp macro="">
      <xdr:nvCxnSpPr>
        <xdr:cNvPr id="709" name="直線コネクタ 708"/>
        <xdr:cNvCxnSpPr/>
      </xdr:nvCxnSpPr>
      <xdr:spPr>
        <a:xfrm>
          <a:off x="13703300" y="16138767"/>
          <a:ext cx="889000" cy="7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171138</xdr:rowOff>
    </xdr:from>
    <xdr:to>
      <xdr:col>76</xdr:col>
      <xdr:colOff>165100</xdr:colOff>
      <xdr:row>96</xdr:row>
      <xdr:rowOff>101288</xdr:rowOff>
    </xdr:to>
    <xdr:sp macro="" textlink="">
      <xdr:nvSpPr>
        <xdr:cNvPr id="710" name="フローチャート: 判断 709"/>
        <xdr:cNvSpPr/>
      </xdr:nvSpPr>
      <xdr:spPr>
        <a:xfrm>
          <a:off x="14541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92415</xdr:rowOff>
    </xdr:from>
    <xdr:ext cx="534377" cy="259045"/>
    <xdr:sp macro="" textlink="">
      <xdr:nvSpPr>
        <xdr:cNvPr id="711" name="テキスト ボックス 710"/>
        <xdr:cNvSpPr txBox="1"/>
      </xdr:nvSpPr>
      <xdr:spPr>
        <a:xfrm>
          <a:off x="14325111" y="165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22467</xdr:rowOff>
    </xdr:from>
    <xdr:to>
      <xdr:col>71</xdr:col>
      <xdr:colOff>177800</xdr:colOff>
      <xdr:row>94</xdr:row>
      <xdr:rowOff>25781</xdr:rowOff>
    </xdr:to>
    <xdr:cxnSp macro="">
      <xdr:nvCxnSpPr>
        <xdr:cNvPr id="712" name="直線コネクタ 711"/>
        <xdr:cNvCxnSpPr/>
      </xdr:nvCxnSpPr>
      <xdr:spPr>
        <a:xfrm flipV="1">
          <a:off x="12814300" y="16138767"/>
          <a:ext cx="889000" cy="3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20796</xdr:rowOff>
    </xdr:from>
    <xdr:to>
      <xdr:col>72</xdr:col>
      <xdr:colOff>38100</xdr:colOff>
      <xdr:row>96</xdr:row>
      <xdr:rowOff>122396</xdr:rowOff>
    </xdr:to>
    <xdr:sp macro="" textlink="">
      <xdr:nvSpPr>
        <xdr:cNvPr id="713" name="フローチャート: 判断 712"/>
        <xdr:cNvSpPr/>
      </xdr:nvSpPr>
      <xdr:spPr>
        <a:xfrm>
          <a:off x="13652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113523</xdr:rowOff>
    </xdr:from>
    <xdr:ext cx="534377" cy="259045"/>
    <xdr:sp macro="" textlink="">
      <xdr:nvSpPr>
        <xdr:cNvPr id="714" name="テキスト ボックス 713"/>
        <xdr:cNvSpPr txBox="1"/>
      </xdr:nvSpPr>
      <xdr:spPr>
        <a:xfrm>
          <a:off x="13436111" y="165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23825</xdr:rowOff>
    </xdr:from>
    <xdr:to>
      <xdr:col>67</xdr:col>
      <xdr:colOff>101600</xdr:colOff>
      <xdr:row>96</xdr:row>
      <xdr:rowOff>125425</xdr:rowOff>
    </xdr:to>
    <xdr:sp macro="" textlink="">
      <xdr:nvSpPr>
        <xdr:cNvPr id="715" name="フローチャート: 判断 714"/>
        <xdr:cNvSpPr/>
      </xdr:nvSpPr>
      <xdr:spPr>
        <a:xfrm>
          <a:off x="12763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116552</xdr:rowOff>
    </xdr:from>
    <xdr:ext cx="534377" cy="259045"/>
    <xdr:sp macro="" textlink="">
      <xdr:nvSpPr>
        <xdr:cNvPr id="716" name="テキスト ボックス 715"/>
        <xdr:cNvSpPr txBox="1"/>
      </xdr:nvSpPr>
      <xdr:spPr>
        <a:xfrm>
          <a:off x="12547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7" name="テキスト ボックス 71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8" name="テキスト ボックス 71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9" name="テキスト ボックス 71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0" name="テキスト ボックス 71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1" name="テキスト ボックス 72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38627</xdr:rowOff>
    </xdr:from>
    <xdr:to>
      <xdr:col>85</xdr:col>
      <xdr:colOff>177800</xdr:colOff>
      <xdr:row>94</xdr:row>
      <xdr:rowOff>140227</xdr:rowOff>
    </xdr:to>
    <xdr:sp macro="" textlink="">
      <xdr:nvSpPr>
        <xdr:cNvPr id="722" name="楕円 721"/>
        <xdr:cNvSpPr/>
      </xdr:nvSpPr>
      <xdr:spPr>
        <a:xfrm>
          <a:off x="16268700" y="1615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61504</xdr:rowOff>
    </xdr:from>
    <xdr:ext cx="534377" cy="259045"/>
    <xdr:sp macro="" textlink="">
      <xdr:nvSpPr>
        <xdr:cNvPr id="723" name="公債費該当値テキスト"/>
        <xdr:cNvSpPr txBox="1"/>
      </xdr:nvSpPr>
      <xdr:spPr>
        <a:xfrm>
          <a:off x="16370300" y="160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24778</xdr:rowOff>
    </xdr:from>
    <xdr:to>
      <xdr:col>81</xdr:col>
      <xdr:colOff>101600</xdr:colOff>
      <xdr:row>94</xdr:row>
      <xdr:rowOff>126378</xdr:rowOff>
    </xdr:to>
    <xdr:sp macro="" textlink="">
      <xdr:nvSpPr>
        <xdr:cNvPr id="724" name="楕円 723"/>
        <xdr:cNvSpPr/>
      </xdr:nvSpPr>
      <xdr:spPr>
        <a:xfrm>
          <a:off x="15430500" y="1614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142905</xdr:rowOff>
    </xdr:from>
    <xdr:ext cx="534377" cy="259045"/>
    <xdr:sp macro="" textlink="">
      <xdr:nvSpPr>
        <xdr:cNvPr id="725" name="テキスト ボックス 724"/>
        <xdr:cNvSpPr txBox="1"/>
      </xdr:nvSpPr>
      <xdr:spPr>
        <a:xfrm>
          <a:off x="15214111" y="15916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42360</xdr:rowOff>
    </xdr:from>
    <xdr:to>
      <xdr:col>76</xdr:col>
      <xdr:colOff>165100</xdr:colOff>
      <xdr:row>94</xdr:row>
      <xdr:rowOff>143960</xdr:rowOff>
    </xdr:to>
    <xdr:sp macro="" textlink="">
      <xdr:nvSpPr>
        <xdr:cNvPr id="726" name="楕円 725"/>
        <xdr:cNvSpPr/>
      </xdr:nvSpPr>
      <xdr:spPr>
        <a:xfrm>
          <a:off x="14541500" y="1615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160487</xdr:rowOff>
    </xdr:from>
    <xdr:ext cx="534377" cy="259045"/>
    <xdr:sp macro="" textlink="">
      <xdr:nvSpPr>
        <xdr:cNvPr id="727" name="テキスト ボックス 726"/>
        <xdr:cNvSpPr txBox="1"/>
      </xdr:nvSpPr>
      <xdr:spPr>
        <a:xfrm>
          <a:off x="14325111" y="1593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143117</xdr:rowOff>
    </xdr:from>
    <xdr:to>
      <xdr:col>72</xdr:col>
      <xdr:colOff>38100</xdr:colOff>
      <xdr:row>94</xdr:row>
      <xdr:rowOff>73267</xdr:rowOff>
    </xdr:to>
    <xdr:sp macro="" textlink="">
      <xdr:nvSpPr>
        <xdr:cNvPr id="728" name="楕円 727"/>
        <xdr:cNvSpPr/>
      </xdr:nvSpPr>
      <xdr:spPr>
        <a:xfrm>
          <a:off x="13652500" y="1608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89794</xdr:rowOff>
    </xdr:from>
    <xdr:ext cx="534377" cy="259045"/>
    <xdr:sp macro="" textlink="">
      <xdr:nvSpPr>
        <xdr:cNvPr id="729" name="テキスト ボックス 728"/>
        <xdr:cNvSpPr txBox="1"/>
      </xdr:nvSpPr>
      <xdr:spPr>
        <a:xfrm>
          <a:off x="13436111" y="15863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146431</xdr:rowOff>
    </xdr:from>
    <xdr:to>
      <xdr:col>67</xdr:col>
      <xdr:colOff>101600</xdr:colOff>
      <xdr:row>94</xdr:row>
      <xdr:rowOff>76581</xdr:rowOff>
    </xdr:to>
    <xdr:sp macro="" textlink="">
      <xdr:nvSpPr>
        <xdr:cNvPr id="730" name="楕円 729"/>
        <xdr:cNvSpPr/>
      </xdr:nvSpPr>
      <xdr:spPr>
        <a:xfrm>
          <a:off x="12763500" y="16091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93108</xdr:rowOff>
    </xdr:from>
    <xdr:ext cx="534377" cy="259045"/>
    <xdr:sp macro="" textlink="">
      <xdr:nvSpPr>
        <xdr:cNvPr id="731" name="テキスト ボックス 730"/>
        <xdr:cNvSpPr txBox="1"/>
      </xdr:nvSpPr>
      <xdr:spPr>
        <a:xfrm>
          <a:off x="12547111" y="1586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2" name="正方形/長方形 73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3" name="正方形/長方形 73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4" name="正方形/長方形 73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5" name="正方形/長方形 73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6" name="正方形/長方形 73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7" name="正方形/長方形 73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8" name="正方形/長方形 73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9" name="正方形/長方形 73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0" name="テキスト ボックス 73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1" name="直線コネクタ 74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2" name="直線コネクタ 741"/>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3" name="テキスト ボックス 742"/>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4" name="直線コネクタ 743"/>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5" name="テキスト ボックス 744"/>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6" name="直線コネクタ 745"/>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7" name="テキスト ボックス 746"/>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8" name="直線コネクタ 747"/>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9" name="テキスト ボックス 748"/>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50" name="直線コネクタ 749"/>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51" name="テキスト ボックス 750"/>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2" name="直線コネクタ 751"/>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3" name="テキスト ボックス 752"/>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4" name="直線コネクタ 75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5" name="テキスト ボックス 754"/>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6"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10378</xdr:rowOff>
    </xdr:from>
    <xdr:to>
      <xdr:col>116</xdr:col>
      <xdr:colOff>62864</xdr:colOff>
      <xdr:row>39</xdr:row>
      <xdr:rowOff>98878</xdr:rowOff>
    </xdr:to>
    <xdr:cxnSp macro="">
      <xdr:nvCxnSpPr>
        <xdr:cNvPr id="757" name="直線コネクタ 756"/>
        <xdr:cNvCxnSpPr/>
      </xdr:nvCxnSpPr>
      <xdr:spPr>
        <a:xfrm flipV="1">
          <a:off x="22159595" y="5153878"/>
          <a:ext cx="1269" cy="163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8"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9" name="直線コネクタ 758"/>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128505</xdr:rowOff>
    </xdr:from>
    <xdr:ext cx="469744" cy="259045"/>
    <xdr:sp macro="" textlink="">
      <xdr:nvSpPr>
        <xdr:cNvPr id="760" name="諸支出金最大値テキスト"/>
        <xdr:cNvSpPr txBox="1"/>
      </xdr:nvSpPr>
      <xdr:spPr>
        <a:xfrm>
          <a:off x="22212300" y="492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10378</xdr:rowOff>
    </xdr:from>
    <xdr:to>
      <xdr:col>116</xdr:col>
      <xdr:colOff>152400</xdr:colOff>
      <xdr:row>30</xdr:row>
      <xdr:rowOff>10378</xdr:rowOff>
    </xdr:to>
    <xdr:cxnSp macro="">
      <xdr:nvCxnSpPr>
        <xdr:cNvPr id="761" name="直線コネクタ 760"/>
        <xdr:cNvCxnSpPr/>
      </xdr:nvCxnSpPr>
      <xdr:spPr>
        <a:xfrm>
          <a:off x="22072600" y="515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62" name="直線コネクタ 761"/>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139536</xdr:rowOff>
    </xdr:from>
    <xdr:ext cx="378565" cy="259045"/>
    <xdr:sp macro="" textlink="">
      <xdr:nvSpPr>
        <xdr:cNvPr id="763" name="諸支出金平均値テキスト"/>
        <xdr:cNvSpPr txBox="1"/>
      </xdr:nvSpPr>
      <xdr:spPr>
        <a:xfrm>
          <a:off x="22212300" y="64831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116659</xdr:rowOff>
    </xdr:from>
    <xdr:to>
      <xdr:col>116</xdr:col>
      <xdr:colOff>114300</xdr:colOff>
      <xdr:row>39</xdr:row>
      <xdr:rowOff>46809</xdr:rowOff>
    </xdr:to>
    <xdr:sp macro="" textlink="">
      <xdr:nvSpPr>
        <xdr:cNvPr id="764" name="フローチャート: 判断 763"/>
        <xdr:cNvSpPr/>
      </xdr:nvSpPr>
      <xdr:spPr>
        <a:xfrm>
          <a:off x="221107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5" name="直線コネクタ 764"/>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92819</xdr:rowOff>
    </xdr:from>
    <xdr:to>
      <xdr:col>112</xdr:col>
      <xdr:colOff>38100</xdr:colOff>
      <xdr:row>39</xdr:row>
      <xdr:rowOff>22969</xdr:rowOff>
    </xdr:to>
    <xdr:sp macro="" textlink="">
      <xdr:nvSpPr>
        <xdr:cNvPr id="766" name="フローチャート: 判断 765"/>
        <xdr:cNvSpPr/>
      </xdr:nvSpPr>
      <xdr:spPr>
        <a:xfrm>
          <a:off x="212725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39496</xdr:rowOff>
    </xdr:from>
    <xdr:ext cx="378565" cy="259045"/>
    <xdr:sp macro="" textlink="">
      <xdr:nvSpPr>
        <xdr:cNvPr id="767" name="テキスト ボックス 766"/>
        <xdr:cNvSpPr txBox="1"/>
      </xdr:nvSpPr>
      <xdr:spPr>
        <a:xfrm>
          <a:off x="21134017" y="63831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8" name="直線コネクタ 767"/>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17707</xdr:rowOff>
    </xdr:from>
    <xdr:to>
      <xdr:col>107</xdr:col>
      <xdr:colOff>101600</xdr:colOff>
      <xdr:row>39</xdr:row>
      <xdr:rowOff>119307</xdr:rowOff>
    </xdr:to>
    <xdr:sp macro="" textlink="">
      <xdr:nvSpPr>
        <xdr:cNvPr id="769" name="フローチャート: 判断 768"/>
        <xdr:cNvSpPr/>
      </xdr:nvSpPr>
      <xdr:spPr>
        <a:xfrm>
          <a:off x="20383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135834</xdr:rowOff>
    </xdr:from>
    <xdr:ext cx="313932" cy="259045"/>
    <xdr:sp macro="" textlink="">
      <xdr:nvSpPr>
        <xdr:cNvPr id="770" name="テキスト ボックス 769"/>
        <xdr:cNvSpPr txBox="1"/>
      </xdr:nvSpPr>
      <xdr:spPr>
        <a:xfrm>
          <a:off x="20277333" y="64794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71" name="直線コネクタ 770"/>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13788</xdr:rowOff>
    </xdr:from>
    <xdr:to>
      <xdr:col>102</xdr:col>
      <xdr:colOff>165100</xdr:colOff>
      <xdr:row>39</xdr:row>
      <xdr:rowOff>115388</xdr:rowOff>
    </xdr:to>
    <xdr:sp macro="" textlink="">
      <xdr:nvSpPr>
        <xdr:cNvPr id="772" name="フローチャート: 判断 771"/>
        <xdr:cNvSpPr/>
      </xdr:nvSpPr>
      <xdr:spPr>
        <a:xfrm>
          <a:off x="19494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131915</xdr:rowOff>
    </xdr:from>
    <xdr:ext cx="378565" cy="259045"/>
    <xdr:sp macro="" textlink="">
      <xdr:nvSpPr>
        <xdr:cNvPr id="773" name="テキスト ボックス 772"/>
        <xdr:cNvSpPr txBox="1"/>
      </xdr:nvSpPr>
      <xdr:spPr>
        <a:xfrm>
          <a:off x="19356017" y="6475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26198</xdr:rowOff>
    </xdr:from>
    <xdr:to>
      <xdr:col>98</xdr:col>
      <xdr:colOff>38100</xdr:colOff>
      <xdr:row>39</xdr:row>
      <xdr:rowOff>127798</xdr:rowOff>
    </xdr:to>
    <xdr:sp macro="" textlink="">
      <xdr:nvSpPr>
        <xdr:cNvPr id="774" name="フローチャート: 判断 773"/>
        <xdr:cNvSpPr/>
      </xdr:nvSpPr>
      <xdr:spPr>
        <a:xfrm>
          <a:off x="18605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144325</xdr:rowOff>
    </xdr:from>
    <xdr:ext cx="313932" cy="259045"/>
    <xdr:sp macro="" textlink="">
      <xdr:nvSpPr>
        <xdr:cNvPr id="775" name="テキスト ボックス 774"/>
        <xdr:cNvSpPr txBox="1"/>
      </xdr:nvSpPr>
      <xdr:spPr>
        <a:xfrm>
          <a:off x="18499333" y="64879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6" name="テキスト ボックス 77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7" name="テキスト ボックス 77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8" name="テキスト ボックス 77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9" name="テキスト ボックス 77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0" name="テキスト ボックス 77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81" name="楕円 780"/>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82" name="諸支出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3" name="楕円 782"/>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4" name="テキスト ボックス 783"/>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5" name="楕円 784"/>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6" name="テキスト ボックス 785"/>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7" name="楕円 786"/>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8" name="テキスト ボックス 787"/>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9" name="楕円 788"/>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90" name="テキスト ボックス 789"/>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1" name="正方形/長方形 79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2" name="正方形/長方形 79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3" name="正方形/長方形 79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4" name="正方形/長方形 79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5" name="正方形/長方形 79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6" name="正方形/長方形 79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7" name="正方形/長方形 79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8" name="正方形/長方形 79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9" name="テキスト ボックス 79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0" name="直線コネクタ 79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1" name="直線コネクタ 80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2" name="テキスト ボックス 801"/>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3" name="直線コネクタ 80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4" name="テキスト ボックス 803"/>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6" name="直線コネクタ 805"/>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7"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9"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0" name="直線コネクタ 80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1" name="直線コネクタ 810"/>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2"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フローチャート: 判断 812"/>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4" name="直線コネクタ 813"/>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5" name="フローチャート: 判断 814"/>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6" name="テキスト ボックス 815"/>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7" name="直線コネクタ 816"/>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8" name="フローチャート: 判断 817"/>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9" name="テキスト ボックス 818"/>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0" name="直線コネクタ 819"/>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1" name="フローチャート: 判断 820"/>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2" name="テキスト ボックス 821"/>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フローチャート: 判断 822"/>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4" name="テキスト ボックス 823"/>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5" name="テキスト ボックス 82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6" name="テキスト ボックス 82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7" name="テキスト ボックス 82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8" name="テキスト ボックス 82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9" name="テキスト ボックス 82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0" name="楕円 829"/>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1"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2" name="楕円 831"/>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3" name="テキスト ボックス 832"/>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4" name="楕円 833"/>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5" name="テキスト ボックス 834"/>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6" name="楕円 835"/>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7" name="テキスト ボックス 836"/>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8" name="楕円 837"/>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9" name="テキスト ボックス 838"/>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0" name="正方形/長方形 83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1" name="正方形/長方形 84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2" name="テキスト ボックス 84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主な構成項目である民生費は、住民一人当たり</a:t>
          </a:r>
          <a:r>
            <a:rPr kumimoji="1" lang="en-US" altLang="ja-JP" sz="1300">
              <a:latin typeface="ＭＳ Ｐゴシック" panose="020B0600070205080204" pitchFamily="50" charset="-128"/>
              <a:ea typeface="ＭＳ Ｐゴシック" panose="020B0600070205080204" pitchFamily="50" charset="-128"/>
            </a:rPr>
            <a:t>179,359</a:t>
          </a:r>
          <a:r>
            <a:rPr kumimoji="1" lang="ja-JP" altLang="en-US" sz="1300">
              <a:latin typeface="ＭＳ Ｐゴシック" panose="020B0600070205080204" pitchFamily="50" charset="-128"/>
              <a:ea typeface="ＭＳ Ｐゴシック" panose="020B0600070205080204" pitchFamily="50" charset="-128"/>
            </a:rPr>
            <a:t>円となっており、目的別歳出では全体の約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割を占めている。今後も子どものための教育・保育給付事業や自立支援給付事業等の伸びにより、経費の増大が予測される。</a:t>
          </a:r>
        </a:p>
        <a:p>
          <a:r>
            <a:rPr kumimoji="1" lang="ja-JP" altLang="en-US" sz="1300">
              <a:latin typeface="ＭＳ Ｐゴシック" panose="020B0600070205080204" pitchFamily="50" charset="-128"/>
              <a:ea typeface="ＭＳ Ｐゴシック" panose="020B0600070205080204" pitchFamily="50" charset="-128"/>
            </a:rPr>
            <a:t>総務費については、特別定額給付金事業により、前年から</a:t>
          </a:r>
          <a:r>
            <a:rPr kumimoji="1" lang="en-US" altLang="ja-JP" sz="1300">
              <a:latin typeface="ＭＳ Ｐゴシック" panose="020B0600070205080204" pitchFamily="50" charset="-128"/>
              <a:ea typeface="ＭＳ Ｐゴシック" panose="020B0600070205080204" pitchFamily="50" charset="-128"/>
            </a:rPr>
            <a:t>106,169</a:t>
          </a:r>
          <a:r>
            <a:rPr kumimoji="1" lang="ja-JP" altLang="en-US" sz="1300">
              <a:latin typeface="ＭＳ Ｐゴシック" panose="020B0600070205080204" pitchFamily="50" charset="-128"/>
              <a:ea typeface="ＭＳ Ｐゴシック" panose="020B0600070205080204" pitchFamily="50" charset="-128"/>
            </a:rPr>
            <a:t>円の大幅増となった。次年度以降は大きく減少するが、ふるさと寄附金事業の拡充により、長期的に増加傾向が見込まれる。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衛生費については、ごみ焼却施設整備事業や一般廃棄物最終処分場整備事業などの増により</a:t>
          </a:r>
          <a:r>
            <a:rPr kumimoji="1" lang="en-US" altLang="ja-JP" sz="1300">
              <a:latin typeface="ＭＳ Ｐゴシック" panose="020B0600070205080204" pitchFamily="50" charset="-128"/>
              <a:ea typeface="ＭＳ Ｐゴシック" panose="020B0600070205080204" pitchFamily="50" charset="-128"/>
            </a:rPr>
            <a:t>16,089</a:t>
          </a:r>
          <a:r>
            <a:rPr kumimoji="1" lang="ja-JP" altLang="en-US" sz="1300">
              <a:latin typeface="ＭＳ Ｐゴシック" panose="020B0600070205080204" pitchFamily="50" charset="-128"/>
              <a:ea typeface="ＭＳ Ｐゴシック" panose="020B0600070205080204" pitchFamily="50" charset="-128"/>
            </a:rPr>
            <a:t>円の増となった。施設整備が完了すれば類似団体平均並みになるものと推測される。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商工費については、コロナ禍の各種支援事業の実施等により、前年から</a:t>
          </a:r>
          <a:r>
            <a:rPr kumimoji="1" lang="en-US" altLang="ja-JP" sz="1300">
              <a:latin typeface="ＭＳ Ｐゴシック" panose="020B0600070205080204" pitchFamily="50" charset="-128"/>
              <a:ea typeface="ＭＳ Ｐゴシック" panose="020B0600070205080204" pitchFamily="50" charset="-128"/>
            </a:rPr>
            <a:t>22,800</a:t>
          </a:r>
          <a:r>
            <a:rPr kumimoji="1" lang="ja-JP" altLang="en-US" sz="1300">
              <a:latin typeface="ＭＳ Ｐゴシック" panose="020B0600070205080204" pitchFamily="50" charset="-128"/>
              <a:ea typeface="ＭＳ Ｐゴシック" panose="020B0600070205080204" pitchFamily="50" charset="-128"/>
            </a:rPr>
            <a:t>円増加している。今後は水族館の整備等が控えており、しばらく高止まりが予測される。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財政調整基金については、合併特例期間終了後の財政運営を見据え、鶴岡市行財政改革大綱に基づき計画的に拡充を図ったうえで、財政の健全な運営に資するため、取り崩しを行った。</a:t>
          </a:r>
        </a:p>
        <a:p>
          <a:r>
            <a:rPr kumimoji="1" lang="ja-JP" altLang="en-US" sz="1400">
              <a:latin typeface="ＭＳ ゴシック" pitchFamily="49" charset="-128"/>
              <a:ea typeface="ＭＳ ゴシック" pitchFamily="49" charset="-128"/>
            </a:rPr>
            <a:t>　実質収支額、実質単年度収支については、令和元年度に引き続き</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年度も黒字となった。今後も、行財政改革に積極的に取り組み、より一層の財政の健全化を図る。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鶴岡市行財政改革大綱の中で、重点的な取組みとして「効率的かつしなやかな行政システムの構築」及び「合併特例期間終了後を見据えた財政の健全化の推進」を掲げ、今後を見据えた行財政基盤の確立に取り組んできた。</a:t>
          </a:r>
        </a:p>
        <a:p>
          <a:r>
            <a:rPr kumimoji="1" lang="ja-JP" altLang="en-US" sz="1400">
              <a:latin typeface="ＭＳ ゴシック" pitchFamily="49" charset="-128"/>
              <a:ea typeface="ＭＳ ゴシック" pitchFamily="49" charset="-128"/>
            </a:rPr>
            <a:t>　今後も引き続き健全な財政運営を図り、連結実質赤字比率で赤字が生じないように努めていく。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市債残高に占める合併特例債や過疎債の割合が増加していることから、全体的に算入公債費等が増加傾向にある。</a:t>
          </a:r>
        </a:p>
        <a:p>
          <a:r>
            <a:rPr kumimoji="1" lang="ja-JP" altLang="en-US" sz="1400">
              <a:latin typeface="ＭＳ ゴシック" pitchFamily="49" charset="-128"/>
              <a:ea typeface="ＭＳ ゴシック" pitchFamily="49" charset="-128"/>
            </a:rPr>
            <a:t>　今後は、近年実施した大型事業に係る借入の償還が開始し、一時的に元利償還金の増加が予測されるが、投資事業の計画的実施や将来負担の軽減策を講じながら、公債費の適正管理に努めていく。</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減債基金残高は、毎年度一定の積み立てを実施し、減債基金積立相当額を上回る残高になっていた。平成</a:t>
          </a:r>
          <a:r>
            <a:rPr kumimoji="1" lang="en-US" altLang="ja-JP" sz="1000">
              <a:latin typeface="ＭＳ ゴシック" pitchFamily="49" charset="-128"/>
              <a:ea typeface="ＭＳ ゴシック" pitchFamily="49" charset="-128"/>
            </a:rPr>
            <a:t>24</a:t>
          </a:r>
          <a:r>
            <a:rPr kumimoji="1" lang="ja-JP" altLang="en-US" sz="1000">
              <a:latin typeface="ＭＳ ゴシック" pitchFamily="49" charset="-128"/>
              <a:ea typeface="ＭＳ ゴシック" pitchFamily="49" charset="-128"/>
            </a:rPr>
            <a:t>年度発行債については平成</a:t>
          </a:r>
          <a:r>
            <a:rPr kumimoji="1" lang="en-US" altLang="ja-JP" sz="1000">
              <a:latin typeface="ＭＳ ゴシック" pitchFamily="49" charset="-128"/>
              <a:ea typeface="ＭＳ ゴシック" pitchFamily="49" charset="-128"/>
            </a:rPr>
            <a:t>30</a:t>
          </a:r>
          <a:r>
            <a:rPr kumimoji="1" lang="ja-JP" altLang="en-US" sz="1000">
              <a:latin typeface="ＭＳ ゴシック" pitchFamily="49" charset="-128"/>
              <a:ea typeface="ＭＳ ゴシック" pitchFamily="49" charset="-128"/>
            </a:rPr>
            <a:t>年度満期を迎え、平成</a:t>
          </a:r>
          <a:r>
            <a:rPr kumimoji="1" lang="en-US" altLang="ja-JP" sz="1000">
              <a:latin typeface="ＭＳ ゴシック" pitchFamily="49" charset="-128"/>
              <a:ea typeface="ＭＳ ゴシック" pitchFamily="49" charset="-128"/>
            </a:rPr>
            <a:t>25</a:t>
          </a:r>
          <a:r>
            <a:rPr kumimoji="1" lang="ja-JP" altLang="en-US" sz="1000">
              <a:latin typeface="ＭＳ ゴシック" pitchFamily="49" charset="-128"/>
              <a:ea typeface="ＭＳ ゴシック" pitchFamily="49" charset="-128"/>
            </a:rPr>
            <a:t>年度発行債については令和元年度に満期を迎え、全額を取り崩した。</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山形県鶴岡市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公営企業債の減少や行政改革に基づく定員管理適正化の実施による退職手当負担見込額が減少している一方で、市債発行額の増加などによって将来負担額が微増している。</a:t>
          </a:r>
        </a:p>
        <a:p>
          <a:r>
            <a:rPr kumimoji="1" lang="ja-JP" altLang="en-US" sz="1400">
              <a:latin typeface="ＭＳ ゴシック" pitchFamily="49" charset="-128"/>
              <a:ea typeface="ＭＳ ゴシック" pitchFamily="49" charset="-128"/>
            </a:rPr>
            <a:t>　大型事業が概ね完了したことから一般会計等に係る地方債残高は今後減少が見込まれる。残高圧縮を着実に図るとともに、合併特例期間終了も見据え、持続可能な行財政基盤の確立を図っていく。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山形県鶴岡市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・決算剰余金の一部等を「財政調整基金」に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千円積立てたほか、新型コロナウイルス感染症対応地方創生臨時交付金を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活用して「緊急経済対策金融支援基金」に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万円を積み立てるなど、総額で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千円を積立てた。一方で、決算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状況を踏まえて、財政の健全な運営を図るため、「財政調整基金」を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億円取り崩したことなどにより、総額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取り崩した。結果、基金全体としては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・ふるさと寄附金の予算額以上の受入れがあったことや、コロナ禍により各種事業の見直しを図り歳出を縮減できたことから、</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基金の取崩し額を圧縮することができた。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・地方財政法第７条の規定に基づき、決算剰余金を活用した基金積立てと市債の繰上償還をバランスよく行っていく。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・合併特例期間の終了に伴う一般財源不足への対応として、財政調整基金及び減債基金の取崩しや特定目的基金の積極的な活用を</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・地域振興基金：住民の一体感の醸成及び地域の振興　　　　</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・公共施設整備基金：公共施設等の整備及び公共施設等における備品購入</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・加茂水族館整備振興基金：鶴岡市立加茂水族館施設の管理運営及び整備</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・緊急経済対策金融支援基金：新型コロナウイルス感染症の緊急経済対策に係る利子補給等に必要な財源の確保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・地域まちづくり未来基金：地域社会・コミュニティの振興及び均衡ある発展</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・地域振興基金：小・中学校</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GIGA</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スクール構想推進のため取崩しを実施し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万円減少した。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・公共施設整備基金：過疎ソフト債等を財源として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7,405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9</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千円積立てた一方で、ごみ焼却施設整備事業などの財源として</a:t>
          </a: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5,145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千円取り崩したことにより減少した。</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・加茂水族館整備振興基金：利子収入等を</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2,345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千円積立てた一方で、改築事業のため</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40,370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千円取り崩したことにより減少した。</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・地域まちづくり未来基金：地域まちづくり未来事業の財源として</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6,045</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万</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千円取り崩した一方で、</a:t>
          </a:r>
          <a:endPar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決算剰余金等から</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1,150</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万円積立てたことにより増加した。</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・緊急経済対策金融支援基金：新型コロナウイルス感染症対応地方創生臨時交付金を活用し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万円を積立てた。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・地域振興基金　　：運用益の事業への充当を行うとともに、基金の目的事業の財源として取崩しを実施していく。</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・公共施設整備基金：決算剰余金や過疎対策事業債</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ソフト分）を活用した積立てを継続しつつ、朝日庁舎改築事業や朝暘第五小学校</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改築事業等の公共施設の整備などに随時取崩しを予定している。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・加茂水族館整備振興基金：寄附金の積立を継続するとともに、実施中の加茂水族館改築事業への取崩しを予定している。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・地域まちづくり未来基金：地域まちづくり未来事業の財源として活用していく。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・緊急経済対策金融支援基金：利子補給等の経済対策事業に取崩しを予定している。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・合併特例期間終了後の財政の健全性維持のため、合併特例期間内に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億円を目標に積み立てることとし、平成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年度末には基金残高は</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千円積立て、財政の健全な運営を図るため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億円取り崩したことにより、残高は差引き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・決算剰余金等を活用して積立てを行う一方、一般財源の不足が生じた場合には、残高に留意しつつ取崩しを行っていく。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から地方交付税の優遇措置が終了することから、財源不足に対応するため、財政調整基金の効果的な活用が必要な状況にある。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財政の安定運営を図るため取崩しを行いつつ、前年度の決算において財政調整基金を大きく取り崩した場合は、翌年度の決算剰余金の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処分において財政調整基金に積み立てし、財政調整基金の安定を図る。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・残高が一定額確保されており、運用益以外の新たな積立ては当面行わない。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・近年実施しているごみ焼却施設や一般廃棄物最終処分場整備等の大型投資事業により、今後増加が見込まれる公債費の財源として</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活用する。取崩しを行う際も、将来的な償還財源確保の観点から、残高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公共施設等総合管理計画を策定し、公共施設等の「総量の適正化」「安全性と利便性の確保」「計画的な投資」を基本原則とし、老朽化した施設の集約化・複合化、除却、長寿命化等を進めている。有形固定資産原価償却率は、類似団体より高い傾向にある。</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今後も引き続き公共施設等総合管理計画や個別施設計画に基づく施設の適切な管理を進めていく。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34</xdr:row>
      <xdr:rowOff>39794</xdr:rowOff>
    </xdr:to>
    <xdr:cxnSp macro="">
      <xdr:nvCxnSpPr>
        <xdr:cNvPr id="65" name="直線コネクタ 64"/>
        <xdr:cNvCxnSpPr/>
      </xdr:nvCxnSpPr>
      <xdr:spPr>
        <a:xfrm flipV="1">
          <a:off x="4760595" y="5309235"/>
          <a:ext cx="1270" cy="133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43621</xdr:rowOff>
    </xdr:from>
    <xdr:ext cx="405111" cy="259045"/>
    <xdr:sp macro="" textlink="">
      <xdr:nvSpPr>
        <xdr:cNvPr id="66" name="有形固定資産減価償却率最小値テキスト"/>
        <xdr:cNvSpPr txBox="1"/>
      </xdr:nvSpPr>
      <xdr:spPr>
        <a:xfrm>
          <a:off x="4813300" y="664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39794</xdr:rowOff>
    </xdr:from>
    <xdr:to>
      <xdr:col>23</xdr:col>
      <xdr:colOff>174625</xdr:colOff>
      <xdr:row>34</xdr:row>
      <xdr:rowOff>39794</xdr:rowOff>
    </xdr:to>
    <xdr:cxnSp macro="">
      <xdr:nvCxnSpPr>
        <xdr:cNvPr id="67" name="直線コネクタ 66"/>
        <xdr:cNvCxnSpPr/>
      </xdr:nvCxnSpPr>
      <xdr:spPr>
        <a:xfrm>
          <a:off x="4673600" y="6640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129134</xdr:rowOff>
    </xdr:from>
    <xdr:ext cx="405111" cy="259045"/>
    <xdr:sp macro="" textlink="">
      <xdr:nvSpPr>
        <xdr:cNvPr id="70" name="有形固定資産減価償却率平均値テキスト"/>
        <xdr:cNvSpPr txBox="1"/>
      </xdr:nvSpPr>
      <xdr:spPr>
        <a:xfrm>
          <a:off x="4813300" y="5872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106257</xdr:rowOff>
    </xdr:from>
    <xdr:to>
      <xdr:col>23</xdr:col>
      <xdr:colOff>136525</xdr:colOff>
      <xdr:row>31</xdr:row>
      <xdr:rowOff>36407</xdr:rowOff>
    </xdr:to>
    <xdr:sp macro="" textlink="">
      <xdr:nvSpPr>
        <xdr:cNvPr id="71" name="フローチャート: 判断 70"/>
        <xdr:cNvSpPr/>
      </xdr:nvSpPr>
      <xdr:spPr>
        <a:xfrm>
          <a:off x="47117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99060</xdr:rowOff>
    </xdr:from>
    <xdr:to>
      <xdr:col>19</xdr:col>
      <xdr:colOff>187325</xdr:colOff>
      <xdr:row>31</xdr:row>
      <xdr:rowOff>29210</xdr:rowOff>
    </xdr:to>
    <xdr:sp macro="" textlink="">
      <xdr:nvSpPr>
        <xdr:cNvPr id="72" name="フローチャート: 判断 71"/>
        <xdr:cNvSpPr/>
      </xdr:nvSpPr>
      <xdr:spPr>
        <a:xfrm>
          <a:off x="40005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3" name="フローチャート: 判断 72"/>
        <xdr:cNvSpPr/>
      </xdr:nvSpPr>
      <xdr:spPr>
        <a:xfrm>
          <a:off x="3238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19897</xdr:rowOff>
    </xdr:from>
    <xdr:to>
      <xdr:col>11</xdr:col>
      <xdr:colOff>187325</xdr:colOff>
      <xdr:row>30</xdr:row>
      <xdr:rowOff>121497</xdr:rowOff>
    </xdr:to>
    <xdr:sp macro="" textlink="">
      <xdr:nvSpPr>
        <xdr:cNvPr id="74" name="フローチャート: 判断 73"/>
        <xdr:cNvSpPr/>
      </xdr:nvSpPr>
      <xdr:spPr>
        <a:xfrm>
          <a:off x="2476500" y="5934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144568</xdr:rowOff>
    </xdr:from>
    <xdr:to>
      <xdr:col>7</xdr:col>
      <xdr:colOff>187325</xdr:colOff>
      <xdr:row>30</xdr:row>
      <xdr:rowOff>74718</xdr:rowOff>
    </xdr:to>
    <xdr:sp macro="" textlink="">
      <xdr:nvSpPr>
        <xdr:cNvPr id="75" name="フローチャート: 判断 74"/>
        <xdr:cNvSpPr/>
      </xdr:nvSpPr>
      <xdr:spPr>
        <a:xfrm>
          <a:off x="1714500" y="58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3175</xdr:rowOff>
    </xdr:from>
    <xdr:to>
      <xdr:col>23</xdr:col>
      <xdr:colOff>136525</xdr:colOff>
      <xdr:row>31</xdr:row>
      <xdr:rowOff>104775</xdr:rowOff>
    </xdr:to>
    <xdr:sp macro="" textlink="">
      <xdr:nvSpPr>
        <xdr:cNvPr id="81" name="楕円 80"/>
        <xdr:cNvSpPr/>
      </xdr:nvSpPr>
      <xdr:spPr>
        <a:xfrm>
          <a:off x="47117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153052</xdr:rowOff>
    </xdr:from>
    <xdr:ext cx="405111" cy="259045"/>
    <xdr:sp macro="" textlink="">
      <xdr:nvSpPr>
        <xdr:cNvPr id="82" name="有形固定資産減価償却率該当値テキスト"/>
        <xdr:cNvSpPr txBox="1"/>
      </xdr:nvSpPr>
      <xdr:spPr>
        <a:xfrm>
          <a:off x="4813300"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3175</xdr:rowOff>
    </xdr:from>
    <xdr:to>
      <xdr:col>19</xdr:col>
      <xdr:colOff>187325</xdr:colOff>
      <xdr:row>31</xdr:row>
      <xdr:rowOff>104775</xdr:rowOff>
    </xdr:to>
    <xdr:sp macro="" textlink="">
      <xdr:nvSpPr>
        <xdr:cNvPr id="83" name="楕円 82"/>
        <xdr:cNvSpPr/>
      </xdr:nvSpPr>
      <xdr:spPr>
        <a:xfrm>
          <a:off x="4000500" y="608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53975</xdr:rowOff>
    </xdr:from>
    <xdr:to>
      <xdr:col>23</xdr:col>
      <xdr:colOff>85725</xdr:colOff>
      <xdr:row>31</xdr:row>
      <xdr:rowOff>53975</xdr:rowOff>
    </xdr:to>
    <xdr:cxnSp macro="">
      <xdr:nvCxnSpPr>
        <xdr:cNvPr id="84" name="直線コネクタ 83"/>
        <xdr:cNvCxnSpPr/>
      </xdr:nvCxnSpPr>
      <xdr:spPr>
        <a:xfrm>
          <a:off x="4051300" y="6140450"/>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131445</xdr:rowOff>
    </xdr:from>
    <xdr:to>
      <xdr:col>15</xdr:col>
      <xdr:colOff>187325</xdr:colOff>
      <xdr:row>31</xdr:row>
      <xdr:rowOff>61595</xdr:rowOff>
    </xdr:to>
    <xdr:sp macro="" textlink="">
      <xdr:nvSpPr>
        <xdr:cNvPr id="85" name="楕円 84"/>
        <xdr:cNvSpPr/>
      </xdr:nvSpPr>
      <xdr:spPr>
        <a:xfrm>
          <a:off x="3238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10795</xdr:rowOff>
    </xdr:from>
    <xdr:to>
      <xdr:col>19</xdr:col>
      <xdr:colOff>136525</xdr:colOff>
      <xdr:row>31</xdr:row>
      <xdr:rowOff>53975</xdr:rowOff>
    </xdr:to>
    <xdr:cxnSp macro="">
      <xdr:nvCxnSpPr>
        <xdr:cNvPr id="86" name="直線コネクタ 85"/>
        <xdr:cNvCxnSpPr/>
      </xdr:nvCxnSpPr>
      <xdr:spPr>
        <a:xfrm>
          <a:off x="3289300" y="609727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87" name="楕円 86"/>
        <xdr:cNvSpPr/>
      </xdr:nvSpPr>
      <xdr:spPr>
        <a:xfrm>
          <a:off x="247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139065</xdr:rowOff>
    </xdr:from>
    <xdr:to>
      <xdr:col>15</xdr:col>
      <xdr:colOff>136525</xdr:colOff>
      <xdr:row>31</xdr:row>
      <xdr:rowOff>10795</xdr:rowOff>
    </xdr:to>
    <xdr:cxnSp macro="">
      <xdr:nvCxnSpPr>
        <xdr:cNvPr id="88" name="直線コネクタ 87"/>
        <xdr:cNvCxnSpPr/>
      </xdr:nvCxnSpPr>
      <xdr:spPr>
        <a:xfrm>
          <a:off x="2527300" y="605409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77470</xdr:rowOff>
    </xdr:from>
    <xdr:to>
      <xdr:col>7</xdr:col>
      <xdr:colOff>187325</xdr:colOff>
      <xdr:row>31</xdr:row>
      <xdr:rowOff>7620</xdr:rowOff>
    </xdr:to>
    <xdr:sp macro="" textlink="">
      <xdr:nvSpPr>
        <xdr:cNvPr id="89" name="楕円 88"/>
        <xdr:cNvSpPr/>
      </xdr:nvSpPr>
      <xdr:spPr>
        <a:xfrm>
          <a:off x="17145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128270</xdr:rowOff>
    </xdr:from>
    <xdr:to>
      <xdr:col>11</xdr:col>
      <xdr:colOff>136525</xdr:colOff>
      <xdr:row>30</xdr:row>
      <xdr:rowOff>139065</xdr:rowOff>
    </xdr:to>
    <xdr:cxnSp macro="">
      <xdr:nvCxnSpPr>
        <xdr:cNvPr id="90" name="直線コネクタ 89"/>
        <xdr:cNvCxnSpPr/>
      </xdr:nvCxnSpPr>
      <xdr:spPr>
        <a:xfrm>
          <a:off x="1765300" y="604329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45737</xdr:rowOff>
    </xdr:from>
    <xdr:ext cx="405111" cy="259045"/>
    <xdr:sp macro="" textlink="">
      <xdr:nvSpPr>
        <xdr:cNvPr id="91" name="n_1aveValue有形固定資産減価償却率"/>
        <xdr:cNvSpPr txBox="1"/>
      </xdr:nvSpPr>
      <xdr:spPr>
        <a:xfrm>
          <a:off x="38360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6155</xdr:rowOff>
    </xdr:from>
    <xdr:ext cx="405111" cy="259045"/>
    <xdr:sp macro="" textlink="">
      <xdr:nvSpPr>
        <xdr:cNvPr id="92" name="n_2aveValue有形固定資産減価償却率"/>
        <xdr:cNvSpPr txBox="1"/>
      </xdr:nvSpPr>
      <xdr:spPr>
        <a:xfrm>
          <a:off x="3086744" y="5749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138024</xdr:rowOff>
    </xdr:from>
    <xdr:ext cx="405111" cy="259045"/>
    <xdr:sp macro="" textlink="">
      <xdr:nvSpPr>
        <xdr:cNvPr id="93" name="n_3aveValue有形固定資産減価償却率"/>
        <xdr:cNvSpPr txBox="1"/>
      </xdr:nvSpPr>
      <xdr:spPr>
        <a:xfrm>
          <a:off x="2324744" y="5710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91245</xdr:rowOff>
    </xdr:from>
    <xdr:ext cx="405111" cy="259045"/>
    <xdr:sp macro="" textlink="">
      <xdr:nvSpPr>
        <xdr:cNvPr id="94" name="n_4aveValue有形固定資産減価償却率"/>
        <xdr:cNvSpPr txBox="1"/>
      </xdr:nvSpPr>
      <xdr:spPr>
        <a:xfrm>
          <a:off x="1562744" y="5663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95902</xdr:rowOff>
    </xdr:from>
    <xdr:ext cx="405111" cy="259045"/>
    <xdr:sp macro="" textlink="">
      <xdr:nvSpPr>
        <xdr:cNvPr id="95" name="n_1mainValue有形固定資産減価償却率"/>
        <xdr:cNvSpPr txBox="1"/>
      </xdr:nvSpPr>
      <xdr:spPr>
        <a:xfrm>
          <a:off x="38360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52722</xdr:rowOff>
    </xdr:from>
    <xdr:ext cx="405111" cy="259045"/>
    <xdr:sp macro="" textlink="">
      <xdr:nvSpPr>
        <xdr:cNvPr id="96" name="n_2mainValue有形固定資産減価償却率"/>
        <xdr:cNvSpPr txBox="1"/>
      </xdr:nvSpPr>
      <xdr:spPr>
        <a:xfrm>
          <a:off x="3086744" y="613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97" name="n_3mainValue有形固定資産減価償却率"/>
        <xdr:cNvSpPr txBox="1"/>
      </xdr:nvSpPr>
      <xdr:spPr>
        <a:xfrm>
          <a:off x="2324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170197</xdr:rowOff>
    </xdr:from>
    <xdr:ext cx="405111" cy="259045"/>
    <xdr:sp macro="" textlink="">
      <xdr:nvSpPr>
        <xdr:cNvPr id="98" name="n_4mainValue有形固定資産減価償却率"/>
        <xdr:cNvSpPr txBox="1"/>
      </xdr:nvSpPr>
      <xdr:spPr>
        <a:xfrm>
          <a:off x="1562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[ 729.1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債務償還比率は類似団体平均を上回っている。要因は、類似団体と比較して職員数が多く、人件費が多額であることや、地方債残高が多いことである。</a:t>
          </a:r>
          <a:endParaRPr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地方債残高に関しては、大規模事業を実施していることから近年中の減少は見込めないものの、人件費については、行財政改革に基づく定員管理適正化の実施による退職手当負担見込額の縮減等に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10756676" y="62985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41148</xdr:rowOff>
    </xdr:from>
    <xdr:to>
      <xdr:col>76</xdr:col>
      <xdr:colOff>21589</xdr:colOff>
      <xdr:row>34</xdr:row>
      <xdr:rowOff>83693</xdr:rowOff>
    </xdr:to>
    <xdr:cxnSp macro="">
      <xdr:nvCxnSpPr>
        <xdr:cNvPr id="128" name="直線コネクタ 127"/>
        <xdr:cNvCxnSpPr/>
      </xdr:nvCxnSpPr>
      <xdr:spPr>
        <a:xfrm flipV="1">
          <a:off x="14793595" y="5270373"/>
          <a:ext cx="1269" cy="141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87520</xdr:rowOff>
    </xdr:from>
    <xdr:ext cx="560923" cy="259045"/>
    <xdr:sp macro="" textlink="">
      <xdr:nvSpPr>
        <xdr:cNvPr id="129" name="債務償還比率最小値テキスト"/>
        <xdr:cNvSpPr txBox="1"/>
      </xdr:nvSpPr>
      <xdr:spPr>
        <a:xfrm>
          <a:off x="14846300" y="66883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83693</xdr:rowOff>
    </xdr:from>
    <xdr:to>
      <xdr:col>76</xdr:col>
      <xdr:colOff>111125</xdr:colOff>
      <xdr:row>34</xdr:row>
      <xdr:rowOff>83693</xdr:rowOff>
    </xdr:to>
    <xdr:cxnSp macro="">
      <xdr:nvCxnSpPr>
        <xdr:cNvPr id="130" name="直線コネクタ 129"/>
        <xdr:cNvCxnSpPr/>
      </xdr:nvCxnSpPr>
      <xdr:spPr>
        <a:xfrm>
          <a:off x="1470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159275</xdr:rowOff>
    </xdr:from>
    <xdr:ext cx="469744" cy="259045"/>
    <xdr:sp macro="" textlink="">
      <xdr:nvSpPr>
        <xdr:cNvPr id="131" name="債務償還比率最大値テキスト"/>
        <xdr:cNvSpPr txBox="1"/>
      </xdr:nvSpPr>
      <xdr:spPr>
        <a:xfrm>
          <a:off x="14846300" y="504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41148</xdr:rowOff>
    </xdr:from>
    <xdr:to>
      <xdr:col>76</xdr:col>
      <xdr:colOff>111125</xdr:colOff>
      <xdr:row>26</xdr:row>
      <xdr:rowOff>41148</xdr:rowOff>
    </xdr:to>
    <xdr:cxnSp macro="">
      <xdr:nvCxnSpPr>
        <xdr:cNvPr id="132" name="直線コネクタ 131"/>
        <xdr:cNvCxnSpPr/>
      </xdr:nvCxnSpPr>
      <xdr:spPr>
        <a:xfrm>
          <a:off x="14706600" y="5270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121926</xdr:rowOff>
    </xdr:from>
    <xdr:ext cx="469744" cy="259045"/>
    <xdr:sp macro="" textlink="">
      <xdr:nvSpPr>
        <xdr:cNvPr id="133" name="債務償還比率平均値テキスト"/>
        <xdr:cNvSpPr txBox="1"/>
      </xdr:nvSpPr>
      <xdr:spPr>
        <a:xfrm>
          <a:off x="14846300" y="5694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99049</xdr:rowOff>
    </xdr:from>
    <xdr:to>
      <xdr:col>76</xdr:col>
      <xdr:colOff>73025</xdr:colOff>
      <xdr:row>30</xdr:row>
      <xdr:rowOff>29199</xdr:rowOff>
    </xdr:to>
    <xdr:sp macro="" textlink="">
      <xdr:nvSpPr>
        <xdr:cNvPr id="134" name="フローチャート: 判断 133"/>
        <xdr:cNvSpPr/>
      </xdr:nvSpPr>
      <xdr:spPr>
        <a:xfrm>
          <a:off x="14744700" y="584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133054</xdr:rowOff>
    </xdr:from>
    <xdr:to>
      <xdr:col>72</xdr:col>
      <xdr:colOff>123825</xdr:colOff>
      <xdr:row>30</xdr:row>
      <xdr:rowOff>63204</xdr:rowOff>
    </xdr:to>
    <xdr:sp macro="" textlink="">
      <xdr:nvSpPr>
        <xdr:cNvPr id="135" name="フローチャート: 判断 134"/>
        <xdr:cNvSpPr/>
      </xdr:nvSpPr>
      <xdr:spPr>
        <a:xfrm>
          <a:off x="14033500" y="587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43815</xdr:rowOff>
    </xdr:from>
    <xdr:to>
      <xdr:col>68</xdr:col>
      <xdr:colOff>123825</xdr:colOff>
      <xdr:row>29</xdr:row>
      <xdr:rowOff>145415</xdr:rowOff>
    </xdr:to>
    <xdr:sp macro="" textlink="">
      <xdr:nvSpPr>
        <xdr:cNvPr id="136" name="フローチャート: 判断 135"/>
        <xdr:cNvSpPr/>
      </xdr:nvSpPr>
      <xdr:spPr>
        <a:xfrm>
          <a:off x="13271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27083</xdr:rowOff>
    </xdr:from>
    <xdr:to>
      <xdr:col>64</xdr:col>
      <xdr:colOff>123825</xdr:colOff>
      <xdr:row>29</xdr:row>
      <xdr:rowOff>128683</xdr:rowOff>
    </xdr:to>
    <xdr:sp macro="" textlink="">
      <xdr:nvSpPr>
        <xdr:cNvPr id="137" name="フローチャート: 判断 136"/>
        <xdr:cNvSpPr/>
      </xdr:nvSpPr>
      <xdr:spPr>
        <a:xfrm>
          <a:off x="12509500" y="577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25643</xdr:rowOff>
    </xdr:from>
    <xdr:to>
      <xdr:col>60</xdr:col>
      <xdr:colOff>123825</xdr:colOff>
      <xdr:row>29</xdr:row>
      <xdr:rowOff>127243</xdr:rowOff>
    </xdr:to>
    <xdr:sp macro="" textlink="">
      <xdr:nvSpPr>
        <xdr:cNvPr id="138" name="フローチャート: 判断 137"/>
        <xdr:cNvSpPr/>
      </xdr:nvSpPr>
      <xdr:spPr>
        <a:xfrm>
          <a:off x="11747500" y="576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110564</xdr:rowOff>
    </xdr:from>
    <xdr:to>
      <xdr:col>76</xdr:col>
      <xdr:colOff>73025</xdr:colOff>
      <xdr:row>30</xdr:row>
      <xdr:rowOff>40714</xdr:rowOff>
    </xdr:to>
    <xdr:sp macro="" textlink="">
      <xdr:nvSpPr>
        <xdr:cNvPr id="144" name="楕円 143"/>
        <xdr:cNvSpPr/>
      </xdr:nvSpPr>
      <xdr:spPr>
        <a:xfrm>
          <a:off x="14744700" y="585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88991</xdr:rowOff>
    </xdr:from>
    <xdr:ext cx="469744" cy="259045"/>
    <xdr:sp macro="" textlink="">
      <xdr:nvSpPr>
        <xdr:cNvPr id="145" name="債務償還比率該当値テキスト"/>
        <xdr:cNvSpPr txBox="1"/>
      </xdr:nvSpPr>
      <xdr:spPr>
        <a:xfrm>
          <a:off x="14846300" y="5832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138451</xdr:rowOff>
    </xdr:from>
    <xdr:to>
      <xdr:col>72</xdr:col>
      <xdr:colOff>123825</xdr:colOff>
      <xdr:row>30</xdr:row>
      <xdr:rowOff>68601</xdr:rowOff>
    </xdr:to>
    <xdr:sp macro="" textlink="">
      <xdr:nvSpPr>
        <xdr:cNvPr id="146" name="楕円 145"/>
        <xdr:cNvSpPr/>
      </xdr:nvSpPr>
      <xdr:spPr>
        <a:xfrm>
          <a:off x="14033500" y="588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161364</xdr:rowOff>
    </xdr:from>
    <xdr:to>
      <xdr:col>76</xdr:col>
      <xdr:colOff>22225</xdr:colOff>
      <xdr:row>30</xdr:row>
      <xdr:rowOff>17801</xdr:rowOff>
    </xdr:to>
    <xdr:cxnSp macro="">
      <xdr:nvCxnSpPr>
        <xdr:cNvPr id="147" name="直線コネクタ 146"/>
        <xdr:cNvCxnSpPr/>
      </xdr:nvCxnSpPr>
      <xdr:spPr>
        <a:xfrm flipV="1">
          <a:off x="14084300" y="5904939"/>
          <a:ext cx="711200" cy="2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33560</xdr:rowOff>
    </xdr:from>
    <xdr:to>
      <xdr:col>68</xdr:col>
      <xdr:colOff>123825</xdr:colOff>
      <xdr:row>29</xdr:row>
      <xdr:rowOff>135160</xdr:rowOff>
    </xdr:to>
    <xdr:sp macro="" textlink="">
      <xdr:nvSpPr>
        <xdr:cNvPr id="148" name="楕円 147"/>
        <xdr:cNvSpPr/>
      </xdr:nvSpPr>
      <xdr:spPr>
        <a:xfrm>
          <a:off x="13271500" y="577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84360</xdr:rowOff>
    </xdr:from>
    <xdr:to>
      <xdr:col>72</xdr:col>
      <xdr:colOff>73025</xdr:colOff>
      <xdr:row>30</xdr:row>
      <xdr:rowOff>17801</xdr:rowOff>
    </xdr:to>
    <xdr:cxnSp macro="">
      <xdr:nvCxnSpPr>
        <xdr:cNvPr id="149" name="直線コネクタ 148"/>
        <xdr:cNvCxnSpPr/>
      </xdr:nvCxnSpPr>
      <xdr:spPr>
        <a:xfrm>
          <a:off x="13322300" y="5827935"/>
          <a:ext cx="762000" cy="10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37158</xdr:rowOff>
    </xdr:from>
    <xdr:to>
      <xdr:col>64</xdr:col>
      <xdr:colOff>123825</xdr:colOff>
      <xdr:row>29</xdr:row>
      <xdr:rowOff>138758</xdr:rowOff>
    </xdr:to>
    <xdr:sp macro="" textlink="">
      <xdr:nvSpPr>
        <xdr:cNvPr id="150" name="楕円 149"/>
        <xdr:cNvSpPr/>
      </xdr:nvSpPr>
      <xdr:spPr>
        <a:xfrm>
          <a:off x="12509500" y="57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84360</xdr:rowOff>
    </xdr:from>
    <xdr:to>
      <xdr:col>68</xdr:col>
      <xdr:colOff>73025</xdr:colOff>
      <xdr:row>29</xdr:row>
      <xdr:rowOff>87958</xdr:rowOff>
    </xdr:to>
    <xdr:cxnSp macro="">
      <xdr:nvCxnSpPr>
        <xdr:cNvPr id="151" name="直線コネクタ 150"/>
        <xdr:cNvCxnSpPr/>
      </xdr:nvCxnSpPr>
      <xdr:spPr>
        <a:xfrm flipV="1">
          <a:off x="12560300" y="582793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70443</xdr:rowOff>
    </xdr:from>
    <xdr:to>
      <xdr:col>60</xdr:col>
      <xdr:colOff>123825</xdr:colOff>
      <xdr:row>30</xdr:row>
      <xdr:rowOff>593</xdr:rowOff>
    </xdr:to>
    <xdr:sp macro="" textlink="">
      <xdr:nvSpPr>
        <xdr:cNvPr id="152" name="楕円 151"/>
        <xdr:cNvSpPr/>
      </xdr:nvSpPr>
      <xdr:spPr>
        <a:xfrm>
          <a:off x="11747500" y="581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87958</xdr:rowOff>
    </xdr:from>
    <xdr:to>
      <xdr:col>64</xdr:col>
      <xdr:colOff>73025</xdr:colOff>
      <xdr:row>29</xdr:row>
      <xdr:rowOff>121243</xdr:rowOff>
    </xdr:to>
    <xdr:cxnSp macro="">
      <xdr:nvCxnSpPr>
        <xdr:cNvPr id="153" name="直線コネクタ 152"/>
        <xdr:cNvCxnSpPr/>
      </xdr:nvCxnSpPr>
      <xdr:spPr>
        <a:xfrm flipV="1">
          <a:off x="11798300" y="5831533"/>
          <a:ext cx="762000" cy="3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79731</xdr:rowOff>
    </xdr:from>
    <xdr:ext cx="469744" cy="259045"/>
    <xdr:sp macro="" textlink="">
      <xdr:nvSpPr>
        <xdr:cNvPr id="154" name="n_1aveValue債務償還比率"/>
        <xdr:cNvSpPr txBox="1"/>
      </xdr:nvSpPr>
      <xdr:spPr>
        <a:xfrm>
          <a:off x="13836727" y="565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136542</xdr:rowOff>
    </xdr:from>
    <xdr:ext cx="469744" cy="259045"/>
    <xdr:sp macro="" textlink="">
      <xdr:nvSpPr>
        <xdr:cNvPr id="155" name="n_2aveValue債務償還比率"/>
        <xdr:cNvSpPr txBox="1"/>
      </xdr:nvSpPr>
      <xdr:spPr>
        <a:xfrm>
          <a:off x="13087427"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145210</xdr:rowOff>
    </xdr:from>
    <xdr:ext cx="469744" cy="259045"/>
    <xdr:sp macro="" textlink="">
      <xdr:nvSpPr>
        <xdr:cNvPr id="156" name="n_3aveValue債務償還比率"/>
        <xdr:cNvSpPr txBox="1"/>
      </xdr:nvSpPr>
      <xdr:spPr>
        <a:xfrm>
          <a:off x="12325427" y="554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143770</xdr:rowOff>
    </xdr:from>
    <xdr:ext cx="469744" cy="259045"/>
    <xdr:sp macro="" textlink="">
      <xdr:nvSpPr>
        <xdr:cNvPr id="157" name="n_4aveValue債務償還比率"/>
        <xdr:cNvSpPr txBox="1"/>
      </xdr:nvSpPr>
      <xdr:spPr>
        <a:xfrm>
          <a:off x="11563427" y="554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59728</xdr:rowOff>
    </xdr:from>
    <xdr:ext cx="469744" cy="259045"/>
    <xdr:sp macro="" textlink="">
      <xdr:nvSpPr>
        <xdr:cNvPr id="158" name="n_1mainValue債務償還比率"/>
        <xdr:cNvSpPr txBox="1"/>
      </xdr:nvSpPr>
      <xdr:spPr>
        <a:xfrm>
          <a:off x="13836727" y="597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151687</xdr:rowOff>
    </xdr:from>
    <xdr:ext cx="469744" cy="259045"/>
    <xdr:sp macro="" textlink="">
      <xdr:nvSpPr>
        <xdr:cNvPr id="159" name="n_2mainValue債務償還比率"/>
        <xdr:cNvSpPr txBox="1"/>
      </xdr:nvSpPr>
      <xdr:spPr>
        <a:xfrm>
          <a:off x="13087427" y="555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129885</xdr:rowOff>
    </xdr:from>
    <xdr:ext cx="469744" cy="259045"/>
    <xdr:sp macro="" textlink="">
      <xdr:nvSpPr>
        <xdr:cNvPr id="160" name="n_3mainValue債務償還比率"/>
        <xdr:cNvSpPr txBox="1"/>
      </xdr:nvSpPr>
      <xdr:spPr>
        <a:xfrm>
          <a:off x="12325427" y="58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163170</xdr:rowOff>
    </xdr:from>
    <xdr:ext cx="469744" cy="259045"/>
    <xdr:sp macro="" textlink="">
      <xdr:nvSpPr>
        <xdr:cNvPr id="161" name="n_4mainValue債務償還比率"/>
        <xdr:cNvSpPr txBox="1"/>
      </xdr:nvSpPr>
      <xdr:spPr>
        <a:xfrm>
          <a:off x="11563427" y="5906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30480</xdr:rowOff>
    </xdr:from>
    <xdr:to>
      <xdr:col>24</xdr:col>
      <xdr:colOff>62865</xdr:colOff>
      <xdr:row>41</xdr:row>
      <xdr:rowOff>44196</xdr:rowOff>
    </xdr:to>
    <xdr:cxnSp macro="">
      <xdr:nvCxnSpPr>
        <xdr:cNvPr id="55" name="直線コネクタ 54"/>
        <xdr:cNvCxnSpPr/>
      </xdr:nvCxnSpPr>
      <xdr:spPr>
        <a:xfrm flipV="1">
          <a:off x="4634865" y="5688330"/>
          <a:ext cx="0" cy="138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148607</xdr:rowOff>
    </xdr:from>
    <xdr:ext cx="405111" cy="259045"/>
    <xdr:sp macro="" textlink="">
      <xdr:nvSpPr>
        <xdr:cNvPr id="58" name="【道路】&#10;有形固定資産減価償却率最大値テキスト"/>
        <xdr:cNvSpPr txBox="1"/>
      </xdr:nvSpPr>
      <xdr:spPr>
        <a:xfrm>
          <a:off x="4673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30480</xdr:rowOff>
    </xdr:from>
    <xdr:to>
      <xdr:col>24</xdr:col>
      <xdr:colOff>152400</xdr:colOff>
      <xdr:row>33</xdr:row>
      <xdr:rowOff>30480</xdr:rowOff>
    </xdr:to>
    <xdr:cxnSp macro="">
      <xdr:nvCxnSpPr>
        <xdr:cNvPr id="59" name="直線コネクタ 58"/>
        <xdr:cNvCxnSpPr/>
      </xdr:nvCxnSpPr>
      <xdr:spPr>
        <a:xfrm>
          <a:off x="4546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121429</xdr:rowOff>
    </xdr:from>
    <xdr:ext cx="405111" cy="259045"/>
    <xdr:sp macro="" textlink="">
      <xdr:nvSpPr>
        <xdr:cNvPr id="60" name="【道路】&#10;有形固定資産減価償却率平均値テキスト"/>
        <xdr:cNvSpPr txBox="1"/>
      </xdr:nvSpPr>
      <xdr:spPr>
        <a:xfrm>
          <a:off x="4673600" y="61221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98552</xdr:rowOff>
    </xdr:from>
    <xdr:to>
      <xdr:col>24</xdr:col>
      <xdr:colOff>114300</xdr:colOff>
      <xdr:row>37</xdr:row>
      <xdr:rowOff>28702</xdr:rowOff>
    </xdr:to>
    <xdr:sp macro="" textlink="">
      <xdr:nvSpPr>
        <xdr:cNvPr id="61" name="フローチャート: 判断 60"/>
        <xdr:cNvSpPr/>
      </xdr:nvSpPr>
      <xdr:spPr>
        <a:xfrm>
          <a:off x="45847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48260</xdr:rowOff>
    </xdr:from>
    <xdr:to>
      <xdr:col>20</xdr:col>
      <xdr:colOff>38100</xdr:colOff>
      <xdr:row>36</xdr:row>
      <xdr:rowOff>149860</xdr:rowOff>
    </xdr:to>
    <xdr:sp macro="" textlink="">
      <xdr:nvSpPr>
        <xdr:cNvPr id="62" name="フローチャート: 判断 61"/>
        <xdr:cNvSpPr/>
      </xdr:nvSpPr>
      <xdr:spPr>
        <a:xfrm>
          <a:off x="3746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xdr:rowOff>
    </xdr:from>
    <xdr:to>
      <xdr:col>15</xdr:col>
      <xdr:colOff>101600</xdr:colOff>
      <xdr:row>36</xdr:row>
      <xdr:rowOff>101854</xdr:rowOff>
    </xdr:to>
    <xdr:sp macro="" textlink="">
      <xdr:nvSpPr>
        <xdr:cNvPr id="63" name="フローチャート: 判断 62"/>
        <xdr:cNvSpPr/>
      </xdr:nvSpPr>
      <xdr:spPr>
        <a:xfrm>
          <a:off x="2857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146558</xdr:rowOff>
    </xdr:from>
    <xdr:to>
      <xdr:col>10</xdr:col>
      <xdr:colOff>165100</xdr:colOff>
      <xdr:row>36</xdr:row>
      <xdr:rowOff>76708</xdr:rowOff>
    </xdr:to>
    <xdr:sp macro="" textlink="">
      <xdr:nvSpPr>
        <xdr:cNvPr id="64" name="フローチャート: 判断 63"/>
        <xdr:cNvSpPr/>
      </xdr:nvSpPr>
      <xdr:spPr>
        <a:xfrm>
          <a:off x="1968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109982</xdr:rowOff>
    </xdr:from>
    <xdr:to>
      <xdr:col>6</xdr:col>
      <xdr:colOff>38100</xdr:colOff>
      <xdr:row>36</xdr:row>
      <xdr:rowOff>40132</xdr:rowOff>
    </xdr:to>
    <xdr:sp macro="" textlink="">
      <xdr:nvSpPr>
        <xdr:cNvPr id="65" name="フローチャート: 判断 64"/>
        <xdr:cNvSpPr/>
      </xdr:nvSpPr>
      <xdr:spPr>
        <a:xfrm>
          <a:off x="1079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121412</xdr:rowOff>
    </xdr:from>
    <xdr:to>
      <xdr:col>24</xdr:col>
      <xdr:colOff>114300</xdr:colOff>
      <xdr:row>37</xdr:row>
      <xdr:rowOff>51562</xdr:rowOff>
    </xdr:to>
    <xdr:sp macro="" textlink="">
      <xdr:nvSpPr>
        <xdr:cNvPr id="71" name="楕円 70"/>
        <xdr:cNvSpPr/>
      </xdr:nvSpPr>
      <xdr:spPr>
        <a:xfrm>
          <a:off x="45847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99839</xdr:rowOff>
    </xdr:from>
    <xdr:ext cx="405111" cy="259045"/>
    <xdr:sp macro="" textlink="">
      <xdr:nvSpPr>
        <xdr:cNvPr id="72" name="【道路】&#10;有形固定資産減価償却率該当値テキスト"/>
        <xdr:cNvSpPr txBox="1"/>
      </xdr:nvSpPr>
      <xdr:spPr>
        <a:xfrm>
          <a:off x="4673600"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89408</xdr:rowOff>
    </xdr:from>
    <xdr:to>
      <xdr:col>20</xdr:col>
      <xdr:colOff>38100</xdr:colOff>
      <xdr:row>37</xdr:row>
      <xdr:rowOff>19558</xdr:rowOff>
    </xdr:to>
    <xdr:sp macro="" textlink="">
      <xdr:nvSpPr>
        <xdr:cNvPr id="73" name="楕円 72"/>
        <xdr:cNvSpPr/>
      </xdr:nvSpPr>
      <xdr:spPr>
        <a:xfrm>
          <a:off x="3746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140208</xdr:rowOff>
    </xdr:from>
    <xdr:to>
      <xdr:col>24</xdr:col>
      <xdr:colOff>63500</xdr:colOff>
      <xdr:row>37</xdr:row>
      <xdr:rowOff>762</xdr:rowOff>
    </xdr:to>
    <xdr:cxnSp macro="">
      <xdr:nvCxnSpPr>
        <xdr:cNvPr id="74" name="直線コネクタ 73"/>
        <xdr:cNvCxnSpPr/>
      </xdr:nvCxnSpPr>
      <xdr:spPr>
        <a:xfrm>
          <a:off x="3797300" y="63124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57404</xdr:rowOff>
    </xdr:from>
    <xdr:to>
      <xdr:col>15</xdr:col>
      <xdr:colOff>101600</xdr:colOff>
      <xdr:row>36</xdr:row>
      <xdr:rowOff>159004</xdr:rowOff>
    </xdr:to>
    <xdr:sp macro="" textlink="">
      <xdr:nvSpPr>
        <xdr:cNvPr id="75" name="楕円 74"/>
        <xdr:cNvSpPr/>
      </xdr:nvSpPr>
      <xdr:spPr>
        <a:xfrm>
          <a:off x="2857500" y="622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108204</xdr:rowOff>
    </xdr:from>
    <xdr:to>
      <xdr:col>19</xdr:col>
      <xdr:colOff>177800</xdr:colOff>
      <xdr:row>36</xdr:row>
      <xdr:rowOff>140208</xdr:rowOff>
    </xdr:to>
    <xdr:cxnSp macro="">
      <xdr:nvCxnSpPr>
        <xdr:cNvPr id="76" name="直線コネクタ 75"/>
        <xdr:cNvCxnSpPr/>
      </xdr:nvCxnSpPr>
      <xdr:spPr>
        <a:xfrm>
          <a:off x="2908300" y="62804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25400</xdr:rowOff>
    </xdr:from>
    <xdr:to>
      <xdr:col>10</xdr:col>
      <xdr:colOff>165100</xdr:colOff>
      <xdr:row>36</xdr:row>
      <xdr:rowOff>127000</xdr:rowOff>
    </xdr:to>
    <xdr:sp macro="" textlink="">
      <xdr:nvSpPr>
        <xdr:cNvPr id="77" name="楕円 76"/>
        <xdr:cNvSpPr/>
      </xdr:nvSpPr>
      <xdr:spPr>
        <a:xfrm>
          <a:off x="1968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76200</xdr:rowOff>
    </xdr:from>
    <xdr:to>
      <xdr:col>15</xdr:col>
      <xdr:colOff>50800</xdr:colOff>
      <xdr:row>36</xdr:row>
      <xdr:rowOff>108204</xdr:rowOff>
    </xdr:to>
    <xdr:cxnSp macro="">
      <xdr:nvCxnSpPr>
        <xdr:cNvPr id="78" name="直線コネクタ 77"/>
        <xdr:cNvCxnSpPr/>
      </xdr:nvCxnSpPr>
      <xdr:spPr>
        <a:xfrm>
          <a:off x="2019300" y="624840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167132</xdr:rowOff>
    </xdr:from>
    <xdr:to>
      <xdr:col>6</xdr:col>
      <xdr:colOff>38100</xdr:colOff>
      <xdr:row>36</xdr:row>
      <xdr:rowOff>97282</xdr:rowOff>
    </xdr:to>
    <xdr:sp macro="" textlink="">
      <xdr:nvSpPr>
        <xdr:cNvPr id="79" name="楕円 78"/>
        <xdr:cNvSpPr/>
      </xdr:nvSpPr>
      <xdr:spPr>
        <a:xfrm>
          <a:off x="1079500" y="616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46482</xdr:rowOff>
    </xdr:from>
    <xdr:to>
      <xdr:col>10</xdr:col>
      <xdr:colOff>114300</xdr:colOff>
      <xdr:row>36</xdr:row>
      <xdr:rowOff>76200</xdr:rowOff>
    </xdr:to>
    <xdr:cxnSp macro="">
      <xdr:nvCxnSpPr>
        <xdr:cNvPr id="80" name="直線コネクタ 79"/>
        <xdr:cNvCxnSpPr/>
      </xdr:nvCxnSpPr>
      <xdr:spPr>
        <a:xfrm>
          <a:off x="1130300" y="621868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166387</xdr:rowOff>
    </xdr:from>
    <xdr:ext cx="405111" cy="259045"/>
    <xdr:sp macro="" textlink="">
      <xdr:nvSpPr>
        <xdr:cNvPr id="81" name="n_1aveValue【道路】&#10;有形固定資産減価償却率"/>
        <xdr:cNvSpPr txBox="1"/>
      </xdr:nvSpPr>
      <xdr:spPr>
        <a:xfrm>
          <a:off x="3582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2" name="n_2aveValue【道路】&#10;有形固定資産減価償却率"/>
        <xdr:cNvSpPr txBox="1"/>
      </xdr:nvSpPr>
      <xdr:spPr>
        <a:xfrm>
          <a:off x="2705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93235</xdr:rowOff>
    </xdr:from>
    <xdr:ext cx="405111" cy="259045"/>
    <xdr:sp macro="" textlink="">
      <xdr:nvSpPr>
        <xdr:cNvPr id="83" name="n_3aveValue【道路】&#10;有形固定資産減価償却率"/>
        <xdr:cNvSpPr txBox="1"/>
      </xdr:nvSpPr>
      <xdr:spPr>
        <a:xfrm>
          <a:off x="1816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56659</xdr:rowOff>
    </xdr:from>
    <xdr:ext cx="405111" cy="259045"/>
    <xdr:sp macro="" textlink="">
      <xdr:nvSpPr>
        <xdr:cNvPr id="84" name="n_4aveValue【道路】&#10;有形固定資産減価償却率"/>
        <xdr:cNvSpPr txBox="1"/>
      </xdr:nvSpPr>
      <xdr:spPr>
        <a:xfrm>
          <a:off x="9277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10685</xdr:rowOff>
    </xdr:from>
    <xdr:ext cx="405111" cy="259045"/>
    <xdr:sp macro="" textlink="">
      <xdr:nvSpPr>
        <xdr:cNvPr id="85" name="n_1mainValue【道路】&#10;有形固定資産減価償却率"/>
        <xdr:cNvSpPr txBox="1"/>
      </xdr:nvSpPr>
      <xdr:spPr>
        <a:xfrm>
          <a:off x="35820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150131</xdr:rowOff>
    </xdr:from>
    <xdr:ext cx="405111" cy="259045"/>
    <xdr:sp macro="" textlink="">
      <xdr:nvSpPr>
        <xdr:cNvPr id="86" name="n_2mainValue【道路】&#10;有形固定資産減価償却率"/>
        <xdr:cNvSpPr txBox="1"/>
      </xdr:nvSpPr>
      <xdr:spPr>
        <a:xfrm>
          <a:off x="2705744" y="632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118127</xdr:rowOff>
    </xdr:from>
    <xdr:ext cx="405111" cy="259045"/>
    <xdr:sp macro="" textlink="">
      <xdr:nvSpPr>
        <xdr:cNvPr id="87" name="n_3mainValue【道路】&#10;有形固定資産減価償却率"/>
        <xdr:cNvSpPr txBox="1"/>
      </xdr:nvSpPr>
      <xdr:spPr>
        <a:xfrm>
          <a:off x="1816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88409</xdr:rowOff>
    </xdr:from>
    <xdr:ext cx="405111" cy="259045"/>
    <xdr:sp macro="" textlink="">
      <xdr:nvSpPr>
        <xdr:cNvPr id="88" name="n_4mainValue【道路】&#10;有形固定資産減価償却率"/>
        <xdr:cNvSpPr txBox="1"/>
      </xdr:nvSpPr>
      <xdr:spPr>
        <a:xfrm>
          <a:off x="927744" y="626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138265</xdr:rowOff>
    </xdr:from>
    <xdr:to>
      <xdr:col>54</xdr:col>
      <xdr:colOff>189865</xdr:colOff>
      <xdr:row>41</xdr:row>
      <xdr:rowOff>156972</xdr:rowOff>
    </xdr:to>
    <xdr:cxnSp macro="">
      <xdr:nvCxnSpPr>
        <xdr:cNvPr id="112" name="直線コネクタ 111"/>
        <xdr:cNvCxnSpPr/>
      </xdr:nvCxnSpPr>
      <xdr:spPr>
        <a:xfrm flipV="1">
          <a:off x="10476865" y="5796115"/>
          <a:ext cx="0" cy="1390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160799</xdr:rowOff>
    </xdr:from>
    <xdr:ext cx="469744" cy="259045"/>
    <xdr:sp macro="" textlink="">
      <xdr:nvSpPr>
        <xdr:cNvPr id="113" name="【道路】&#10;一人当たり延長最小値テキスト"/>
        <xdr:cNvSpPr txBox="1"/>
      </xdr:nvSpPr>
      <xdr:spPr>
        <a:xfrm>
          <a:off x="10515600" y="719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156972</xdr:rowOff>
    </xdr:from>
    <xdr:to>
      <xdr:col>55</xdr:col>
      <xdr:colOff>88900</xdr:colOff>
      <xdr:row>41</xdr:row>
      <xdr:rowOff>156972</xdr:rowOff>
    </xdr:to>
    <xdr:cxnSp macro="">
      <xdr:nvCxnSpPr>
        <xdr:cNvPr id="114" name="直線コネクタ 113"/>
        <xdr:cNvCxnSpPr/>
      </xdr:nvCxnSpPr>
      <xdr:spPr>
        <a:xfrm>
          <a:off x="10388600" y="718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84942</xdr:rowOff>
    </xdr:from>
    <xdr:ext cx="534377" cy="259045"/>
    <xdr:sp macro="" textlink="">
      <xdr:nvSpPr>
        <xdr:cNvPr id="115" name="【道路】&#10;一人当たり延長最大値テキスト"/>
        <xdr:cNvSpPr txBox="1"/>
      </xdr:nvSpPr>
      <xdr:spPr>
        <a:xfrm>
          <a:off x="10515600" y="557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138265</xdr:rowOff>
    </xdr:from>
    <xdr:to>
      <xdr:col>55</xdr:col>
      <xdr:colOff>88900</xdr:colOff>
      <xdr:row>33</xdr:row>
      <xdr:rowOff>138265</xdr:rowOff>
    </xdr:to>
    <xdr:cxnSp macro="">
      <xdr:nvCxnSpPr>
        <xdr:cNvPr id="116" name="直線コネクタ 115"/>
        <xdr:cNvCxnSpPr/>
      </xdr:nvCxnSpPr>
      <xdr:spPr>
        <a:xfrm>
          <a:off x="10388600" y="5796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24401</xdr:rowOff>
    </xdr:from>
    <xdr:ext cx="534377" cy="259045"/>
    <xdr:sp macro="" textlink="">
      <xdr:nvSpPr>
        <xdr:cNvPr id="117" name="【道路】&#10;一人当たり延長平均値テキスト"/>
        <xdr:cNvSpPr txBox="1"/>
      </xdr:nvSpPr>
      <xdr:spPr>
        <a:xfrm>
          <a:off x="10515600" y="6710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45974</xdr:rowOff>
    </xdr:from>
    <xdr:to>
      <xdr:col>55</xdr:col>
      <xdr:colOff>50800</xdr:colOff>
      <xdr:row>39</xdr:row>
      <xdr:rowOff>147574</xdr:rowOff>
    </xdr:to>
    <xdr:sp macro="" textlink="">
      <xdr:nvSpPr>
        <xdr:cNvPr id="118" name="フローチャート: 判断 117"/>
        <xdr:cNvSpPr/>
      </xdr:nvSpPr>
      <xdr:spPr>
        <a:xfrm>
          <a:off x="104267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10884</xdr:rowOff>
    </xdr:from>
    <xdr:to>
      <xdr:col>50</xdr:col>
      <xdr:colOff>165100</xdr:colOff>
      <xdr:row>39</xdr:row>
      <xdr:rowOff>112484</xdr:rowOff>
    </xdr:to>
    <xdr:sp macro="" textlink="">
      <xdr:nvSpPr>
        <xdr:cNvPr id="119" name="フローチャート: 判断 118"/>
        <xdr:cNvSpPr/>
      </xdr:nvSpPr>
      <xdr:spPr>
        <a:xfrm>
          <a:off x="9588500" y="669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16828</xdr:rowOff>
    </xdr:from>
    <xdr:to>
      <xdr:col>46</xdr:col>
      <xdr:colOff>38100</xdr:colOff>
      <xdr:row>39</xdr:row>
      <xdr:rowOff>118428</xdr:rowOff>
    </xdr:to>
    <xdr:sp macro="" textlink="">
      <xdr:nvSpPr>
        <xdr:cNvPr id="120" name="フローチャート: 判断 119"/>
        <xdr:cNvSpPr/>
      </xdr:nvSpPr>
      <xdr:spPr>
        <a:xfrm>
          <a:off x="86995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24219</xdr:rowOff>
    </xdr:from>
    <xdr:to>
      <xdr:col>41</xdr:col>
      <xdr:colOff>101600</xdr:colOff>
      <xdr:row>39</xdr:row>
      <xdr:rowOff>125819</xdr:rowOff>
    </xdr:to>
    <xdr:sp macro="" textlink="">
      <xdr:nvSpPr>
        <xdr:cNvPr id="121" name="フローチャート: 判断 120"/>
        <xdr:cNvSpPr/>
      </xdr:nvSpPr>
      <xdr:spPr>
        <a:xfrm>
          <a:off x="7810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26962</xdr:rowOff>
    </xdr:from>
    <xdr:to>
      <xdr:col>36</xdr:col>
      <xdr:colOff>165100</xdr:colOff>
      <xdr:row>39</xdr:row>
      <xdr:rowOff>128562</xdr:rowOff>
    </xdr:to>
    <xdr:sp macro="" textlink="">
      <xdr:nvSpPr>
        <xdr:cNvPr id="122" name="フローチャート: 判断 121"/>
        <xdr:cNvSpPr/>
      </xdr:nvSpPr>
      <xdr:spPr>
        <a:xfrm>
          <a:off x="6921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108915</xdr:rowOff>
    </xdr:from>
    <xdr:to>
      <xdr:col>55</xdr:col>
      <xdr:colOff>50800</xdr:colOff>
      <xdr:row>39</xdr:row>
      <xdr:rowOff>39065</xdr:rowOff>
    </xdr:to>
    <xdr:sp macro="" textlink="">
      <xdr:nvSpPr>
        <xdr:cNvPr id="128" name="楕円 127"/>
        <xdr:cNvSpPr/>
      </xdr:nvSpPr>
      <xdr:spPr>
        <a:xfrm>
          <a:off x="10426700" y="662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131792</xdr:rowOff>
    </xdr:from>
    <xdr:ext cx="534377" cy="259045"/>
    <xdr:sp macro="" textlink="">
      <xdr:nvSpPr>
        <xdr:cNvPr id="129" name="【道路】&#10;一人当たり延長該当値テキスト"/>
        <xdr:cNvSpPr txBox="1"/>
      </xdr:nvSpPr>
      <xdr:spPr>
        <a:xfrm>
          <a:off x="10515600" y="647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115659</xdr:rowOff>
    </xdr:from>
    <xdr:to>
      <xdr:col>50</xdr:col>
      <xdr:colOff>165100</xdr:colOff>
      <xdr:row>39</xdr:row>
      <xdr:rowOff>45809</xdr:rowOff>
    </xdr:to>
    <xdr:sp macro="" textlink="">
      <xdr:nvSpPr>
        <xdr:cNvPr id="130" name="楕円 129"/>
        <xdr:cNvSpPr/>
      </xdr:nvSpPr>
      <xdr:spPr>
        <a:xfrm>
          <a:off x="9588500" y="663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159715</xdr:rowOff>
    </xdr:from>
    <xdr:to>
      <xdr:col>55</xdr:col>
      <xdr:colOff>0</xdr:colOff>
      <xdr:row>38</xdr:row>
      <xdr:rowOff>166459</xdr:rowOff>
    </xdr:to>
    <xdr:cxnSp macro="">
      <xdr:nvCxnSpPr>
        <xdr:cNvPr id="131" name="直線コネクタ 130"/>
        <xdr:cNvCxnSpPr/>
      </xdr:nvCxnSpPr>
      <xdr:spPr>
        <a:xfrm flipV="1">
          <a:off x="9639300" y="6674815"/>
          <a:ext cx="83820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32" name="楕円 131"/>
        <xdr:cNvSpPr/>
      </xdr:nvSpPr>
      <xdr:spPr>
        <a:xfrm>
          <a:off x="8699500" y="66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166459</xdr:rowOff>
    </xdr:from>
    <xdr:to>
      <xdr:col>50</xdr:col>
      <xdr:colOff>114300</xdr:colOff>
      <xdr:row>39</xdr:row>
      <xdr:rowOff>2324</xdr:rowOff>
    </xdr:to>
    <xdr:cxnSp macro="">
      <xdr:nvCxnSpPr>
        <xdr:cNvPr id="133" name="直線コネクタ 132"/>
        <xdr:cNvCxnSpPr/>
      </xdr:nvCxnSpPr>
      <xdr:spPr>
        <a:xfrm flipV="1">
          <a:off x="8750300" y="668155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129337</xdr:rowOff>
    </xdr:from>
    <xdr:to>
      <xdr:col>41</xdr:col>
      <xdr:colOff>101600</xdr:colOff>
      <xdr:row>39</xdr:row>
      <xdr:rowOff>59487</xdr:rowOff>
    </xdr:to>
    <xdr:sp macro="" textlink="">
      <xdr:nvSpPr>
        <xdr:cNvPr id="134" name="楕円 133"/>
        <xdr:cNvSpPr/>
      </xdr:nvSpPr>
      <xdr:spPr>
        <a:xfrm>
          <a:off x="7810500" y="664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2324</xdr:rowOff>
    </xdr:from>
    <xdr:to>
      <xdr:col>45</xdr:col>
      <xdr:colOff>177800</xdr:colOff>
      <xdr:row>39</xdr:row>
      <xdr:rowOff>8687</xdr:rowOff>
    </xdr:to>
    <xdr:cxnSp macro="">
      <xdr:nvCxnSpPr>
        <xdr:cNvPr id="135" name="直線コネクタ 134"/>
        <xdr:cNvCxnSpPr/>
      </xdr:nvCxnSpPr>
      <xdr:spPr>
        <a:xfrm flipV="1">
          <a:off x="7861300" y="6688874"/>
          <a:ext cx="889000" cy="6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135890</xdr:rowOff>
    </xdr:from>
    <xdr:to>
      <xdr:col>36</xdr:col>
      <xdr:colOff>165100</xdr:colOff>
      <xdr:row>39</xdr:row>
      <xdr:rowOff>66040</xdr:rowOff>
    </xdr:to>
    <xdr:sp macro="" textlink="">
      <xdr:nvSpPr>
        <xdr:cNvPr id="136" name="楕円 135"/>
        <xdr:cNvSpPr/>
      </xdr:nvSpPr>
      <xdr:spPr>
        <a:xfrm>
          <a:off x="6921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8687</xdr:rowOff>
    </xdr:from>
    <xdr:to>
      <xdr:col>41</xdr:col>
      <xdr:colOff>50800</xdr:colOff>
      <xdr:row>39</xdr:row>
      <xdr:rowOff>15240</xdr:rowOff>
    </xdr:to>
    <xdr:cxnSp macro="">
      <xdr:nvCxnSpPr>
        <xdr:cNvPr id="137" name="直線コネクタ 136"/>
        <xdr:cNvCxnSpPr/>
      </xdr:nvCxnSpPr>
      <xdr:spPr>
        <a:xfrm flipV="1">
          <a:off x="6972300" y="6695237"/>
          <a:ext cx="8890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103611</xdr:rowOff>
    </xdr:from>
    <xdr:ext cx="534377" cy="259045"/>
    <xdr:sp macro="" textlink="">
      <xdr:nvSpPr>
        <xdr:cNvPr id="138" name="n_1aveValue【道路】&#10;一人当たり延長"/>
        <xdr:cNvSpPr txBox="1"/>
      </xdr:nvSpPr>
      <xdr:spPr>
        <a:xfrm>
          <a:off x="9359411" y="679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109555</xdr:rowOff>
    </xdr:from>
    <xdr:ext cx="534377" cy="259045"/>
    <xdr:sp macro="" textlink="">
      <xdr:nvSpPr>
        <xdr:cNvPr id="139" name="n_2aveValue【道路】&#10;一人当たり延長"/>
        <xdr:cNvSpPr txBox="1"/>
      </xdr:nvSpPr>
      <xdr:spPr>
        <a:xfrm>
          <a:off x="8483111" y="679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116946</xdr:rowOff>
    </xdr:from>
    <xdr:ext cx="534377" cy="259045"/>
    <xdr:sp macro="" textlink="">
      <xdr:nvSpPr>
        <xdr:cNvPr id="140" name="n_3aveValue【道路】&#10;一人当たり延長"/>
        <xdr:cNvSpPr txBox="1"/>
      </xdr:nvSpPr>
      <xdr:spPr>
        <a:xfrm>
          <a:off x="75941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119689</xdr:rowOff>
    </xdr:from>
    <xdr:ext cx="534377" cy="259045"/>
    <xdr:sp macro="" textlink="">
      <xdr:nvSpPr>
        <xdr:cNvPr id="141" name="n_4aveValue【道路】&#10;一人当たり延長"/>
        <xdr:cNvSpPr txBox="1"/>
      </xdr:nvSpPr>
      <xdr:spPr>
        <a:xfrm>
          <a:off x="6705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62336</xdr:rowOff>
    </xdr:from>
    <xdr:ext cx="534377" cy="259045"/>
    <xdr:sp macro="" textlink="">
      <xdr:nvSpPr>
        <xdr:cNvPr id="142" name="n_1mainValue【道路】&#10;一人当たり延長"/>
        <xdr:cNvSpPr txBox="1"/>
      </xdr:nvSpPr>
      <xdr:spPr>
        <a:xfrm>
          <a:off x="9359411" y="640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3" name="n_2mainValue【道路】&#10;一人当たり延長"/>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76014</xdr:rowOff>
    </xdr:from>
    <xdr:ext cx="534377" cy="259045"/>
    <xdr:sp macro="" textlink="">
      <xdr:nvSpPr>
        <xdr:cNvPr id="144" name="n_3mainValue【道路】&#10;一人当たり延長"/>
        <xdr:cNvSpPr txBox="1"/>
      </xdr:nvSpPr>
      <xdr:spPr>
        <a:xfrm>
          <a:off x="7594111" y="6419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82567</xdr:rowOff>
    </xdr:from>
    <xdr:ext cx="534377" cy="259045"/>
    <xdr:sp macro="" textlink="">
      <xdr:nvSpPr>
        <xdr:cNvPr id="145" name="n_4mainValue【道路】&#10;一人当たり延長"/>
        <xdr:cNvSpPr txBox="1"/>
      </xdr:nvSpPr>
      <xdr:spPr>
        <a:xfrm>
          <a:off x="6705111" y="64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19050</xdr:rowOff>
    </xdr:from>
    <xdr:to>
      <xdr:col>24</xdr:col>
      <xdr:colOff>62865</xdr:colOff>
      <xdr:row>63</xdr:row>
      <xdr:rowOff>89535</xdr:rowOff>
    </xdr:to>
    <xdr:cxnSp macro="">
      <xdr:nvCxnSpPr>
        <xdr:cNvPr id="170" name="直線コネクタ 169"/>
        <xdr:cNvCxnSpPr/>
      </xdr:nvCxnSpPr>
      <xdr:spPr>
        <a:xfrm flipV="1">
          <a:off x="4634865" y="962025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93362</xdr:rowOff>
    </xdr:from>
    <xdr:ext cx="405111" cy="259045"/>
    <xdr:sp macro="" textlink="">
      <xdr:nvSpPr>
        <xdr:cNvPr id="171" name="【橋りょう・トンネル】&#10;有形固定資産減価償却率最小値テキスト"/>
        <xdr:cNvSpPr txBox="1"/>
      </xdr:nvSpPr>
      <xdr:spPr>
        <a:xfrm>
          <a:off x="4673600"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89535</xdr:rowOff>
    </xdr:from>
    <xdr:to>
      <xdr:col>24</xdr:col>
      <xdr:colOff>152400</xdr:colOff>
      <xdr:row>63</xdr:row>
      <xdr:rowOff>89535</xdr:rowOff>
    </xdr:to>
    <xdr:cxnSp macro="">
      <xdr:nvCxnSpPr>
        <xdr:cNvPr id="172" name="直線コネクタ 171"/>
        <xdr:cNvCxnSpPr/>
      </xdr:nvCxnSpPr>
      <xdr:spPr>
        <a:xfrm>
          <a:off x="4546600" y="1089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137177</xdr:rowOff>
    </xdr:from>
    <xdr:ext cx="405111" cy="259045"/>
    <xdr:sp macro="" textlink="">
      <xdr:nvSpPr>
        <xdr:cNvPr id="173" name="【橋りょう・トンネル】&#10;有形固定資産減価償却率最大値テキスト"/>
        <xdr:cNvSpPr txBox="1"/>
      </xdr:nvSpPr>
      <xdr:spPr>
        <a:xfrm>
          <a:off x="4673600" y="939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19050</xdr:rowOff>
    </xdr:from>
    <xdr:to>
      <xdr:col>24</xdr:col>
      <xdr:colOff>152400</xdr:colOff>
      <xdr:row>56</xdr:row>
      <xdr:rowOff>19050</xdr:rowOff>
    </xdr:to>
    <xdr:cxnSp macro="">
      <xdr:nvCxnSpPr>
        <xdr:cNvPr id="174" name="直線コネクタ 173"/>
        <xdr:cNvCxnSpPr/>
      </xdr:nvCxnSpPr>
      <xdr:spPr>
        <a:xfrm>
          <a:off x="4546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13987</xdr:rowOff>
    </xdr:from>
    <xdr:ext cx="405111" cy="259045"/>
    <xdr:sp macro="" textlink="">
      <xdr:nvSpPr>
        <xdr:cNvPr id="175" name="【橋りょう・トンネル】&#10;有形固定資産減価償却率平均値テキスト"/>
        <xdr:cNvSpPr txBox="1"/>
      </xdr:nvSpPr>
      <xdr:spPr>
        <a:xfrm>
          <a:off x="4673600" y="10300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162560</xdr:rowOff>
    </xdr:from>
    <xdr:to>
      <xdr:col>24</xdr:col>
      <xdr:colOff>114300</xdr:colOff>
      <xdr:row>61</xdr:row>
      <xdr:rowOff>92710</xdr:rowOff>
    </xdr:to>
    <xdr:sp macro="" textlink="">
      <xdr:nvSpPr>
        <xdr:cNvPr id="176" name="フローチャート: 判断 175"/>
        <xdr:cNvSpPr/>
      </xdr:nvSpPr>
      <xdr:spPr>
        <a:xfrm>
          <a:off x="45847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145415</xdr:rowOff>
    </xdr:from>
    <xdr:to>
      <xdr:col>20</xdr:col>
      <xdr:colOff>38100</xdr:colOff>
      <xdr:row>61</xdr:row>
      <xdr:rowOff>75565</xdr:rowOff>
    </xdr:to>
    <xdr:sp macro="" textlink="">
      <xdr:nvSpPr>
        <xdr:cNvPr id="177" name="フローチャート: 判断 176"/>
        <xdr:cNvSpPr/>
      </xdr:nvSpPr>
      <xdr:spPr>
        <a:xfrm>
          <a:off x="3746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126365</xdr:rowOff>
    </xdr:from>
    <xdr:to>
      <xdr:col>15</xdr:col>
      <xdr:colOff>101600</xdr:colOff>
      <xdr:row>61</xdr:row>
      <xdr:rowOff>56515</xdr:rowOff>
    </xdr:to>
    <xdr:sp macro="" textlink="">
      <xdr:nvSpPr>
        <xdr:cNvPr id="178" name="フローチャート: 判断 177"/>
        <xdr:cNvSpPr/>
      </xdr:nvSpPr>
      <xdr:spPr>
        <a:xfrm>
          <a:off x="2857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79" name="フローチャート: 判断 178"/>
        <xdr:cNvSpPr/>
      </xdr:nvSpPr>
      <xdr:spPr>
        <a:xfrm>
          <a:off x="1968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92075</xdr:rowOff>
    </xdr:from>
    <xdr:to>
      <xdr:col>6</xdr:col>
      <xdr:colOff>38100</xdr:colOff>
      <xdr:row>61</xdr:row>
      <xdr:rowOff>22225</xdr:rowOff>
    </xdr:to>
    <xdr:sp macro="" textlink="">
      <xdr:nvSpPr>
        <xdr:cNvPr id="180" name="フローチャート: 判断 179"/>
        <xdr:cNvSpPr/>
      </xdr:nvSpPr>
      <xdr:spPr>
        <a:xfrm>
          <a:off x="1079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52070</xdr:rowOff>
    </xdr:from>
    <xdr:to>
      <xdr:col>24</xdr:col>
      <xdr:colOff>114300</xdr:colOff>
      <xdr:row>61</xdr:row>
      <xdr:rowOff>153670</xdr:rowOff>
    </xdr:to>
    <xdr:sp macro="" textlink="">
      <xdr:nvSpPr>
        <xdr:cNvPr id="186" name="楕円 185"/>
        <xdr:cNvSpPr/>
      </xdr:nvSpPr>
      <xdr:spPr>
        <a:xfrm>
          <a:off x="4584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30497</xdr:rowOff>
    </xdr:from>
    <xdr:ext cx="405111" cy="259045"/>
    <xdr:sp macro="" textlink="">
      <xdr:nvSpPr>
        <xdr:cNvPr id="187" name="【橋りょう・トンネル】&#10;有形固定資産減価償却率該当値テキスト"/>
        <xdr:cNvSpPr txBox="1"/>
      </xdr:nvSpPr>
      <xdr:spPr>
        <a:xfrm>
          <a:off x="4673600"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29210</xdr:rowOff>
    </xdr:from>
    <xdr:to>
      <xdr:col>20</xdr:col>
      <xdr:colOff>38100</xdr:colOff>
      <xdr:row>61</xdr:row>
      <xdr:rowOff>130810</xdr:rowOff>
    </xdr:to>
    <xdr:sp macro="" textlink="">
      <xdr:nvSpPr>
        <xdr:cNvPr id="188" name="楕円 187"/>
        <xdr:cNvSpPr/>
      </xdr:nvSpPr>
      <xdr:spPr>
        <a:xfrm>
          <a:off x="3746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102870</xdr:rowOff>
    </xdr:to>
    <xdr:cxnSp macro="">
      <xdr:nvCxnSpPr>
        <xdr:cNvPr id="189" name="直線コネクタ 188"/>
        <xdr:cNvCxnSpPr/>
      </xdr:nvCxnSpPr>
      <xdr:spPr>
        <a:xfrm>
          <a:off x="3797300" y="105384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4445</xdr:rowOff>
    </xdr:from>
    <xdr:to>
      <xdr:col>15</xdr:col>
      <xdr:colOff>101600</xdr:colOff>
      <xdr:row>61</xdr:row>
      <xdr:rowOff>106045</xdr:rowOff>
    </xdr:to>
    <xdr:sp macro="" textlink="">
      <xdr:nvSpPr>
        <xdr:cNvPr id="190" name="楕円 189"/>
        <xdr:cNvSpPr/>
      </xdr:nvSpPr>
      <xdr:spPr>
        <a:xfrm>
          <a:off x="2857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80010</xdr:rowOff>
    </xdr:to>
    <xdr:cxnSp macro="">
      <xdr:nvCxnSpPr>
        <xdr:cNvPr id="191" name="直線コネクタ 190"/>
        <xdr:cNvCxnSpPr/>
      </xdr:nvCxnSpPr>
      <xdr:spPr>
        <a:xfrm>
          <a:off x="2908300" y="105136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149225</xdr:rowOff>
    </xdr:from>
    <xdr:to>
      <xdr:col>10</xdr:col>
      <xdr:colOff>165100</xdr:colOff>
      <xdr:row>61</xdr:row>
      <xdr:rowOff>79375</xdr:rowOff>
    </xdr:to>
    <xdr:sp macro="" textlink="">
      <xdr:nvSpPr>
        <xdr:cNvPr id="192" name="楕円 191"/>
        <xdr:cNvSpPr/>
      </xdr:nvSpPr>
      <xdr:spPr>
        <a:xfrm>
          <a:off x="1968500" y="104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28575</xdr:rowOff>
    </xdr:from>
    <xdr:to>
      <xdr:col>15</xdr:col>
      <xdr:colOff>50800</xdr:colOff>
      <xdr:row>61</xdr:row>
      <xdr:rowOff>55245</xdr:rowOff>
    </xdr:to>
    <xdr:cxnSp macro="">
      <xdr:nvCxnSpPr>
        <xdr:cNvPr id="193" name="直線コネクタ 192"/>
        <xdr:cNvCxnSpPr/>
      </xdr:nvCxnSpPr>
      <xdr:spPr>
        <a:xfrm>
          <a:off x="2019300" y="104870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126365</xdr:rowOff>
    </xdr:from>
    <xdr:to>
      <xdr:col>6</xdr:col>
      <xdr:colOff>38100</xdr:colOff>
      <xdr:row>61</xdr:row>
      <xdr:rowOff>56515</xdr:rowOff>
    </xdr:to>
    <xdr:sp macro="" textlink="">
      <xdr:nvSpPr>
        <xdr:cNvPr id="194" name="楕円 193"/>
        <xdr:cNvSpPr/>
      </xdr:nvSpPr>
      <xdr:spPr>
        <a:xfrm>
          <a:off x="1079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5715</xdr:rowOff>
    </xdr:from>
    <xdr:to>
      <xdr:col>10</xdr:col>
      <xdr:colOff>114300</xdr:colOff>
      <xdr:row>61</xdr:row>
      <xdr:rowOff>28575</xdr:rowOff>
    </xdr:to>
    <xdr:cxnSp macro="">
      <xdr:nvCxnSpPr>
        <xdr:cNvPr id="195" name="直線コネクタ 194"/>
        <xdr:cNvCxnSpPr/>
      </xdr:nvCxnSpPr>
      <xdr:spPr>
        <a:xfrm>
          <a:off x="1130300" y="104641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92092</xdr:rowOff>
    </xdr:from>
    <xdr:ext cx="405111" cy="259045"/>
    <xdr:sp macro="" textlink="">
      <xdr:nvSpPr>
        <xdr:cNvPr id="196" name="n_1aveValue【橋りょう・トンネル】&#10;有形固定資産減価償却率"/>
        <xdr:cNvSpPr txBox="1"/>
      </xdr:nvSpPr>
      <xdr:spPr>
        <a:xfrm>
          <a:off x="3582044"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73042</xdr:rowOff>
    </xdr:from>
    <xdr:ext cx="405111" cy="259045"/>
    <xdr:sp macro="" textlink="">
      <xdr:nvSpPr>
        <xdr:cNvPr id="197" name="n_2aveValue【橋りょう・トンネル】&#10;有形固定資産減価償却率"/>
        <xdr:cNvSpPr txBox="1"/>
      </xdr:nvSpPr>
      <xdr:spPr>
        <a:xfrm>
          <a:off x="2705744"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57802</xdr:rowOff>
    </xdr:from>
    <xdr:ext cx="405111" cy="259045"/>
    <xdr:sp macro="" textlink="">
      <xdr:nvSpPr>
        <xdr:cNvPr id="198" name="n_3aveValue【橋りょう・トンネル】&#10;有形固定資産減価償却率"/>
        <xdr:cNvSpPr txBox="1"/>
      </xdr:nvSpPr>
      <xdr:spPr>
        <a:xfrm>
          <a:off x="1816744" y="1017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38752</xdr:rowOff>
    </xdr:from>
    <xdr:ext cx="405111" cy="259045"/>
    <xdr:sp macro="" textlink="">
      <xdr:nvSpPr>
        <xdr:cNvPr id="199" name="n_4aveValue【橋りょう・トンネル】&#10;有形固定資産減価償却率"/>
        <xdr:cNvSpPr txBox="1"/>
      </xdr:nvSpPr>
      <xdr:spPr>
        <a:xfrm>
          <a:off x="927744" y="1015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121937</xdr:rowOff>
    </xdr:from>
    <xdr:ext cx="405111" cy="259045"/>
    <xdr:sp macro="" textlink="">
      <xdr:nvSpPr>
        <xdr:cNvPr id="200" name="n_1mainValue【橋りょう・トンネル】&#10;有形固定資産減価償却率"/>
        <xdr:cNvSpPr txBox="1"/>
      </xdr:nvSpPr>
      <xdr:spPr>
        <a:xfrm>
          <a:off x="35820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97172</xdr:rowOff>
    </xdr:from>
    <xdr:ext cx="405111" cy="259045"/>
    <xdr:sp macro="" textlink="">
      <xdr:nvSpPr>
        <xdr:cNvPr id="201" name="n_2mainValue【橋りょう・トンネル】&#10;有形固定資産減価償却率"/>
        <xdr:cNvSpPr txBox="1"/>
      </xdr:nvSpPr>
      <xdr:spPr>
        <a:xfrm>
          <a:off x="27057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70502</xdr:rowOff>
    </xdr:from>
    <xdr:ext cx="405111" cy="259045"/>
    <xdr:sp macro="" textlink="">
      <xdr:nvSpPr>
        <xdr:cNvPr id="202" name="n_3mainValue【橋りょう・トンネル】&#10;有形固定資産減価償却率"/>
        <xdr:cNvSpPr txBox="1"/>
      </xdr:nvSpPr>
      <xdr:spPr>
        <a:xfrm>
          <a:off x="1816744" y="1052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47642</xdr:rowOff>
    </xdr:from>
    <xdr:ext cx="405111" cy="259045"/>
    <xdr:sp macro="" textlink="">
      <xdr:nvSpPr>
        <xdr:cNvPr id="203" name="n_4mainValue【橋りょう・トンネル】&#10;有形固定資産減価償却率"/>
        <xdr:cNvSpPr txBox="1"/>
      </xdr:nvSpPr>
      <xdr:spPr>
        <a:xfrm>
          <a:off x="927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7" name="テキスト ボックス 216"/>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1" name="テキスト ボックス 220"/>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164227</xdr:rowOff>
    </xdr:from>
    <xdr:to>
      <xdr:col>54</xdr:col>
      <xdr:colOff>189865</xdr:colOff>
      <xdr:row>64</xdr:row>
      <xdr:rowOff>66705</xdr:rowOff>
    </xdr:to>
    <xdr:cxnSp macro="">
      <xdr:nvCxnSpPr>
        <xdr:cNvPr id="227" name="直線コネクタ 226"/>
        <xdr:cNvCxnSpPr/>
      </xdr:nvCxnSpPr>
      <xdr:spPr>
        <a:xfrm flipV="1">
          <a:off x="10476865" y="9765427"/>
          <a:ext cx="0" cy="1274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70532</xdr:rowOff>
    </xdr:from>
    <xdr:ext cx="469744" cy="259045"/>
    <xdr:sp macro="" textlink="">
      <xdr:nvSpPr>
        <xdr:cNvPr id="228" name="【橋りょう・トンネル】&#10;一人当たり有形固定資産（償却資産）額最小値テキスト"/>
        <xdr:cNvSpPr txBox="1"/>
      </xdr:nvSpPr>
      <xdr:spPr>
        <a:xfrm>
          <a:off x="10515600" y="1104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66705</xdr:rowOff>
    </xdr:from>
    <xdr:to>
      <xdr:col>55</xdr:col>
      <xdr:colOff>88900</xdr:colOff>
      <xdr:row>64</xdr:row>
      <xdr:rowOff>66705</xdr:rowOff>
    </xdr:to>
    <xdr:cxnSp macro="">
      <xdr:nvCxnSpPr>
        <xdr:cNvPr id="229" name="直線コネクタ 228"/>
        <xdr:cNvCxnSpPr/>
      </xdr:nvCxnSpPr>
      <xdr:spPr>
        <a:xfrm>
          <a:off x="10388600" y="11039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110904</xdr:rowOff>
    </xdr:from>
    <xdr:ext cx="690189" cy="259045"/>
    <xdr:sp macro="" textlink="">
      <xdr:nvSpPr>
        <xdr:cNvPr id="230" name="【橋りょう・トンネル】&#10;一人当たり有形固定資産（償却資産）額最大値テキスト"/>
        <xdr:cNvSpPr txBox="1"/>
      </xdr:nvSpPr>
      <xdr:spPr>
        <a:xfrm>
          <a:off x="10515600" y="9540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164227</xdr:rowOff>
    </xdr:from>
    <xdr:to>
      <xdr:col>55</xdr:col>
      <xdr:colOff>88900</xdr:colOff>
      <xdr:row>56</xdr:row>
      <xdr:rowOff>164227</xdr:rowOff>
    </xdr:to>
    <xdr:cxnSp macro="">
      <xdr:nvCxnSpPr>
        <xdr:cNvPr id="231" name="直線コネクタ 230"/>
        <xdr:cNvCxnSpPr/>
      </xdr:nvCxnSpPr>
      <xdr:spPr>
        <a:xfrm>
          <a:off x="10388600" y="976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96209</xdr:rowOff>
    </xdr:from>
    <xdr:ext cx="599010" cy="259045"/>
    <xdr:sp macro="" textlink="">
      <xdr:nvSpPr>
        <xdr:cNvPr id="232" name="【橋りょう・トンネル】&#10;一人当たり有形固定資産（償却資産）額平均値テキスト"/>
        <xdr:cNvSpPr txBox="1"/>
      </xdr:nvSpPr>
      <xdr:spPr>
        <a:xfrm>
          <a:off x="10515600" y="107261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117782</xdr:rowOff>
    </xdr:from>
    <xdr:to>
      <xdr:col>55</xdr:col>
      <xdr:colOff>50800</xdr:colOff>
      <xdr:row>63</xdr:row>
      <xdr:rowOff>47932</xdr:rowOff>
    </xdr:to>
    <xdr:sp macro="" textlink="">
      <xdr:nvSpPr>
        <xdr:cNvPr id="233" name="フローチャート: 判断 232"/>
        <xdr:cNvSpPr/>
      </xdr:nvSpPr>
      <xdr:spPr>
        <a:xfrm>
          <a:off x="10426700" y="1074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99677</xdr:rowOff>
    </xdr:from>
    <xdr:to>
      <xdr:col>50</xdr:col>
      <xdr:colOff>165100</xdr:colOff>
      <xdr:row>63</xdr:row>
      <xdr:rowOff>29827</xdr:rowOff>
    </xdr:to>
    <xdr:sp macro="" textlink="">
      <xdr:nvSpPr>
        <xdr:cNvPr id="234" name="フローチャート: 判断 233"/>
        <xdr:cNvSpPr/>
      </xdr:nvSpPr>
      <xdr:spPr>
        <a:xfrm>
          <a:off x="9588500" y="107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101684</xdr:rowOff>
    </xdr:from>
    <xdr:to>
      <xdr:col>46</xdr:col>
      <xdr:colOff>38100</xdr:colOff>
      <xdr:row>63</xdr:row>
      <xdr:rowOff>31834</xdr:rowOff>
    </xdr:to>
    <xdr:sp macro="" textlink="">
      <xdr:nvSpPr>
        <xdr:cNvPr id="235" name="フローチャート: 判断 234"/>
        <xdr:cNvSpPr/>
      </xdr:nvSpPr>
      <xdr:spPr>
        <a:xfrm>
          <a:off x="8699500" y="1073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96068</xdr:rowOff>
    </xdr:from>
    <xdr:to>
      <xdr:col>41</xdr:col>
      <xdr:colOff>101600</xdr:colOff>
      <xdr:row>63</xdr:row>
      <xdr:rowOff>26218</xdr:rowOff>
    </xdr:to>
    <xdr:sp macro="" textlink="">
      <xdr:nvSpPr>
        <xdr:cNvPr id="236" name="フローチャート: 判断 235"/>
        <xdr:cNvSpPr/>
      </xdr:nvSpPr>
      <xdr:spPr>
        <a:xfrm>
          <a:off x="7810500" y="107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98244</xdr:rowOff>
    </xdr:from>
    <xdr:to>
      <xdr:col>36</xdr:col>
      <xdr:colOff>165100</xdr:colOff>
      <xdr:row>63</xdr:row>
      <xdr:rowOff>28394</xdr:rowOff>
    </xdr:to>
    <xdr:sp macro="" textlink="">
      <xdr:nvSpPr>
        <xdr:cNvPr id="237" name="フローチャート: 判断 236"/>
        <xdr:cNvSpPr/>
      </xdr:nvSpPr>
      <xdr:spPr>
        <a:xfrm>
          <a:off x="6921500" y="1072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56181</xdr:rowOff>
    </xdr:from>
    <xdr:to>
      <xdr:col>55</xdr:col>
      <xdr:colOff>50800</xdr:colOff>
      <xdr:row>61</xdr:row>
      <xdr:rowOff>157781</xdr:rowOff>
    </xdr:to>
    <xdr:sp macro="" textlink="">
      <xdr:nvSpPr>
        <xdr:cNvPr id="243" name="楕円 242"/>
        <xdr:cNvSpPr/>
      </xdr:nvSpPr>
      <xdr:spPr>
        <a:xfrm>
          <a:off x="10426700" y="1051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79058</xdr:rowOff>
    </xdr:from>
    <xdr:ext cx="599010" cy="259045"/>
    <xdr:sp macro="" textlink="">
      <xdr:nvSpPr>
        <xdr:cNvPr id="244" name="【橋りょう・トンネル】&#10;一人当たり有形固定資産（償却資産）額該当値テキスト"/>
        <xdr:cNvSpPr txBox="1"/>
      </xdr:nvSpPr>
      <xdr:spPr>
        <a:xfrm>
          <a:off x="10515600" y="1036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64043</xdr:rowOff>
    </xdr:from>
    <xdr:to>
      <xdr:col>50</xdr:col>
      <xdr:colOff>165100</xdr:colOff>
      <xdr:row>61</xdr:row>
      <xdr:rowOff>165643</xdr:rowOff>
    </xdr:to>
    <xdr:sp macro="" textlink="">
      <xdr:nvSpPr>
        <xdr:cNvPr id="245" name="楕円 244"/>
        <xdr:cNvSpPr/>
      </xdr:nvSpPr>
      <xdr:spPr>
        <a:xfrm>
          <a:off x="9588500" y="1052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106981</xdr:rowOff>
    </xdr:from>
    <xdr:to>
      <xdr:col>55</xdr:col>
      <xdr:colOff>0</xdr:colOff>
      <xdr:row>61</xdr:row>
      <xdr:rowOff>114843</xdr:rowOff>
    </xdr:to>
    <xdr:cxnSp macro="">
      <xdr:nvCxnSpPr>
        <xdr:cNvPr id="246" name="直線コネクタ 245"/>
        <xdr:cNvCxnSpPr/>
      </xdr:nvCxnSpPr>
      <xdr:spPr>
        <a:xfrm flipV="1">
          <a:off x="9639300" y="10565431"/>
          <a:ext cx="8382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71445</xdr:rowOff>
    </xdr:from>
    <xdr:to>
      <xdr:col>46</xdr:col>
      <xdr:colOff>38100</xdr:colOff>
      <xdr:row>62</xdr:row>
      <xdr:rowOff>1595</xdr:rowOff>
    </xdr:to>
    <xdr:sp macro="" textlink="">
      <xdr:nvSpPr>
        <xdr:cNvPr id="247" name="楕円 246"/>
        <xdr:cNvSpPr/>
      </xdr:nvSpPr>
      <xdr:spPr>
        <a:xfrm>
          <a:off x="8699500" y="10529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114843</xdr:rowOff>
    </xdr:from>
    <xdr:to>
      <xdr:col>50</xdr:col>
      <xdr:colOff>114300</xdr:colOff>
      <xdr:row>61</xdr:row>
      <xdr:rowOff>122245</xdr:rowOff>
    </xdr:to>
    <xdr:cxnSp macro="">
      <xdr:nvCxnSpPr>
        <xdr:cNvPr id="248" name="直線コネクタ 247"/>
        <xdr:cNvCxnSpPr/>
      </xdr:nvCxnSpPr>
      <xdr:spPr>
        <a:xfrm flipV="1">
          <a:off x="8750300" y="10573293"/>
          <a:ext cx="88900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77738</xdr:rowOff>
    </xdr:from>
    <xdr:to>
      <xdr:col>41</xdr:col>
      <xdr:colOff>101600</xdr:colOff>
      <xdr:row>62</xdr:row>
      <xdr:rowOff>7888</xdr:rowOff>
    </xdr:to>
    <xdr:sp macro="" textlink="">
      <xdr:nvSpPr>
        <xdr:cNvPr id="249" name="楕円 248"/>
        <xdr:cNvSpPr/>
      </xdr:nvSpPr>
      <xdr:spPr>
        <a:xfrm>
          <a:off x="7810500" y="10536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122245</xdr:rowOff>
    </xdr:from>
    <xdr:to>
      <xdr:col>45</xdr:col>
      <xdr:colOff>177800</xdr:colOff>
      <xdr:row>61</xdr:row>
      <xdr:rowOff>128538</xdr:rowOff>
    </xdr:to>
    <xdr:cxnSp macro="">
      <xdr:nvCxnSpPr>
        <xdr:cNvPr id="250" name="直線コネクタ 249"/>
        <xdr:cNvCxnSpPr/>
      </xdr:nvCxnSpPr>
      <xdr:spPr>
        <a:xfrm flipV="1">
          <a:off x="7861300" y="10580695"/>
          <a:ext cx="889000" cy="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84306</xdr:rowOff>
    </xdr:from>
    <xdr:to>
      <xdr:col>36</xdr:col>
      <xdr:colOff>165100</xdr:colOff>
      <xdr:row>62</xdr:row>
      <xdr:rowOff>14456</xdr:rowOff>
    </xdr:to>
    <xdr:sp macro="" textlink="">
      <xdr:nvSpPr>
        <xdr:cNvPr id="251" name="楕円 250"/>
        <xdr:cNvSpPr/>
      </xdr:nvSpPr>
      <xdr:spPr>
        <a:xfrm>
          <a:off x="6921500" y="1054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128538</xdr:rowOff>
    </xdr:from>
    <xdr:to>
      <xdr:col>41</xdr:col>
      <xdr:colOff>50800</xdr:colOff>
      <xdr:row>61</xdr:row>
      <xdr:rowOff>135106</xdr:rowOff>
    </xdr:to>
    <xdr:cxnSp macro="">
      <xdr:nvCxnSpPr>
        <xdr:cNvPr id="252" name="直線コネクタ 251"/>
        <xdr:cNvCxnSpPr/>
      </xdr:nvCxnSpPr>
      <xdr:spPr>
        <a:xfrm flipV="1">
          <a:off x="6972300" y="10586988"/>
          <a:ext cx="889000" cy="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20954</xdr:rowOff>
    </xdr:from>
    <xdr:ext cx="599010" cy="259045"/>
    <xdr:sp macro="" textlink="">
      <xdr:nvSpPr>
        <xdr:cNvPr id="253" name="n_1aveValue【橋りょう・トンネル】&#10;一人当たり有形固定資産（償却資産）額"/>
        <xdr:cNvSpPr txBox="1"/>
      </xdr:nvSpPr>
      <xdr:spPr>
        <a:xfrm>
          <a:off x="9327095" y="1082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22961</xdr:rowOff>
    </xdr:from>
    <xdr:ext cx="599010" cy="259045"/>
    <xdr:sp macro="" textlink="">
      <xdr:nvSpPr>
        <xdr:cNvPr id="254" name="n_2aveValue【橋りょう・トンネル】&#10;一人当たり有形固定資産（償却資産）額"/>
        <xdr:cNvSpPr txBox="1"/>
      </xdr:nvSpPr>
      <xdr:spPr>
        <a:xfrm>
          <a:off x="8450795" y="1082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17345</xdr:rowOff>
    </xdr:from>
    <xdr:ext cx="599010" cy="259045"/>
    <xdr:sp macro="" textlink="">
      <xdr:nvSpPr>
        <xdr:cNvPr id="255" name="n_3aveValue【橋りょう・トンネル】&#10;一人当たり有形固定資産（償却資産）額"/>
        <xdr:cNvSpPr txBox="1"/>
      </xdr:nvSpPr>
      <xdr:spPr>
        <a:xfrm>
          <a:off x="7561795" y="1081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19521</xdr:rowOff>
    </xdr:from>
    <xdr:ext cx="599010" cy="259045"/>
    <xdr:sp macro="" textlink="">
      <xdr:nvSpPr>
        <xdr:cNvPr id="256" name="n_4aveValue【橋りょう・トンネル】&#10;一人当たり有形固定資産（償却資産）額"/>
        <xdr:cNvSpPr txBox="1"/>
      </xdr:nvSpPr>
      <xdr:spPr>
        <a:xfrm>
          <a:off x="6672795" y="1082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10720</xdr:rowOff>
    </xdr:from>
    <xdr:ext cx="599010" cy="259045"/>
    <xdr:sp macro="" textlink="">
      <xdr:nvSpPr>
        <xdr:cNvPr id="257" name="n_1mainValue【橋りょう・トンネル】&#10;一人当たり有形固定資産（償却資産）額"/>
        <xdr:cNvSpPr txBox="1"/>
      </xdr:nvSpPr>
      <xdr:spPr>
        <a:xfrm>
          <a:off x="9327095" y="10297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18122</xdr:rowOff>
    </xdr:from>
    <xdr:ext cx="599010" cy="259045"/>
    <xdr:sp macro="" textlink="">
      <xdr:nvSpPr>
        <xdr:cNvPr id="258" name="n_2mainValue【橋りょう・トンネル】&#10;一人当たり有形固定資産（償却資産）額"/>
        <xdr:cNvSpPr txBox="1"/>
      </xdr:nvSpPr>
      <xdr:spPr>
        <a:xfrm>
          <a:off x="8450795" y="1030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24415</xdr:rowOff>
    </xdr:from>
    <xdr:ext cx="599010" cy="259045"/>
    <xdr:sp macro="" textlink="">
      <xdr:nvSpPr>
        <xdr:cNvPr id="259" name="n_3mainValue【橋りょう・トンネル】&#10;一人当たり有形固定資産（償却資産）額"/>
        <xdr:cNvSpPr txBox="1"/>
      </xdr:nvSpPr>
      <xdr:spPr>
        <a:xfrm>
          <a:off x="7561795" y="10311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30983</xdr:rowOff>
    </xdr:from>
    <xdr:ext cx="599010" cy="259045"/>
    <xdr:sp macro="" textlink="">
      <xdr:nvSpPr>
        <xdr:cNvPr id="260" name="n_4mainValue【橋りょう・トンネル】&#10;一人当たり有形固定資産（償却資産）額"/>
        <xdr:cNvSpPr txBox="1"/>
      </xdr:nvSpPr>
      <xdr:spPr>
        <a:xfrm>
          <a:off x="6672795" y="1031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87</xdr:row>
      <xdr:rowOff>38100</xdr:rowOff>
    </xdr:from>
    <xdr:to>
      <xdr:col>28</xdr:col>
      <xdr:colOff>114300</xdr:colOff>
      <xdr:row>87</xdr:row>
      <xdr:rowOff>38100</xdr:rowOff>
    </xdr:to>
    <xdr:cxnSp macro="">
      <xdr:nvCxnSpPr>
        <xdr:cNvPr id="272" name="直線コネクタ 271"/>
        <xdr:cNvCxnSpPr/>
      </xdr:nvCxnSpPr>
      <xdr:spPr>
        <a:xfrm>
          <a:off x="762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67327</xdr:rowOff>
    </xdr:from>
    <xdr:ext cx="403059" cy="259045"/>
    <xdr:sp macro="" textlink="">
      <xdr:nvSpPr>
        <xdr:cNvPr id="273" name="テキスト ボックス 272"/>
        <xdr:cNvSpPr txBox="1"/>
      </xdr:nvSpPr>
      <xdr:spPr>
        <a:xfrm>
          <a:off x="358941" y="1481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74" name="直線コネクタ 273"/>
        <xdr:cNvCxnSpPr/>
      </xdr:nvCxnSpPr>
      <xdr:spPr>
        <a:xfrm>
          <a:off x="762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75" name="テキスト ボックス 274"/>
        <xdr:cNvSpPr txBox="1"/>
      </xdr:nvSpPr>
      <xdr:spPr>
        <a:xfrm>
          <a:off x="358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152400</xdr:rowOff>
    </xdr:from>
    <xdr:to>
      <xdr:col>28</xdr:col>
      <xdr:colOff>114300</xdr:colOff>
      <xdr:row>83</xdr:row>
      <xdr:rowOff>152400</xdr:rowOff>
    </xdr:to>
    <xdr:cxnSp macro="">
      <xdr:nvCxnSpPr>
        <xdr:cNvPr id="276" name="直線コネクタ 275"/>
        <xdr:cNvCxnSpPr/>
      </xdr:nvCxnSpPr>
      <xdr:spPr>
        <a:xfrm>
          <a:off x="762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10177</xdr:rowOff>
    </xdr:from>
    <xdr:ext cx="403059" cy="259045"/>
    <xdr:sp macro="" textlink="">
      <xdr:nvSpPr>
        <xdr:cNvPr id="277" name="テキスト ボックス 276"/>
        <xdr:cNvSpPr txBox="1"/>
      </xdr:nvSpPr>
      <xdr:spPr>
        <a:xfrm>
          <a:off x="358941" y="1424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95250</xdr:rowOff>
    </xdr:from>
    <xdr:to>
      <xdr:col>28</xdr:col>
      <xdr:colOff>114300</xdr:colOff>
      <xdr:row>80</xdr:row>
      <xdr:rowOff>95250</xdr:rowOff>
    </xdr:to>
    <xdr:cxnSp macro="">
      <xdr:nvCxnSpPr>
        <xdr:cNvPr id="280" name="直線コネクタ 279"/>
        <xdr:cNvCxnSpPr/>
      </xdr:nvCxnSpPr>
      <xdr:spPr>
        <a:xfrm>
          <a:off x="762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124477</xdr:rowOff>
    </xdr:from>
    <xdr:ext cx="403059" cy="259045"/>
    <xdr:sp macro="" textlink="">
      <xdr:nvSpPr>
        <xdr:cNvPr id="281" name="テキスト ボックス 280"/>
        <xdr:cNvSpPr txBox="1"/>
      </xdr:nvSpPr>
      <xdr:spPr>
        <a:xfrm>
          <a:off x="35894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82" name="直線コネクタ 281"/>
        <xdr:cNvCxnSpPr/>
      </xdr:nvCxnSpPr>
      <xdr:spPr>
        <a:xfrm>
          <a:off x="762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83" name="テキスト ボックス 282"/>
        <xdr:cNvSpPr txBox="1"/>
      </xdr:nvSpPr>
      <xdr:spPr>
        <a:xfrm>
          <a:off x="358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38100</xdr:rowOff>
    </xdr:from>
    <xdr:to>
      <xdr:col>28</xdr:col>
      <xdr:colOff>114300</xdr:colOff>
      <xdr:row>77</xdr:row>
      <xdr:rowOff>38100</xdr:rowOff>
    </xdr:to>
    <xdr:cxnSp macro="">
      <xdr:nvCxnSpPr>
        <xdr:cNvPr id="284" name="直線コネクタ 283"/>
        <xdr:cNvCxnSpPr/>
      </xdr:nvCxnSpPr>
      <xdr:spPr>
        <a:xfrm>
          <a:off x="762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67327</xdr:rowOff>
    </xdr:from>
    <xdr:ext cx="403059" cy="259045"/>
    <xdr:sp macro="" textlink="">
      <xdr:nvSpPr>
        <xdr:cNvPr id="285" name="テキスト ボックス 284"/>
        <xdr:cNvSpPr txBox="1"/>
      </xdr:nvSpPr>
      <xdr:spPr>
        <a:xfrm>
          <a:off x="358941" y="1309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23813</xdr:rowOff>
    </xdr:from>
    <xdr:to>
      <xdr:col>24</xdr:col>
      <xdr:colOff>62865</xdr:colOff>
      <xdr:row>86</xdr:row>
      <xdr:rowOff>78105</xdr:rowOff>
    </xdr:to>
    <xdr:cxnSp macro="">
      <xdr:nvCxnSpPr>
        <xdr:cNvPr id="289" name="直線コネクタ 288"/>
        <xdr:cNvCxnSpPr/>
      </xdr:nvCxnSpPr>
      <xdr:spPr>
        <a:xfrm flipV="1">
          <a:off x="4634865" y="13396913"/>
          <a:ext cx="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81932</xdr:rowOff>
    </xdr:from>
    <xdr:ext cx="405111" cy="259045"/>
    <xdr:sp macro="" textlink="">
      <xdr:nvSpPr>
        <xdr:cNvPr id="290" name="【公営住宅】&#10;有形固定資産減価償却率最小値テキスト"/>
        <xdr:cNvSpPr txBox="1"/>
      </xdr:nvSpPr>
      <xdr:spPr>
        <a:xfrm>
          <a:off x="4673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78105</xdr:rowOff>
    </xdr:from>
    <xdr:to>
      <xdr:col>24</xdr:col>
      <xdr:colOff>152400</xdr:colOff>
      <xdr:row>86</xdr:row>
      <xdr:rowOff>78105</xdr:rowOff>
    </xdr:to>
    <xdr:cxnSp macro="">
      <xdr:nvCxnSpPr>
        <xdr:cNvPr id="291" name="直線コネクタ 290"/>
        <xdr:cNvCxnSpPr/>
      </xdr:nvCxnSpPr>
      <xdr:spPr>
        <a:xfrm>
          <a:off x="4546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141940</xdr:rowOff>
    </xdr:from>
    <xdr:ext cx="405111" cy="259045"/>
    <xdr:sp macro="" textlink="">
      <xdr:nvSpPr>
        <xdr:cNvPr id="292" name="【公営住宅】&#10;有形固定資産減価償却率最大値テキスト"/>
        <xdr:cNvSpPr txBox="1"/>
      </xdr:nvSpPr>
      <xdr:spPr>
        <a:xfrm>
          <a:off x="4673600" y="1317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23813</xdr:rowOff>
    </xdr:from>
    <xdr:to>
      <xdr:col>24</xdr:col>
      <xdr:colOff>152400</xdr:colOff>
      <xdr:row>78</xdr:row>
      <xdr:rowOff>23813</xdr:rowOff>
    </xdr:to>
    <xdr:cxnSp macro="">
      <xdr:nvCxnSpPr>
        <xdr:cNvPr id="293" name="直線コネクタ 292"/>
        <xdr:cNvCxnSpPr/>
      </xdr:nvCxnSpPr>
      <xdr:spPr>
        <a:xfrm>
          <a:off x="4546600" y="1339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78757</xdr:rowOff>
    </xdr:from>
    <xdr:ext cx="405111" cy="259045"/>
    <xdr:sp macro="" textlink="">
      <xdr:nvSpPr>
        <xdr:cNvPr id="294" name="【公営住宅】&#10;有形固定資産減価償却率平均値テキスト"/>
        <xdr:cNvSpPr txBox="1"/>
      </xdr:nvSpPr>
      <xdr:spPr>
        <a:xfrm>
          <a:off x="4673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95" name="フローチャート: 判断 294"/>
        <xdr:cNvSpPr/>
      </xdr:nvSpPr>
      <xdr:spPr>
        <a:xfrm>
          <a:off x="4584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101600</xdr:rowOff>
    </xdr:from>
    <xdr:to>
      <xdr:col>15</xdr:col>
      <xdr:colOff>101600</xdr:colOff>
      <xdr:row>83</xdr:row>
      <xdr:rowOff>31750</xdr:rowOff>
    </xdr:to>
    <xdr:sp macro="" textlink="">
      <xdr:nvSpPr>
        <xdr:cNvPr id="297" name="フローチャート: 判断 296"/>
        <xdr:cNvSpPr/>
      </xdr:nvSpPr>
      <xdr:spPr>
        <a:xfrm>
          <a:off x="2857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67311</xdr:rowOff>
    </xdr:from>
    <xdr:to>
      <xdr:col>10</xdr:col>
      <xdr:colOff>165100</xdr:colOff>
      <xdr:row>82</xdr:row>
      <xdr:rowOff>168911</xdr:rowOff>
    </xdr:to>
    <xdr:sp macro="" textlink="">
      <xdr:nvSpPr>
        <xdr:cNvPr id="298" name="フローチャート: 判断 297"/>
        <xdr:cNvSpPr/>
      </xdr:nvSpPr>
      <xdr:spPr>
        <a:xfrm>
          <a:off x="1968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9" name="フローチャート: 判断 298"/>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161607</xdr:rowOff>
    </xdr:from>
    <xdr:to>
      <xdr:col>24</xdr:col>
      <xdr:colOff>114300</xdr:colOff>
      <xdr:row>84</xdr:row>
      <xdr:rowOff>91757</xdr:rowOff>
    </xdr:to>
    <xdr:sp macro="" textlink="">
      <xdr:nvSpPr>
        <xdr:cNvPr id="305" name="楕円 304"/>
        <xdr:cNvSpPr/>
      </xdr:nvSpPr>
      <xdr:spPr>
        <a:xfrm>
          <a:off x="4584700" y="1439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140034</xdr:rowOff>
    </xdr:from>
    <xdr:ext cx="405111" cy="259045"/>
    <xdr:sp macro="" textlink="">
      <xdr:nvSpPr>
        <xdr:cNvPr id="306" name="【公営住宅】&#10;有形固定資産減価償却率該当値テキスト"/>
        <xdr:cNvSpPr txBox="1"/>
      </xdr:nvSpPr>
      <xdr:spPr>
        <a:xfrm>
          <a:off x="4673600" y="14370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107314</xdr:rowOff>
    </xdr:from>
    <xdr:to>
      <xdr:col>20</xdr:col>
      <xdr:colOff>38100</xdr:colOff>
      <xdr:row>84</xdr:row>
      <xdr:rowOff>37464</xdr:rowOff>
    </xdr:to>
    <xdr:sp macro="" textlink="">
      <xdr:nvSpPr>
        <xdr:cNvPr id="307" name="楕円 306"/>
        <xdr:cNvSpPr/>
      </xdr:nvSpPr>
      <xdr:spPr>
        <a:xfrm>
          <a:off x="3746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158114</xdr:rowOff>
    </xdr:from>
    <xdr:to>
      <xdr:col>24</xdr:col>
      <xdr:colOff>63500</xdr:colOff>
      <xdr:row>84</xdr:row>
      <xdr:rowOff>40957</xdr:rowOff>
    </xdr:to>
    <xdr:cxnSp macro="">
      <xdr:nvCxnSpPr>
        <xdr:cNvPr id="308" name="直線コネクタ 307"/>
        <xdr:cNvCxnSpPr/>
      </xdr:nvCxnSpPr>
      <xdr:spPr>
        <a:xfrm>
          <a:off x="3797300" y="14388464"/>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309" name="楕円 308"/>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158114</xdr:rowOff>
    </xdr:to>
    <xdr:cxnSp macro="">
      <xdr:nvCxnSpPr>
        <xdr:cNvPr id="310" name="直線コネクタ 309"/>
        <xdr:cNvCxnSpPr/>
      </xdr:nvCxnSpPr>
      <xdr:spPr>
        <a:xfrm>
          <a:off x="2908300" y="14291311"/>
          <a:ext cx="8890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13018</xdr:rowOff>
    </xdr:from>
    <xdr:to>
      <xdr:col>10</xdr:col>
      <xdr:colOff>165100</xdr:colOff>
      <xdr:row>83</xdr:row>
      <xdr:rowOff>114618</xdr:rowOff>
    </xdr:to>
    <xdr:sp macro="" textlink="">
      <xdr:nvSpPr>
        <xdr:cNvPr id="311" name="楕円 310"/>
        <xdr:cNvSpPr/>
      </xdr:nvSpPr>
      <xdr:spPr>
        <a:xfrm>
          <a:off x="1968500" y="1424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60961</xdr:rowOff>
    </xdr:from>
    <xdr:to>
      <xdr:col>15</xdr:col>
      <xdr:colOff>50800</xdr:colOff>
      <xdr:row>83</xdr:row>
      <xdr:rowOff>63818</xdr:rowOff>
    </xdr:to>
    <xdr:cxnSp macro="">
      <xdr:nvCxnSpPr>
        <xdr:cNvPr id="312" name="直線コネクタ 311"/>
        <xdr:cNvCxnSpPr/>
      </xdr:nvCxnSpPr>
      <xdr:spPr>
        <a:xfrm flipV="1">
          <a:off x="2019300" y="14291311"/>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138748</xdr:rowOff>
    </xdr:from>
    <xdr:to>
      <xdr:col>6</xdr:col>
      <xdr:colOff>38100</xdr:colOff>
      <xdr:row>83</xdr:row>
      <xdr:rowOff>68898</xdr:rowOff>
    </xdr:to>
    <xdr:sp macro="" textlink="">
      <xdr:nvSpPr>
        <xdr:cNvPr id="313" name="楕円 312"/>
        <xdr:cNvSpPr/>
      </xdr:nvSpPr>
      <xdr:spPr>
        <a:xfrm>
          <a:off x="1079500" y="1419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18098</xdr:rowOff>
    </xdr:from>
    <xdr:to>
      <xdr:col>10</xdr:col>
      <xdr:colOff>114300</xdr:colOff>
      <xdr:row>83</xdr:row>
      <xdr:rowOff>63818</xdr:rowOff>
    </xdr:to>
    <xdr:cxnSp macro="">
      <xdr:nvCxnSpPr>
        <xdr:cNvPr id="314" name="直線コネクタ 313"/>
        <xdr:cNvCxnSpPr/>
      </xdr:nvCxnSpPr>
      <xdr:spPr>
        <a:xfrm>
          <a:off x="1130300" y="142484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公営住宅】&#10;有形固定資産減価償却率"/>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48277</xdr:rowOff>
    </xdr:from>
    <xdr:ext cx="405111" cy="259045"/>
    <xdr:sp macro="" textlink="">
      <xdr:nvSpPr>
        <xdr:cNvPr id="316" name="n_2aveValue【公営住宅】&#10;有形固定資産減価償却率"/>
        <xdr:cNvSpPr txBox="1"/>
      </xdr:nvSpPr>
      <xdr:spPr>
        <a:xfrm>
          <a:off x="2705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13988</xdr:rowOff>
    </xdr:from>
    <xdr:ext cx="405111" cy="259045"/>
    <xdr:sp macro="" textlink="">
      <xdr:nvSpPr>
        <xdr:cNvPr id="317" name="n_3aveValue【公営住宅】&#10;有形固定資産減価償却率"/>
        <xdr:cNvSpPr txBox="1"/>
      </xdr:nvSpPr>
      <xdr:spPr>
        <a:xfrm>
          <a:off x="1816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2557</xdr:rowOff>
    </xdr:from>
    <xdr:ext cx="405111" cy="259045"/>
    <xdr:sp macro="" textlink="">
      <xdr:nvSpPr>
        <xdr:cNvPr id="318" name="n_4aveValue【公営住宅】&#10;有形固定資産減価償却率"/>
        <xdr:cNvSpPr txBox="1"/>
      </xdr:nvSpPr>
      <xdr:spPr>
        <a:xfrm>
          <a:off x="927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28591</xdr:rowOff>
    </xdr:from>
    <xdr:ext cx="405111" cy="259045"/>
    <xdr:sp macro="" textlink="">
      <xdr:nvSpPr>
        <xdr:cNvPr id="319" name="n_1mainValue【公営住宅】&#10;有形固定資産減価償却率"/>
        <xdr:cNvSpPr txBox="1"/>
      </xdr:nvSpPr>
      <xdr:spPr>
        <a:xfrm>
          <a:off x="35820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102888</xdr:rowOff>
    </xdr:from>
    <xdr:ext cx="405111" cy="259045"/>
    <xdr:sp macro="" textlink="">
      <xdr:nvSpPr>
        <xdr:cNvPr id="320" name="n_2mainValue【公営住宅】&#10;有形固定資産減価償却率"/>
        <xdr:cNvSpPr txBox="1"/>
      </xdr:nvSpPr>
      <xdr:spPr>
        <a:xfrm>
          <a:off x="2705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105745</xdr:rowOff>
    </xdr:from>
    <xdr:ext cx="405111" cy="259045"/>
    <xdr:sp macro="" textlink="">
      <xdr:nvSpPr>
        <xdr:cNvPr id="321" name="n_3mainValue【公営住宅】&#10;有形固定資産減価償却率"/>
        <xdr:cNvSpPr txBox="1"/>
      </xdr:nvSpPr>
      <xdr:spPr>
        <a:xfrm>
          <a:off x="1816744" y="14336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60025</xdr:rowOff>
    </xdr:from>
    <xdr:ext cx="405111" cy="259045"/>
    <xdr:sp macro="" textlink="">
      <xdr:nvSpPr>
        <xdr:cNvPr id="322" name="n_4mainValue【公営住宅】&#10;有形固定資産減価償却率"/>
        <xdr:cNvSpPr txBox="1"/>
      </xdr:nvSpPr>
      <xdr:spPr>
        <a:xfrm>
          <a:off x="927744" y="14290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123597</xdr:rowOff>
    </xdr:from>
    <xdr:to>
      <xdr:col>54</xdr:col>
      <xdr:colOff>189865</xdr:colOff>
      <xdr:row>85</xdr:row>
      <xdr:rowOff>159258</xdr:rowOff>
    </xdr:to>
    <xdr:cxnSp macro="">
      <xdr:nvCxnSpPr>
        <xdr:cNvPr id="344" name="直線コネクタ 343"/>
        <xdr:cNvCxnSpPr/>
      </xdr:nvCxnSpPr>
      <xdr:spPr>
        <a:xfrm flipV="1">
          <a:off x="10476865" y="13496697"/>
          <a:ext cx="0" cy="1235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5" name="【公営住宅】&#10;一人当たり面積最小値テキスト"/>
        <xdr:cNvSpPr txBox="1"/>
      </xdr:nvSpPr>
      <xdr:spPr>
        <a:xfrm>
          <a:off x="10515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6" name="直線コネクタ 345"/>
        <xdr:cNvCxnSpPr/>
      </xdr:nvCxnSpPr>
      <xdr:spPr>
        <a:xfrm>
          <a:off x="10388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70274</xdr:rowOff>
    </xdr:from>
    <xdr:ext cx="469744" cy="259045"/>
    <xdr:sp macro="" textlink="">
      <xdr:nvSpPr>
        <xdr:cNvPr id="347" name="【公営住宅】&#10;一人当たり面積最大値テキスト"/>
        <xdr:cNvSpPr txBox="1"/>
      </xdr:nvSpPr>
      <xdr:spPr>
        <a:xfrm>
          <a:off x="10515600" y="1327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123597</xdr:rowOff>
    </xdr:from>
    <xdr:to>
      <xdr:col>55</xdr:col>
      <xdr:colOff>88900</xdr:colOff>
      <xdr:row>78</xdr:row>
      <xdr:rowOff>123597</xdr:rowOff>
    </xdr:to>
    <xdr:cxnSp macro="">
      <xdr:nvCxnSpPr>
        <xdr:cNvPr id="348" name="直線コネクタ 347"/>
        <xdr:cNvCxnSpPr/>
      </xdr:nvCxnSpPr>
      <xdr:spPr>
        <a:xfrm>
          <a:off x="10388600" y="1349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39437</xdr:rowOff>
    </xdr:from>
    <xdr:ext cx="469744" cy="259045"/>
    <xdr:sp macro="" textlink="">
      <xdr:nvSpPr>
        <xdr:cNvPr id="349" name="【公営住宅】&#10;一人当たり面積平均値テキスト"/>
        <xdr:cNvSpPr txBox="1"/>
      </xdr:nvSpPr>
      <xdr:spPr>
        <a:xfrm>
          <a:off x="10515600" y="14269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16560</xdr:rowOff>
    </xdr:from>
    <xdr:to>
      <xdr:col>55</xdr:col>
      <xdr:colOff>50800</xdr:colOff>
      <xdr:row>84</xdr:row>
      <xdr:rowOff>118160</xdr:rowOff>
    </xdr:to>
    <xdr:sp macro="" textlink="">
      <xdr:nvSpPr>
        <xdr:cNvPr id="350" name="フローチャート: 判断 349"/>
        <xdr:cNvSpPr/>
      </xdr:nvSpPr>
      <xdr:spPr>
        <a:xfrm>
          <a:off x="10426700" y="1441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558</xdr:rowOff>
    </xdr:from>
    <xdr:to>
      <xdr:col>50</xdr:col>
      <xdr:colOff>165100</xdr:colOff>
      <xdr:row>84</xdr:row>
      <xdr:rowOff>102158</xdr:rowOff>
    </xdr:to>
    <xdr:sp macro="" textlink="">
      <xdr:nvSpPr>
        <xdr:cNvPr id="351" name="フローチャート: 判断 350"/>
        <xdr:cNvSpPr/>
      </xdr:nvSpPr>
      <xdr:spPr>
        <a:xfrm>
          <a:off x="95885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52" name="フローチャート: 判断 351"/>
        <xdr:cNvSpPr/>
      </xdr:nvSpPr>
      <xdr:spPr>
        <a:xfrm>
          <a:off x="8699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35764</xdr:rowOff>
    </xdr:from>
    <xdr:to>
      <xdr:col>41</xdr:col>
      <xdr:colOff>101600</xdr:colOff>
      <xdr:row>84</xdr:row>
      <xdr:rowOff>137364</xdr:rowOff>
    </xdr:to>
    <xdr:sp macro="" textlink="">
      <xdr:nvSpPr>
        <xdr:cNvPr id="353" name="フローチャート: 判断 352"/>
        <xdr:cNvSpPr/>
      </xdr:nvSpPr>
      <xdr:spPr>
        <a:xfrm>
          <a:off x="7810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54" name="フローチャート: 判断 353"/>
        <xdr:cNvSpPr/>
      </xdr:nvSpPr>
      <xdr:spPr>
        <a:xfrm>
          <a:off x="6921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115773</xdr:rowOff>
    </xdr:from>
    <xdr:to>
      <xdr:col>55</xdr:col>
      <xdr:colOff>50800</xdr:colOff>
      <xdr:row>85</xdr:row>
      <xdr:rowOff>45923</xdr:rowOff>
    </xdr:to>
    <xdr:sp macro="" textlink="">
      <xdr:nvSpPr>
        <xdr:cNvPr id="360" name="楕円 359"/>
        <xdr:cNvSpPr/>
      </xdr:nvSpPr>
      <xdr:spPr>
        <a:xfrm>
          <a:off x="10426700" y="14517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94200</xdr:rowOff>
    </xdr:from>
    <xdr:ext cx="469744" cy="259045"/>
    <xdr:sp macro="" textlink="">
      <xdr:nvSpPr>
        <xdr:cNvPr id="361" name="【公営住宅】&#10;一人当たり面積該当値テキスト"/>
        <xdr:cNvSpPr txBox="1"/>
      </xdr:nvSpPr>
      <xdr:spPr>
        <a:xfrm>
          <a:off x="10515600" y="1449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118517</xdr:rowOff>
    </xdr:from>
    <xdr:to>
      <xdr:col>50</xdr:col>
      <xdr:colOff>165100</xdr:colOff>
      <xdr:row>85</xdr:row>
      <xdr:rowOff>48667</xdr:rowOff>
    </xdr:to>
    <xdr:sp macro="" textlink="">
      <xdr:nvSpPr>
        <xdr:cNvPr id="362" name="楕円 361"/>
        <xdr:cNvSpPr/>
      </xdr:nvSpPr>
      <xdr:spPr>
        <a:xfrm>
          <a:off x="9588500" y="14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166573</xdr:rowOff>
    </xdr:from>
    <xdr:to>
      <xdr:col>55</xdr:col>
      <xdr:colOff>0</xdr:colOff>
      <xdr:row>84</xdr:row>
      <xdr:rowOff>169317</xdr:rowOff>
    </xdr:to>
    <xdr:cxnSp macro="">
      <xdr:nvCxnSpPr>
        <xdr:cNvPr id="363" name="直線コネクタ 362"/>
        <xdr:cNvCxnSpPr/>
      </xdr:nvCxnSpPr>
      <xdr:spPr>
        <a:xfrm flipV="1">
          <a:off x="9639300" y="14568373"/>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121259</xdr:rowOff>
    </xdr:from>
    <xdr:to>
      <xdr:col>46</xdr:col>
      <xdr:colOff>38100</xdr:colOff>
      <xdr:row>85</xdr:row>
      <xdr:rowOff>51409</xdr:rowOff>
    </xdr:to>
    <xdr:sp macro="" textlink="">
      <xdr:nvSpPr>
        <xdr:cNvPr id="364" name="楕円 363"/>
        <xdr:cNvSpPr/>
      </xdr:nvSpPr>
      <xdr:spPr>
        <a:xfrm>
          <a:off x="8699500" y="14523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169317</xdr:rowOff>
    </xdr:from>
    <xdr:to>
      <xdr:col>50</xdr:col>
      <xdr:colOff>114300</xdr:colOff>
      <xdr:row>85</xdr:row>
      <xdr:rowOff>609</xdr:rowOff>
    </xdr:to>
    <xdr:cxnSp macro="">
      <xdr:nvCxnSpPr>
        <xdr:cNvPr id="365" name="直線コネクタ 364"/>
        <xdr:cNvCxnSpPr/>
      </xdr:nvCxnSpPr>
      <xdr:spPr>
        <a:xfrm flipV="1">
          <a:off x="8750300" y="14571117"/>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123546</xdr:rowOff>
    </xdr:from>
    <xdr:to>
      <xdr:col>41</xdr:col>
      <xdr:colOff>101600</xdr:colOff>
      <xdr:row>85</xdr:row>
      <xdr:rowOff>53696</xdr:rowOff>
    </xdr:to>
    <xdr:sp macro="" textlink="">
      <xdr:nvSpPr>
        <xdr:cNvPr id="366" name="楕円 365"/>
        <xdr:cNvSpPr/>
      </xdr:nvSpPr>
      <xdr:spPr>
        <a:xfrm>
          <a:off x="7810500" y="1452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xdr:rowOff>
    </xdr:from>
    <xdr:to>
      <xdr:col>45</xdr:col>
      <xdr:colOff>177800</xdr:colOff>
      <xdr:row>85</xdr:row>
      <xdr:rowOff>2896</xdr:rowOff>
    </xdr:to>
    <xdr:cxnSp macro="">
      <xdr:nvCxnSpPr>
        <xdr:cNvPr id="367" name="直線コネクタ 366"/>
        <xdr:cNvCxnSpPr/>
      </xdr:nvCxnSpPr>
      <xdr:spPr>
        <a:xfrm flipV="1">
          <a:off x="7861300" y="1457385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125831</xdr:rowOff>
    </xdr:from>
    <xdr:to>
      <xdr:col>36</xdr:col>
      <xdr:colOff>165100</xdr:colOff>
      <xdr:row>85</xdr:row>
      <xdr:rowOff>55981</xdr:rowOff>
    </xdr:to>
    <xdr:sp macro="" textlink="">
      <xdr:nvSpPr>
        <xdr:cNvPr id="368" name="楕円 367"/>
        <xdr:cNvSpPr/>
      </xdr:nvSpPr>
      <xdr:spPr>
        <a:xfrm>
          <a:off x="6921500" y="1452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2896</xdr:rowOff>
    </xdr:from>
    <xdr:to>
      <xdr:col>41</xdr:col>
      <xdr:colOff>50800</xdr:colOff>
      <xdr:row>85</xdr:row>
      <xdr:rowOff>5181</xdr:rowOff>
    </xdr:to>
    <xdr:cxnSp macro="">
      <xdr:nvCxnSpPr>
        <xdr:cNvPr id="369" name="直線コネクタ 368"/>
        <xdr:cNvCxnSpPr/>
      </xdr:nvCxnSpPr>
      <xdr:spPr>
        <a:xfrm flipV="1">
          <a:off x="6972300" y="14576146"/>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118685</xdr:rowOff>
    </xdr:from>
    <xdr:ext cx="469744" cy="259045"/>
    <xdr:sp macro="" textlink="">
      <xdr:nvSpPr>
        <xdr:cNvPr id="370" name="n_1aveValue【公営住宅】&#10;一人当たり面積"/>
        <xdr:cNvSpPr txBox="1"/>
      </xdr:nvSpPr>
      <xdr:spPr>
        <a:xfrm>
          <a:off x="9391727" y="1417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151147</xdr:rowOff>
    </xdr:from>
    <xdr:ext cx="469744" cy="259045"/>
    <xdr:sp macro="" textlink="">
      <xdr:nvSpPr>
        <xdr:cNvPr id="371" name="n_2aveValue【公営住宅】&#10;一人当たり面積"/>
        <xdr:cNvSpPr txBox="1"/>
      </xdr:nvSpPr>
      <xdr:spPr>
        <a:xfrm>
          <a:off x="8515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153891</xdr:rowOff>
    </xdr:from>
    <xdr:ext cx="469744" cy="259045"/>
    <xdr:sp macro="" textlink="">
      <xdr:nvSpPr>
        <xdr:cNvPr id="372" name="n_3aveValue【公営住宅】&#10;一人当たり面積"/>
        <xdr:cNvSpPr txBox="1"/>
      </xdr:nvSpPr>
      <xdr:spPr>
        <a:xfrm>
          <a:off x="76264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158005</xdr:rowOff>
    </xdr:from>
    <xdr:ext cx="469744" cy="259045"/>
    <xdr:sp macro="" textlink="">
      <xdr:nvSpPr>
        <xdr:cNvPr id="373" name="n_4aveValue【公営住宅】&#10;一人当たり面積"/>
        <xdr:cNvSpPr txBox="1"/>
      </xdr:nvSpPr>
      <xdr:spPr>
        <a:xfrm>
          <a:off x="6737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39794</xdr:rowOff>
    </xdr:from>
    <xdr:ext cx="469744" cy="259045"/>
    <xdr:sp macro="" textlink="">
      <xdr:nvSpPr>
        <xdr:cNvPr id="374" name="n_1mainValue【公営住宅】&#10;一人当たり面積"/>
        <xdr:cNvSpPr txBox="1"/>
      </xdr:nvSpPr>
      <xdr:spPr>
        <a:xfrm>
          <a:off x="9391727" y="1461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42536</xdr:rowOff>
    </xdr:from>
    <xdr:ext cx="469744" cy="259045"/>
    <xdr:sp macro="" textlink="">
      <xdr:nvSpPr>
        <xdr:cNvPr id="375" name="n_2mainValue【公営住宅】&#10;一人当たり面積"/>
        <xdr:cNvSpPr txBox="1"/>
      </xdr:nvSpPr>
      <xdr:spPr>
        <a:xfrm>
          <a:off x="8515427" y="1461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44823</xdr:rowOff>
    </xdr:from>
    <xdr:ext cx="469744" cy="259045"/>
    <xdr:sp macro="" textlink="">
      <xdr:nvSpPr>
        <xdr:cNvPr id="376" name="n_3mainValue【公営住宅】&#10;一人当たり面積"/>
        <xdr:cNvSpPr txBox="1"/>
      </xdr:nvSpPr>
      <xdr:spPr>
        <a:xfrm>
          <a:off x="7626427" y="1461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47108</xdr:rowOff>
    </xdr:from>
    <xdr:ext cx="469744" cy="259045"/>
    <xdr:sp macro="" textlink="">
      <xdr:nvSpPr>
        <xdr:cNvPr id="377" name="n_4mainValue【公営住宅】&#10;一人当たり面積"/>
        <xdr:cNvSpPr txBox="1"/>
      </xdr:nvSpPr>
      <xdr:spPr>
        <a:xfrm>
          <a:off x="6737427" y="1462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8" name="テキスト ボックス 387"/>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0" name="テキスト ボックス 389"/>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129539</xdr:rowOff>
    </xdr:from>
    <xdr:to>
      <xdr:col>24</xdr:col>
      <xdr:colOff>62865</xdr:colOff>
      <xdr:row>108</xdr:row>
      <xdr:rowOff>60961</xdr:rowOff>
    </xdr:to>
    <xdr:cxnSp macro="">
      <xdr:nvCxnSpPr>
        <xdr:cNvPr id="402" name="直線コネクタ 401"/>
        <xdr:cNvCxnSpPr/>
      </xdr:nvCxnSpPr>
      <xdr:spPr>
        <a:xfrm flipV="1">
          <a:off x="4634865" y="17103089"/>
          <a:ext cx="0" cy="1474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64788</xdr:rowOff>
    </xdr:from>
    <xdr:ext cx="405111" cy="259045"/>
    <xdr:sp macro="" textlink="">
      <xdr:nvSpPr>
        <xdr:cNvPr id="403" name="【港湾・漁港】&#10;有形固定資産減価償却率最小値テキスト"/>
        <xdr:cNvSpPr txBox="1"/>
      </xdr:nvSpPr>
      <xdr:spPr>
        <a:xfrm>
          <a:off x="4673600" y="1858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60961</xdr:rowOff>
    </xdr:from>
    <xdr:to>
      <xdr:col>24</xdr:col>
      <xdr:colOff>152400</xdr:colOff>
      <xdr:row>108</xdr:row>
      <xdr:rowOff>60961</xdr:rowOff>
    </xdr:to>
    <xdr:cxnSp macro="">
      <xdr:nvCxnSpPr>
        <xdr:cNvPr id="404" name="直線コネクタ 403"/>
        <xdr:cNvCxnSpPr/>
      </xdr:nvCxnSpPr>
      <xdr:spPr>
        <a:xfrm>
          <a:off x="4546600" y="18577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76216</xdr:rowOff>
    </xdr:from>
    <xdr:ext cx="405111" cy="259045"/>
    <xdr:sp macro="" textlink="">
      <xdr:nvSpPr>
        <xdr:cNvPr id="405" name="【港湾・漁港】&#10;有形固定資産減価償却率最大値テキスト"/>
        <xdr:cNvSpPr txBox="1"/>
      </xdr:nvSpPr>
      <xdr:spPr>
        <a:xfrm>
          <a:off x="4673600" y="16878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129539</xdr:rowOff>
    </xdr:from>
    <xdr:to>
      <xdr:col>24</xdr:col>
      <xdr:colOff>152400</xdr:colOff>
      <xdr:row>99</xdr:row>
      <xdr:rowOff>129539</xdr:rowOff>
    </xdr:to>
    <xdr:cxnSp macro="">
      <xdr:nvCxnSpPr>
        <xdr:cNvPr id="406" name="直線コネクタ 405"/>
        <xdr:cNvCxnSpPr/>
      </xdr:nvCxnSpPr>
      <xdr:spPr>
        <a:xfrm>
          <a:off x="4546600" y="1710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148607</xdr:rowOff>
    </xdr:from>
    <xdr:ext cx="405111" cy="259045"/>
    <xdr:sp macro="" textlink="">
      <xdr:nvSpPr>
        <xdr:cNvPr id="407" name="【港湾・漁港】&#10;有形固定資産減価償却率平均値テキスト"/>
        <xdr:cNvSpPr txBox="1"/>
      </xdr:nvSpPr>
      <xdr:spPr>
        <a:xfrm>
          <a:off x="4673600" y="178079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170180</xdr:rowOff>
    </xdr:from>
    <xdr:to>
      <xdr:col>24</xdr:col>
      <xdr:colOff>114300</xdr:colOff>
      <xdr:row>104</xdr:row>
      <xdr:rowOff>100330</xdr:rowOff>
    </xdr:to>
    <xdr:sp macro="" textlink="">
      <xdr:nvSpPr>
        <xdr:cNvPr id="408" name="フローチャート: 判断 407"/>
        <xdr:cNvSpPr/>
      </xdr:nvSpPr>
      <xdr:spPr>
        <a:xfrm>
          <a:off x="45847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9" name="フローチャート: 判断 408"/>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135889</xdr:rowOff>
    </xdr:from>
    <xdr:to>
      <xdr:col>15</xdr:col>
      <xdr:colOff>101600</xdr:colOff>
      <xdr:row>104</xdr:row>
      <xdr:rowOff>66039</xdr:rowOff>
    </xdr:to>
    <xdr:sp macro="" textlink="">
      <xdr:nvSpPr>
        <xdr:cNvPr id="410" name="フローチャート: 判断 409"/>
        <xdr:cNvSpPr/>
      </xdr:nvSpPr>
      <xdr:spPr>
        <a:xfrm>
          <a:off x="2857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86361</xdr:rowOff>
    </xdr:from>
    <xdr:to>
      <xdr:col>10</xdr:col>
      <xdr:colOff>165100</xdr:colOff>
      <xdr:row>104</xdr:row>
      <xdr:rowOff>16511</xdr:rowOff>
    </xdr:to>
    <xdr:sp macro="" textlink="">
      <xdr:nvSpPr>
        <xdr:cNvPr id="411" name="フローチャート: 判断 410"/>
        <xdr:cNvSpPr/>
      </xdr:nvSpPr>
      <xdr:spPr>
        <a:xfrm>
          <a:off x="1968500" y="1774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21589</xdr:rowOff>
    </xdr:from>
    <xdr:to>
      <xdr:col>6</xdr:col>
      <xdr:colOff>38100</xdr:colOff>
      <xdr:row>103</xdr:row>
      <xdr:rowOff>123189</xdr:rowOff>
    </xdr:to>
    <xdr:sp macro="" textlink="">
      <xdr:nvSpPr>
        <xdr:cNvPr id="412" name="フローチャート: 判断 411"/>
        <xdr:cNvSpPr/>
      </xdr:nvSpPr>
      <xdr:spPr>
        <a:xfrm>
          <a:off x="1079500" y="17680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63500</xdr:rowOff>
    </xdr:from>
    <xdr:to>
      <xdr:col>24</xdr:col>
      <xdr:colOff>114300</xdr:colOff>
      <xdr:row>102</xdr:row>
      <xdr:rowOff>165100</xdr:rowOff>
    </xdr:to>
    <xdr:sp macro="" textlink="">
      <xdr:nvSpPr>
        <xdr:cNvPr id="418" name="楕円 417"/>
        <xdr:cNvSpPr/>
      </xdr:nvSpPr>
      <xdr:spPr>
        <a:xfrm>
          <a:off x="45847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86377</xdr:rowOff>
    </xdr:from>
    <xdr:ext cx="405111" cy="259045"/>
    <xdr:sp macro="" textlink="">
      <xdr:nvSpPr>
        <xdr:cNvPr id="419" name="【港湾・漁港】&#10;有形固定資産減価償却率該当値テキスト"/>
        <xdr:cNvSpPr txBox="1"/>
      </xdr:nvSpPr>
      <xdr:spPr>
        <a:xfrm>
          <a:off x="4673600"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158750</xdr:rowOff>
    </xdr:from>
    <xdr:to>
      <xdr:col>20</xdr:col>
      <xdr:colOff>38100</xdr:colOff>
      <xdr:row>102</xdr:row>
      <xdr:rowOff>88900</xdr:rowOff>
    </xdr:to>
    <xdr:sp macro="" textlink="">
      <xdr:nvSpPr>
        <xdr:cNvPr id="420" name="楕円 419"/>
        <xdr:cNvSpPr/>
      </xdr:nvSpPr>
      <xdr:spPr>
        <a:xfrm>
          <a:off x="3746500"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38100</xdr:rowOff>
    </xdr:from>
    <xdr:to>
      <xdr:col>24</xdr:col>
      <xdr:colOff>63500</xdr:colOff>
      <xdr:row>102</xdr:row>
      <xdr:rowOff>114300</xdr:rowOff>
    </xdr:to>
    <xdr:cxnSp macro="">
      <xdr:nvCxnSpPr>
        <xdr:cNvPr id="421" name="直線コネクタ 420"/>
        <xdr:cNvCxnSpPr/>
      </xdr:nvCxnSpPr>
      <xdr:spPr>
        <a:xfrm>
          <a:off x="3797300" y="17526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147320</xdr:rowOff>
    </xdr:from>
    <xdr:to>
      <xdr:col>15</xdr:col>
      <xdr:colOff>101600</xdr:colOff>
      <xdr:row>102</xdr:row>
      <xdr:rowOff>77470</xdr:rowOff>
    </xdr:to>
    <xdr:sp macro="" textlink="">
      <xdr:nvSpPr>
        <xdr:cNvPr id="422" name="楕円 421"/>
        <xdr:cNvSpPr/>
      </xdr:nvSpPr>
      <xdr:spPr>
        <a:xfrm>
          <a:off x="2857500" y="1746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26670</xdr:rowOff>
    </xdr:from>
    <xdr:to>
      <xdr:col>19</xdr:col>
      <xdr:colOff>177800</xdr:colOff>
      <xdr:row>102</xdr:row>
      <xdr:rowOff>38100</xdr:rowOff>
    </xdr:to>
    <xdr:cxnSp macro="">
      <xdr:nvCxnSpPr>
        <xdr:cNvPr id="423" name="直線コネクタ 422"/>
        <xdr:cNvCxnSpPr/>
      </xdr:nvCxnSpPr>
      <xdr:spPr>
        <a:xfrm>
          <a:off x="2908300" y="175145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139700</xdr:rowOff>
    </xdr:from>
    <xdr:to>
      <xdr:col>10</xdr:col>
      <xdr:colOff>165100</xdr:colOff>
      <xdr:row>102</xdr:row>
      <xdr:rowOff>69850</xdr:rowOff>
    </xdr:to>
    <xdr:sp macro="" textlink="">
      <xdr:nvSpPr>
        <xdr:cNvPr id="424" name="楕円 423"/>
        <xdr:cNvSpPr/>
      </xdr:nvSpPr>
      <xdr:spPr>
        <a:xfrm>
          <a:off x="1968500" y="1745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19050</xdr:rowOff>
    </xdr:from>
    <xdr:to>
      <xdr:col>15</xdr:col>
      <xdr:colOff>50800</xdr:colOff>
      <xdr:row>102</xdr:row>
      <xdr:rowOff>26670</xdr:rowOff>
    </xdr:to>
    <xdr:cxnSp macro="">
      <xdr:nvCxnSpPr>
        <xdr:cNvPr id="425" name="直線コネクタ 424"/>
        <xdr:cNvCxnSpPr/>
      </xdr:nvCxnSpPr>
      <xdr:spPr>
        <a:xfrm>
          <a:off x="2019300" y="175069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135889</xdr:rowOff>
    </xdr:from>
    <xdr:to>
      <xdr:col>6</xdr:col>
      <xdr:colOff>38100</xdr:colOff>
      <xdr:row>102</xdr:row>
      <xdr:rowOff>66039</xdr:rowOff>
    </xdr:to>
    <xdr:sp macro="" textlink="">
      <xdr:nvSpPr>
        <xdr:cNvPr id="426" name="楕円 425"/>
        <xdr:cNvSpPr/>
      </xdr:nvSpPr>
      <xdr:spPr>
        <a:xfrm>
          <a:off x="10795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15239</xdr:rowOff>
    </xdr:from>
    <xdr:to>
      <xdr:col>10</xdr:col>
      <xdr:colOff>114300</xdr:colOff>
      <xdr:row>102</xdr:row>
      <xdr:rowOff>19050</xdr:rowOff>
    </xdr:to>
    <xdr:cxnSp macro="">
      <xdr:nvCxnSpPr>
        <xdr:cNvPr id="427" name="直線コネクタ 426"/>
        <xdr:cNvCxnSpPr/>
      </xdr:nvCxnSpPr>
      <xdr:spPr>
        <a:xfrm>
          <a:off x="1130300" y="17503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68597</xdr:rowOff>
    </xdr:from>
    <xdr:ext cx="405111" cy="259045"/>
    <xdr:sp macro="" textlink="">
      <xdr:nvSpPr>
        <xdr:cNvPr id="428" name="n_1aveValue【港湾・漁港】&#10;有形固定資産減価償却率"/>
        <xdr:cNvSpPr txBox="1"/>
      </xdr:nvSpPr>
      <xdr:spPr>
        <a:xfrm>
          <a:off x="3582044" y="1789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57166</xdr:rowOff>
    </xdr:from>
    <xdr:ext cx="405111" cy="259045"/>
    <xdr:sp macro="" textlink="">
      <xdr:nvSpPr>
        <xdr:cNvPr id="429" name="n_2aveValue【港湾・漁港】&#10;有形固定資産減価償却率"/>
        <xdr:cNvSpPr txBox="1"/>
      </xdr:nvSpPr>
      <xdr:spPr>
        <a:xfrm>
          <a:off x="2705744" y="1788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7638</xdr:rowOff>
    </xdr:from>
    <xdr:ext cx="405111" cy="259045"/>
    <xdr:sp macro="" textlink="">
      <xdr:nvSpPr>
        <xdr:cNvPr id="430" name="n_3aveValue【港湾・漁港】&#10;有形固定資産減価償却率"/>
        <xdr:cNvSpPr txBox="1"/>
      </xdr:nvSpPr>
      <xdr:spPr>
        <a:xfrm>
          <a:off x="1816744" y="17838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114316</xdr:rowOff>
    </xdr:from>
    <xdr:ext cx="405111" cy="259045"/>
    <xdr:sp macro="" textlink="">
      <xdr:nvSpPr>
        <xdr:cNvPr id="431" name="n_4aveValue【港湾・漁港】&#10;有形固定資産減価償却率"/>
        <xdr:cNvSpPr txBox="1"/>
      </xdr:nvSpPr>
      <xdr:spPr>
        <a:xfrm>
          <a:off x="927744" y="1777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105427</xdr:rowOff>
    </xdr:from>
    <xdr:ext cx="405111" cy="259045"/>
    <xdr:sp macro="" textlink="">
      <xdr:nvSpPr>
        <xdr:cNvPr id="432" name="n_1mainValue【港湾・漁港】&#10;有形固定資産減価償却率"/>
        <xdr:cNvSpPr txBox="1"/>
      </xdr:nvSpPr>
      <xdr:spPr>
        <a:xfrm>
          <a:off x="3582044"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93997</xdr:rowOff>
    </xdr:from>
    <xdr:ext cx="405111" cy="259045"/>
    <xdr:sp macro="" textlink="">
      <xdr:nvSpPr>
        <xdr:cNvPr id="433" name="n_2mainValue【港湾・漁港】&#10;有形固定資産減価償却率"/>
        <xdr:cNvSpPr txBox="1"/>
      </xdr:nvSpPr>
      <xdr:spPr>
        <a:xfrm>
          <a:off x="2705744"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86377</xdr:rowOff>
    </xdr:from>
    <xdr:ext cx="405111" cy="259045"/>
    <xdr:sp macro="" textlink="">
      <xdr:nvSpPr>
        <xdr:cNvPr id="434" name="n_3mainValue【港湾・漁港】&#10;有形固定資産減価償却率"/>
        <xdr:cNvSpPr txBox="1"/>
      </xdr:nvSpPr>
      <xdr:spPr>
        <a:xfrm>
          <a:off x="18167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82566</xdr:rowOff>
    </xdr:from>
    <xdr:ext cx="405111" cy="259045"/>
    <xdr:sp macro="" textlink="">
      <xdr:nvSpPr>
        <xdr:cNvPr id="435" name="n_4mainValue【港湾・漁港】&#10;有形固定資産減価償却率"/>
        <xdr:cNvSpPr txBox="1"/>
      </xdr:nvSpPr>
      <xdr:spPr>
        <a:xfrm>
          <a:off x="927744" y="1722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7" name="テキスト ボックス 446"/>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9" name="テキスト ボックス 448"/>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1" name="テキスト ボックス 450"/>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3" name="テキスト ボックス 452"/>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5" name="テキスト ボックス 454"/>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7" name="テキスト ボックス 456"/>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1009</xdr:rowOff>
    </xdr:from>
    <xdr:to>
      <xdr:col>54</xdr:col>
      <xdr:colOff>189865</xdr:colOff>
      <xdr:row>107</xdr:row>
      <xdr:rowOff>115919</xdr:rowOff>
    </xdr:to>
    <xdr:cxnSp macro="">
      <xdr:nvCxnSpPr>
        <xdr:cNvPr id="459" name="直線コネクタ 458"/>
        <xdr:cNvCxnSpPr/>
      </xdr:nvCxnSpPr>
      <xdr:spPr>
        <a:xfrm flipV="1">
          <a:off x="10476865" y="17317459"/>
          <a:ext cx="0" cy="1143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119746</xdr:rowOff>
    </xdr:from>
    <xdr:ext cx="534377" cy="259045"/>
    <xdr:sp macro="" textlink="">
      <xdr:nvSpPr>
        <xdr:cNvPr id="460" name="【港湾・漁港】&#10;一人当たり有形固定資産（償却資産）額最小値テキスト"/>
        <xdr:cNvSpPr txBox="1"/>
      </xdr:nvSpPr>
      <xdr:spPr>
        <a:xfrm>
          <a:off x="10515600" y="1846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115919</xdr:rowOff>
    </xdr:from>
    <xdr:to>
      <xdr:col>55</xdr:col>
      <xdr:colOff>88900</xdr:colOff>
      <xdr:row>107</xdr:row>
      <xdr:rowOff>115919</xdr:rowOff>
    </xdr:to>
    <xdr:cxnSp macro="">
      <xdr:nvCxnSpPr>
        <xdr:cNvPr id="461" name="直線コネクタ 460"/>
        <xdr:cNvCxnSpPr/>
      </xdr:nvCxnSpPr>
      <xdr:spPr>
        <a:xfrm>
          <a:off x="10388600" y="18461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119136</xdr:rowOff>
    </xdr:from>
    <xdr:ext cx="534377" cy="259045"/>
    <xdr:sp macro="" textlink="">
      <xdr:nvSpPr>
        <xdr:cNvPr id="462" name="【港湾・漁港】&#10;一人当たり有形固定資産（償却資産）額最大値テキスト"/>
        <xdr:cNvSpPr txBox="1"/>
      </xdr:nvSpPr>
      <xdr:spPr>
        <a:xfrm>
          <a:off x="10515600" y="1709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1009</xdr:rowOff>
    </xdr:from>
    <xdr:to>
      <xdr:col>55</xdr:col>
      <xdr:colOff>88900</xdr:colOff>
      <xdr:row>101</xdr:row>
      <xdr:rowOff>1009</xdr:rowOff>
    </xdr:to>
    <xdr:cxnSp macro="">
      <xdr:nvCxnSpPr>
        <xdr:cNvPr id="463" name="直線コネクタ 462"/>
        <xdr:cNvCxnSpPr/>
      </xdr:nvCxnSpPr>
      <xdr:spPr>
        <a:xfrm>
          <a:off x="10388600" y="1731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1376</xdr:rowOff>
    </xdr:from>
    <xdr:ext cx="534377" cy="259045"/>
    <xdr:sp macro="" textlink="">
      <xdr:nvSpPr>
        <xdr:cNvPr id="464" name="【港湾・漁港】&#10;一人当たり有形固定資産（償却資産）額平均値テキスト"/>
        <xdr:cNvSpPr txBox="1"/>
      </xdr:nvSpPr>
      <xdr:spPr>
        <a:xfrm>
          <a:off x="10515600" y="18003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149949</xdr:rowOff>
    </xdr:from>
    <xdr:to>
      <xdr:col>55</xdr:col>
      <xdr:colOff>50800</xdr:colOff>
      <xdr:row>106</xdr:row>
      <xdr:rowOff>80099</xdr:rowOff>
    </xdr:to>
    <xdr:sp macro="" textlink="">
      <xdr:nvSpPr>
        <xdr:cNvPr id="465" name="フローチャート: 判断 464"/>
        <xdr:cNvSpPr/>
      </xdr:nvSpPr>
      <xdr:spPr>
        <a:xfrm>
          <a:off x="10426700" y="18152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2597</xdr:rowOff>
    </xdr:from>
    <xdr:to>
      <xdr:col>50</xdr:col>
      <xdr:colOff>165100</xdr:colOff>
      <xdr:row>106</xdr:row>
      <xdr:rowOff>104197</xdr:rowOff>
    </xdr:to>
    <xdr:sp macro="" textlink="">
      <xdr:nvSpPr>
        <xdr:cNvPr id="466" name="フローチャート: 判断 465"/>
        <xdr:cNvSpPr/>
      </xdr:nvSpPr>
      <xdr:spPr>
        <a:xfrm>
          <a:off x="9588500" y="18176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20543</xdr:rowOff>
    </xdr:from>
    <xdr:to>
      <xdr:col>46</xdr:col>
      <xdr:colOff>38100</xdr:colOff>
      <xdr:row>106</xdr:row>
      <xdr:rowOff>122143</xdr:rowOff>
    </xdr:to>
    <xdr:sp macro="" textlink="">
      <xdr:nvSpPr>
        <xdr:cNvPr id="467" name="フローチャート: 判断 466"/>
        <xdr:cNvSpPr/>
      </xdr:nvSpPr>
      <xdr:spPr>
        <a:xfrm>
          <a:off x="8699500" y="1819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29514</xdr:rowOff>
    </xdr:from>
    <xdr:to>
      <xdr:col>41</xdr:col>
      <xdr:colOff>101600</xdr:colOff>
      <xdr:row>106</xdr:row>
      <xdr:rowOff>131114</xdr:rowOff>
    </xdr:to>
    <xdr:sp macro="" textlink="">
      <xdr:nvSpPr>
        <xdr:cNvPr id="468" name="フローチャート: 判断 467"/>
        <xdr:cNvSpPr/>
      </xdr:nvSpPr>
      <xdr:spPr>
        <a:xfrm>
          <a:off x="7810500" y="1820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35116</xdr:rowOff>
    </xdr:from>
    <xdr:to>
      <xdr:col>36</xdr:col>
      <xdr:colOff>165100</xdr:colOff>
      <xdr:row>106</xdr:row>
      <xdr:rowOff>136716</xdr:rowOff>
    </xdr:to>
    <xdr:sp macro="" textlink="">
      <xdr:nvSpPr>
        <xdr:cNvPr id="469" name="フローチャート: 判断 468"/>
        <xdr:cNvSpPr/>
      </xdr:nvSpPr>
      <xdr:spPr>
        <a:xfrm>
          <a:off x="6921500" y="1820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140463</xdr:rowOff>
    </xdr:from>
    <xdr:to>
      <xdr:col>55</xdr:col>
      <xdr:colOff>50800</xdr:colOff>
      <xdr:row>107</xdr:row>
      <xdr:rowOff>70613</xdr:rowOff>
    </xdr:to>
    <xdr:sp macro="" textlink="">
      <xdr:nvSpPr>
        <xdr:cNvPr id="475" name="楕円 474"/>
        <xdr:cNvSpPr/>
      </xdr:nvSpPr>
      <xdr:spPr>
        <a:xfrm>
          <a:off x="10426700" y="1831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55390</xdr:rowOff>
    </xdr:from>
    <xdr:ext cx="534377" cy="259045"/>
    <xdr:sp macro="" textlink="">
      <xdr:nvSpPr>
        <xdr:cNvPr id="476" name="【港湾・漁港】&#10;一人当たり有形固定資産（償却資産）額該当値テキスト"/>
        <xdr:cNvSpPr txBox="1"/>
      </xdr:nvSpPr>
      <xdr:spPr>
        <a:xfrm>
          <a:off x="10515600" y="18229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144081</xdr:rowOff>
    </xdr:from>
    <xdr:to>
      <xdr:col>50</xdr:col>
      <xdr:colOff>165100</xdr:colOff>
      <xdr:row>107</xdr:row>
      <xdr:rowOff>74231</xdr:rowOff>
    </xdr:to>
    <xdr:sp macro="" textlink="">
      <xdr:nvSpPr>
        <xdr:cNvPr id="477" name="楕円 476"/>
        <xdr:cNvSpPr/>
      </xdr:nvSpPr>
      <xdr:spPr>
        <a:xfrm>
          <a:off x="9588500" y="1831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19813</xdr:rowOff>
    </xdr:from>
    <xdr:to>
      <xdr:col>55</xdr:col>
      <xdr:colOff>0</xdr:colOff>
      <xdr:row>107</xdr:row>
      <xdr:rowOff>23431</xdr:rowOff>
    </xdr:to>
    <xdr:cxnSp macro="">
      <xdr:nvCxnSpPr>
        <xdr:cNvPr id="478" name="直線コネクタ 477"/>
        <xdr:cNvCxnSpPr/>
      </xdr:nvCxnSpPr>
      <xdr:spPr>
        <a:xfrm flipV="1">
          <a:off x="9639300" y="18364963"/>
          <a:ext cx="838200" cy="3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159626</xdr:rowOff>
    </xdr:from>
    <xdr:to>
      <xdr:col>46</xdr:col>
      <xdr:colOff>38100</xdr:colOff>
      <xdr:row>107</xdr:row>
      <xdr:rowOff>89776</xdr:rowOff>
    </xdr:to>
    <xdr:sp macro="" textlink="">
      <xdr:nvSpPr>
        <xdr:cNvPr id="479" name="楕円 478"/>
        <xdr:cNvSpPr/>
      </xdr:nvSpPr>
      <xdr:spPr>
        <a:xfrm>
          <a:off x="8699500" y="1833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23431</xdr:rowOff>
    </xdr:from>
    <xdr:to>
      <xdr:col>50</xdr:col>
      <xdr:colOff>114300</xdr:colOff>
      <xdr:row>107</xdr:row>
      <xdr:rowOff>38976</xdr:rowOff>
    </xdr:to>
    <xdr:cxnSp macro="">
      <xdr:nvCxnSpPr>
        <xdr:cNvPr id="480" name="直線コネクタ 479"/>
        <xdr:cNvCxnSpPr/>
      </xdr:nvCxnSpPr>
      <xdr:spPr>
        <a:xfrm flipV="1">
          <a:off x="8750300" y="18368581"/>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3683</xdr:rowOff>
    </xdr:from>
    <xdr:to>
      <xdr:col>41</xdr:col>
      <xdr:colOff>101600</xdr:colOff>
      <xdr:row>107</xdr:row>
      <xdr:rowOff>105283</xdr:rowOff>
    </xdr:to>
    <xdr:sp macro="" textlink="">
      <xdr:nvSpPr>
        <xdr:cNvPr id="481" name="楕円 480"/>
        <xdr:cNvSpPr/>
      </xdr:nvSpPr>
      <xdr:spPr>
        <a:xfrm>
          <a:off x="7810500" y="1834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38976</xdr:rowOff>
    </xdr:from>
    <xdr:to>
      <xdr:col>45</xdr:col>
      <xdr:colOff>177800</xdr:colOff>
      <xdr:row>107</xdr:row>
      <xdr:rowOff>54483</xdr:rowOff>
    </xdr:to>
    <xdr:cxnSp macro="">
      <xdr:nvCxnSpPr>
        <xdr:cNvPr id="482" name="直線コネクタ 481"/>
        <xdr:cNvCxnSpPr/>
      </xdr:nvCxnSpPr>
      <xdr:spPr>
        <a:xfrm flipV="1">
          <a:off x="7861300" y="18384126"/>
          <a:ext cx="889000" cy="15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19019</xdr:rowOff>
    </xdr:from>
    <xdr:to>
      <xdr:col>36</xdr:col>
      <xdr:colOff>165100</xdr:colOff>
      <xdr:row>107</xdr:row>
      <xdr:rowOff>120619</xdr:rowOff>
    </xdr:to>
    <xdr:sp macro="" textlink="">
      <xdr:nvSpPr>
        <xdr:cNvPr id="483" name="楕円 482"/>
        <xdr:cNvSpPr/>
      </xdr:nvSpPr>
      <xdr:spPr>
        <a:xfrm>
          <a:off x="6921500" y="18364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54483</xdr:rowOff>
    </xdr:from>
    <xdr:to>
      <xdr:col>41</xdr:col>
      <xdr:colOff>50800</xdr:colOff>
      <xdr:row>107</xdr:row>
      <xdr:rowOff>69819</xdr:rowOff>
    </xdr:to>
    <xdr:cxnSp macro="">
      <xdr:nvCxnSpPr>
        <xdr:cNvPr id="484" name="直線コネクタ 483"/>
        <xdr:cNvCxnSpPr/>
      </xdr:nvCxnSpPr>
      <xdr:spPr>
        <a:xfrm flipV="1">
          <a:off x="6972300" y="18399633"/>
          <a:ext cx="889000" cy="1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120724</xdr:rowOff>
    </xdr:from>
    <xdr:ext cx="534377" cy="259045"/>
    <xdr:sp macro="" textlink="">
      <xdr:nvSpPr>
        <xdr:cNvPr id="485" name="n_1aveValue【港湾・漁港】&#10;一人当たり有形固定資産（償却資産）額"/>
        <xdr:cNvSpPr txBox="1"/>
      </xdr:nvSpPr>
      <xdr:spPr>
        <a:xfrm>
          <a:off x="9359411" y="1795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138670</xdr:rowOff>
    </xdr:from>
    <xdr:ext cx="534377" cy="259045"/>
    <xdr:sp macro="" textlink="">
      <xdr:nvSpPr>
        <xdr:cNvPr id="486" name="n_2aveValue【港湾・漁港】&#10;一人当たり有形固定資産（償却資産）額"/>
        <xdr:cNvSpPr txBox="1"/>
      </xdr:nvSpPr>
      <xdr:spPr>
        <a:xfrm>
          <a:off x="8483111" y="1796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147641</xdr:rowOff>
    </xdr:from>
    <xdr:ext cx="534377" cy="259045"/>
    <xdr:sp macro="" textlink="">
      <xdr:nvSpPr>
        <xdr:cNvPr id="487" name="n_3aveValue【港湾・漁港】&#10;一人当たり有形固定資産（償却資産）額"/>
        <xdr:cNvSpPr txBox="1"/>
      </xdr:nvSpPr>
      <xdr:spPr>
        <a:xfrm>
          <a:off x="7594111" y="1797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153243</xdr:rowOff>
    </xdr:from>
    <xdr:ext cx="534377" cy="259045"/>
    <xdr:sp macro="" textlink="">
      <xdr:nvSpPr>
        <xdr:cNvPr id="488" name="n_4aveValue【港湾・漁港】&#10;一人当たり有形固定資産（償却資産）額"/>
        <xdr:cNvSpPr txBox="1"/>
      </xdr:nvSpPr>
      <xdr:spPr>
        <a:xfrm>
          <a:off x="6705111" y="1798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65358</xdr:rowOff>
    </xdr:from>
    <xdr:ext cx="534377" cy="259045"/>
    <xdr:sp macro="" textlink="">
      <xdr:nvSpPr>
        <xdr:cNvPr id="489" name="n_1mainValue【港湾・漁港】&#10;一人当たり有形固定資産（償却資産）額"/>
        <xdr:cNvSpPr txBox="1"/>
      </xdr:nvSpPr>
      <xdr:spPr>
        <a:xfrm>
          <a:off x="9359411" y="1841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80903</xdr:rowOff>
    </xdr:from>
    <xdr:ext cx="534377" cy="259045"/>
    <xdr:sp macro="" textlink="">
      <xdr:nvSpPr>
        <xdr:cNvPr id="490" name="n_2mainValue【港湾・漁港】&#10;一人当たり有形固定資産（償却資産）額"/>
        <xdr:cNvSpPr txBox="1"/>
      </xdr:nvSpPr>
      <xdr:spPr>
        <a:xfrm>
          <a:off x="8483111" y="1842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96410</xdr:rowOff>
    </xdr:from>
    <xdr:ext cx="534377" cy="259045"/>
    <xdr:sp macro="" textlink="">
      <xdr:nvSpPr>
        <xdr:cNvPr id="491" name="n_3mainValue【港湾・漁港】&#10;一人当たり有形固定資産（償却資産）額"/>
        <xdr:cNvSpPr txBox="1"/>
      </xdr:nvSpPr>
      <xdr:spPr>
        <a:xfrm>
          <a:off x="7594111" y="18441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111746</xdr:rowOff>
    </xdr:from>
    <xdr:ext cx="534377" cy="259045"/>
    <xdr:sp macro="" textlink="">
      <xdr:nvSpPr>
        <xdr:cNvPr id="492" name="n_4mainValue【港湾・漁港】&#10;一人当たり有形固定資産（償却資産）額"/>
        <xdr:cNvSpPr txBox="1"/>
      </xdr:nvSpPr>
      <xdr:spPr>
        <a:xfrm>
          <a:off x="6705111" y="18456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4" name="直線コネクタ 50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5" name="テキスト ボックス 504"/>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6" name="直線コネクタ 50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7" name="テキスト ボックス 50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8" name="直線コネクタ 50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9" name="テキスト ボックス 50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0" name="直線コネクタ 50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1" name="テキスト ボックス 51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2" name="直線コネクタ 51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3" name="テキスト ボックス 512"/>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4" name="直線コネクタ 51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5" name="テキスト ボックス 514"/>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81915</xdr:rowOff>
    </xdr:from>
    <xdr:to>
      <xdr:col>85</xdr:col>
      <xdr:colOff>126364</xdr:colOff>
      <xdr:row>41</xdr:row>
      <xdr:rowOff>133350</xdr:rowOff>
    </xdr:to>
    <xdr:cxnSp macro="">
      <xdr:nvCxnSpPr>
        <xdr:cNvPr id="517" name="直線コネクタ 516"/>
        <xdr:cNvCxnSpPr/>
      </xdr:nvCxnSpPr>
      <xdr:spPr>
        <a:xfrm flipV="1">
          <a:off x="16318864" y="5911215"/>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05111" cy="259045"/>
    <xdr:sp macro="" textlink="">
      <xdr:nvSpPr>
        <xdr:cNvPr id="518" name="【認定こども園・幼稚園・保育所】&#10;有形固定資産減価償却率最小値テキスト"/>
        <xdr:cNvSpPr txBox="1"/>
      </xdr:nvSpPr>
      <xdr:spPr>
        <a:xfrm>
          <a:off x="16357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9" name="直線コネクタ 518"/>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28592</xdr:rowOff>
    </xdr:from>
    <xdr:ext cx="405111" cy="259045"/>
    <xdr:sp macro="" textlink="">
      <xdr:nvSpPr>
        <xdr:cNvPr id="520" name="【認定こども園・幼稚園・保育所】&#10;有形固定資産減価償却率最大値テキスト"/>
        <xdr:cNvSpPr txBox="1"/>
      </xdr:nvSpPr>
      <xdr:spPr>
        <a:xfrm>
          <a:off x="16357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81915</xdr:rowOff>
    </xdr:from>
    <xdr:to>
      <xdr:col>86</xdr:col>
      <xdr:colOff>25400</xdr:colOff>
      <xdr:row>34</xdr:row>
      <xdr:rowOff>81915</xdr:rowOff>
    </xdr:to>
    <xdr:cxnSp macro="">
      <xdr:nvCxnSpPr>
        <xdr:cNvPr id="521" name="直線コネクタ 520"/>
        <xdr:cNvCxnSpPr/>
      </xdr:nvCxnSpPr>
      <xdr:spPr>
        <a:xfrm>
          <a:off x="16230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93997</xdr:rowOff>
    </xdr:from>
    <xdr:ext cx="405111" cy="259045"/>
    <xdr:sp macro="" textlink="">
      <xdr:nvSpPr>
        <xdr:cNvPr id="522" name="【認定こども園・幼稚園・保育所】&#10;有形固定資産減価償却率平均値テキスト"/>
        <xdr:cNvSpPr txBox="1"/>
      </xdr:nvSpPr>
      <xdr:spPr>
        <a:xfrm>
          <a:off x="16357600" y="6094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523" name="フローチャート: 判断 522"/>
        <xdr:cNvSpPr/>
      </xdr:nvSpPr>
      <xdr:spPr>
        <a:xfrm>
          <a:off x="162687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99695</xdr:rowOff>
    </xdr:from>
    <xdr:to>
      <xdr:col>81</xdr:col>
      <xdr:colOff>101600</xdr:colOff>
      <xdr:row>37</xdr:row>
      <xdr:rowOff>29845</xdr:rowOff>
    </xdr:to>
    <xdr:sp macro="" textlink="">
      <xdr:nvSpPr>
        <xdr:cNvPr id="524" name="フローチャート: 判断 523"/>
        <xdr:cNvSpPr/>
      </xdr:nvSpPr>
      <xdr:spPr>
        <a:xfrm>
          <a:off x="15430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5" name="フローチャート: 判断 524"/>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126365</xdr:rowOff>
    </xdr:from>
    <xdr:to>
      <xdr:col>72</xdr:col>
      <xdr:colOff>38100</xdr:colOff>
      <xdr:row>37</xdr:row>
      <xdr:rowOff>56515</xdr:rowOff>
    </xdr:to>
    <xdr:sp macro="" textlink="">
      <xdr:nvSpPr>
        <xdr:cNvPr id="526" name="フローチャート: 判断 525"/>
        <xdr:cNvSpPr/>
      </xdr:nvSpPr>
      <xdr:spPr>
        <a:xfrm>
          <a:off x="13652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527" name="フローチャート: 判断 526"/>
        <xdr:cNvSpPr/>
      </xdr:nvSpPr>
      <xdr:spPr>
        <a:xfrm>
          <a:off x="12763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153035</xdr:rowOff>
    </xdr:from>
    <xdr:to>
      <xdr:col>85</xdr:col>
      <xdr:colOff>177800</xdr:colOff>
      <xdr:row>37</xdr:row>
      <xdr:rowOff>83185</xdr:rowOff>
    </xdr:to>
    <xdr:sp macro="" textlink="">
      <xdr:nvSpPr>
        <xdr:cNvPr id="533" name="楕円 532"/>
        <xdr:cNvSpPr/>
      </xdr:nvSpPr>
      <xdr:spPr>
        <a:xfrm>
          <a:off x="162687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131462</xdr:rowOff>
    </xdr:from>
    <xdr:ext cx="405111" cy="259045"/>
    <xdr:sp macro="" textlink="">
      <xdr:nvSpPr>
        <xdr:cNvPr id="534" name="【認定こども園・幼稚園・保育所】&#10;有形固定資産減価償却率該当値テキスト"/>
        <xdr:cNvSpPr txBox="1"/>
      </xdr:nvSpPr>
      <xdr:spPr>
        <a:xfrm>
          <a:off x="16357600" y="630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118745</xdr:rowOff>
    </xdr:from>
    <xdr:to>
      <xdr:col>81</xdr:col>
      <xdr:colOff>101600</xdr:colOff>
      <xdr:row>37</xdr:row>
      <xdr:rowOff>48895</xdr:rowOff>
    </xdr:to>
    <xdr:sp macro="" textlink="">
      <xdr:nvSpPr>
        <xdr:cNvPr id="535" name="楕円 534"/>
        <xdr:cNvSpPr/>
      </xdr:nvSpPr>
      <xdr:spPr>
        <a:xfrm>
          <a:off x="15430500" y="629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169545</xdr:rowOff>
    </xdr:from>
    <xdr:to>
      <xdr:col>85</xdr:col>
      <xdr:colOff>127000</xdr:colOff>
      <xdr:row>37</xdr:row>
      <xdr:rowOff>32385</xdr:rowOff>
    </xdr:to>
    <xdr:cxnSp macro="">
      <xdr:nvCxnSpPr>
        <xdr:cNvPr id="536" name="直線コネクタ 535"/>
        <xdr:cNvCxnSpPr/>
      </xdr:nvCxnSpPr>
      <xdr:spPr>
        <a:xfrm>
          <a:off x="15481300" y="63417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17780</xdr:rowOff>
    </xdr:from>
    <xdr:to>
      <xdr:col>76</xdr:col>
      <xdr:colOff>165100</xdr:colOff>
      <xdr:row>37</xdr:row>
      <xdr:rowOff>119380</xdr:rowOff>
    </xdr:to>
    <xdr:sp macro="" textlink="">
      <xdr:nvSpPr>
        <xdr:cNvPr id="537" name="楕円 536"/>
        <xdr:cNvSpPr/>
      </xdr:nvSpPr>
      <xdr:spPr>
        <a:xfrm>
          <a:off x="14541500" y="636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169545</xdr:rowOff>
    </xdr:from>
    <xdr:to>
      <xdr:col>81</xdr:col>
      <xdr:colOff>50800</xdr:colOff>
      <xdr:row>37</xdr:row>
      <xdr:rowOff>68580</xdr:rowOff>
    </xdr:to>
    <xdr:cxnSp macro="">
      <xdr:nvCxnSpPr>
        <xdr:cNvPr id="538" name="直線コネクタ 537"/>
        <xdr:cNvCxnSpPr/>
      </xdr:nvCxnSpPr>
      <xdr:spPr>
        <a:xfrm flipV="1">
          <a:off x="14592300" y="634174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19685</xdr:rowOff>
    </xdr:from>
    <xdr:to>
      <xdr:col>72</xdr:col>
      <xdr:colOff>38100</xdr:colOff>
      <xdr:row>37</xdr:row>
      <xdr:rowOff>121285</xdr:rowOff>
    </xdr:to>
    <xdr:sp macro="" textlink="">
      <xdr:nvSpPr>
        <xdr:cNvPr id="539" name="楕円 538"/>
        <xdr:cNvSpPr/>
      </xdr:nvSpPr>
      <xdr:spPr>
        <a:xfrm>
          <a:off x="13652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68580</xdr:rowOff>
    </xdr:from>
    <xdr:to>
      <xdr:col>76</xdr:col>
      <xdr:colOff>114300</xdr:colOff>
      <xdr:row>37</xdr:row>
      <xdr:rowOff>70485</xdr:rowOff>
    </xdr:to>
    <xdr:cxnSp macro="">
      <xdr:nvCxnSpPr>
        <xdr:cNvPr id="540" name="直線コネクタ 539"/>
        <xdr:cNvCxnSpPr/>
      </xdr:nvCxnSpPr>
      <xdr:spPr>
        <a:xfrm flipV="1">
          <a:off x="13703300" y="64122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135890</xdr:rowOff>
    </xdr:from>
    <xdr:to>
      <xdr:col>67</xdr:col>
      <xdr:colOff>101600</xdr:colOff>
      <xdr:row>37</xdr:row>
      <xdr:rowOff>66040</xdr:rowOff>
    </xdr:to>
    <xdr:sp macro="" textlink="">
      <xdr:nvSpPr>
        <xdr:cNvPr id="541" name="楕円 540"/>
        <xdr:cNvSpPr/>
      </xdr:nvSpPr>
      <xdr:spPr>
        <a:xfrm>
          <a:off x="127635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15240</xdr:rowOff>
    </xdr:from>
    <xdr:to>
      <xdr:col>71</xdr:col>
      <xdr:colOff>177800</xdr:colOff>
      <xdr:row>37</xdr:row>
      <xdr:rowOff>70485</xdr:rowOff>
    </xdr:to>
    <xdr:cxnSp macro="">
      <xdr:nvCxnSpPr>
        <xdr:cNvPr id="542" name="直線コネクタ 541"/>
        <xdr:cNvCxnSpPr/>
      </xdr:nvCxnSpPr>
      <xdr:spPr>
        <a:xfrm>
          <a:off x="12814300" y="635889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46372</xdr:rowOff>
    </xdr:from>
    <xdr:ext cx="405111" cy="259045"/>
    <xdr:sp macro="" textlink="">
      <xdr:nvSpPr>
        <xdr:cNvPr id="543" name="n_1aveValue【認定こども園・幼稚園・保育所】&#10;有形固定資産減価償却率"/>
        <xdr:cNvSpPr txBox="1"/>
      </xdr:nvSpPr>
      <xdr:spPr>
        <a:xfrm>
          <a:off x="152660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4" name="n_2aveValue【認定こども園・幼稚園・保育所】&#10;有形固定資産減価償却率"/>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73042</xdr:rowOff>
    </xdr:from>
    <xdr:ext cx="405111" cy="259045"/>
    <xdr:sp macro="" textlink="">
      <xdr:nvSpPr>
        <xdr:cNvPr id="545" name="n_3aveValue【認定こども園・幼稚園・保育所】&#10;有形固定資産減価償却率"/>
        <xdr:cNvSpPr txBox="1"/>
      </xdr:nvSpPr>
      <xdr:spPr>
        <a:xfrm>
          <a:off x="13500744" y="607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59707</xdr:rowOff>
    </xdr:from>
    <xdr:ext cx="405111" cy="259045"/>
    <xdr:sp macro="" textlink="">
      <xdr:nvSpPr>
        <xdr:cNvPr id="546" name="n_4aveValue【認定こども園・幼稚園・保育所】&#10;有形固定資産減価償却率"/>
        <xdr:cNvSpPr txBox="1"/>
      </xdr:nvSpPr>
      <xdr:spPr>
        <a:xfrm>
          <a:off x="12611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40022</xdr:rowOff>
    </xdr:from>
    <xdr:ext cx="405111" cy="259045"/>
    <xdr:sp macro="" textlink="">
      <xdr:nvSpPr>
        <xdr:cNvPr id="547" name="n_1mainValue【認定こども園・幼稚園・保育所】&#10;有形固定資産減価償却率"/>
        <xdr:cNvSpPr txBox="1"/>
      </xdr:nvSpPr>
      <xdr:spPr>
        <a:xfrm>
          <a:off x="15266044" y="638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110507</xdr:rowOff>
    </xdr:from>
    <xdr:ext cx="405111" cy="259045"/>
    <xdr:sp macro="" textlink="">
      <xdr:nvSpPr>
        <xdr:cNvPr id="548" name="n_2mainValue【認定こども園・幼稚園・保育所】&#10;有形固定資産減価償却率"/>
        <xdr:cNvSpPr txBox="1"/>
      </xdr:nvSpPr>
      <xdr:spPr>
        <a:xfrm>
          <a:off x="143897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112412</xdr:rowOff>
    </xdr:from>
    <xdr:ext cx="405111" cy="259045"/>
    <xdr:sp macro="" textlink="">
      <xdr:nvSpPr>
        <xdr:cNvPr id="549" name="n_3mainValue【認定こども園・幼稚園・保育所】&#10;有形固定資産減価償却率"/>
        <xdr:cNvSpPr txBox="1"/>
      </xdr:nvSpPr>
      <xdr:spPr>
        <a:xfrm>
          <a:off x="13500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57167</xdr:rowOff>
    </xdr:from>
    <xdr:ext cx="405111" cy="259045"/>
    <xdr:sp macro="" textlink="">
      <xdr:nvSpPr>
        <xdr:cNvPr id="550" name="n_4mainValue【認定こども園・幼稚園・保育所】&#10;有形固定資産減価償却率"/>
        <xdr:cNvSpPr txBox="1"/>
      </xdr:nvSpPr>
      <xdr:spPr>
        <a:xfrm>
          <a:off x="12611744" y="640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1" name="直線コネクタ 560"/>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2" name="テキスト ボックス 561"/>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3" name="直線コネクタ 562"/>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4" name="テキスト ボックス 563"/>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6" name="テキスト ボックス 565"/>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7" name="直線コネクタ 566"/>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8" name="テキスト ボックス 567"/>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9" name="直線コネクタ 568"/>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0" name="テキスト ボックス 569"/>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1" name="直線コネクタ 57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2" name="テキスト ボックス 57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45720</xdr:rowOff>
    </xdr:from>
    <xdr:to>
      <xdr:col>116</xdr:col>
      <xdr:colOff>62864</xdr:colOff>
      <xdr:row>41</xdr:row>
      <xdr:rowOff>26670</xdr:rowOff>
    </xdr:to>
    <xdr:cxnSp macro="">
      <xdr:nvCxnSpPr>
        <xdr:cNvPr id="574" name="直線コネクタ 573"/>
        <xdr:cNvCxnSpPr/>
      </xdr:nvCxnSpPr>
      <xdr:spPr>
        <a:xfrm flipV="1">
          <a:off x="22160864" y="587502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30497</xdr:rowOff>
    </xdr:from>
    <xdr:ext cx="469744" cy="259045"/>
    <xdr:sp macro="" textlink="">
      <xdr:nvSpPr>
        <xdr:cNvPr id="575" name="【認定こども園・幼稚園・保育所】&#10;一人当たり面積最小値テキスト"/>
        <xdr:cNvSpPr txBox="1"/>
      </xdr:nvSpPr>
      <xdr:spPr>
        <a:xfrm>
          <a:off x="22199600"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26670</xdr:rowOff>
    </xdr:from>
    <xdr:to>
      <xdr:col>116</xdr:col>
      <xdr:colOff>152400</xdr:colOff>
      <xdr:row>41</xdr:row>
      <xdr:rowOff>26670</xdr:rowOff>
    </xdr:to>
    <xdr:cxnSp macro="">
      <xdr:nvCxnSpPr>
        <xdr:cNvPr id="576" name="直線コネクタ 575"/>
        <xdr:cNvCxnSpPr/>
      </xdr:nvCxnSpPr>
      <xdr:spPr>
        <a:xfrm>
          <a:off x="22072600" y="705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163847</xdr:rowOff>
    </xdr:from>
    <xdr:ext cx="469744" cy="259045"/>
    <xdr:sp macro="" textlink="">
      <xdr:nvSpPr>
        <xdr:cNvPr id="577" name="【認定こども園・幼稚園・保育所】&#10;一人当たり面積最大値テキスト"/>
        <xdr:cNvSpPr txBox="1"/>
      </xdr:nvSpPr>
      <xdr:spPr>
        <a:xfrm>
          <a:off x="22199600"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45720</xdr:rowOff>
    </xdr:from>
    <xdr:to>
      <xdr:col>116</xdr:col>
      <xdr:colOff>152400</xdr:colOff>
      <xdr:row>34</xdr:row>
      <xdr:rowOff>45720</xdr:rowOff>
    </xdr:to>
    <xdr:cxnSp macro="">
      <xdr:nvCxnSpPr>
        <xdr:cNvPr id="578" name="直線コネクタ 577"/>
        <xdr:cNvCxnSpPr/>
      </xdr:nvCxnSpPr>
      <xdr:spPr>
        <a:xfrm>
          <a:off x="22072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106697</xdr:rowOff>
    </xdr:from>
    <xdr:ext cx="469744" cy="259045"/>
    <xdr:sp macro="" textlink="">
      <xdr:nvSpPr>
        <xdr:cNvPr id="579" name="【認定こども園・幼稚園・保育所】&#10;一人当たり面積平均値テキスト"/>
        <xdr:cNvSpPr txBox="1"/>
      </xdr:nvSpPr>
      <xdr:spPr>
        <a:xfrm>
          <a:off x="22199600" y="6450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128270</xdr:rowOff>
    </xdr:from>
    <xdr:to>
      <xdr:col>116</xdr:col>
      <xdr:colOff>114300</xdr:colOff>
      <xdr:row>38</xdr:row>
      <xdr:rowOff>58420</xdr:rowOff>
    </xdr:to>
    <xdr:sp macro="" textlink="">
      <xdr:nvSpPr>
        <xdr:cNvPr id="580" name="フローチャート: 判断 579"/>
        <xdr:cNvSpPr/>
      </xdr:nvSpPr>
      <xdr:spPr>
        <a:xfrm>
          <a:off x="22110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581" name="フローチャート: 判断 580"/>
        <xdr:cNvSpPr/>
      </xdr:nvSpPr>
      <xdr:spPr>
        <a:xfrm>
          <a:off x="21272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135890</xdr:rowOff>
    </xdr:from>
    <xdr:to>
      <xdr:col>107</xdr:col>
      <xdr:colOff>101600</xdr:colOff>
      <xdr:row>38</xdr:row>
      <xdr:rowOff>66040</xdr:rowOff>
    </xdr:to>
    <xdr:sp macro="" textlink="">
      <xdr:nvSpPr>
        <xdr:cNvPr id="582" name="フローチャート: 判断 581"/>
        <xdr:cNvSpPr/>
      </xdr:nvSpPr>
      <xdr:spPr>
        <a:xfrm>
          <a:off x="20383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583" name="フローチャート: 判断 582"/>
        <xdr:cNvSpPr/>
      </xdr:nvSpPr>
      <xdr:spPr>
        <a:xfrm>
          <a:off x="19494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143510</xdr:rowOff>
    </xdr:from>
    <xdr:to>
      <xdr:col>98</xdr:col>
      <xdr:colOff>38100</xdr:colOff>
      <xdr:row>38</xdr:row>
      <xdr:rowOff>73660</xdr:rowOff>
    </xdr:to>
    <xdr:sp macro="" textlink="">
      <xdr:nvSpPr>
        <xdr:cNvPr id="584" name="フローチャート: 判断 583"/>
        <xdr:cNvSpPr/>
      </xdr:nvSpPr>
      <xdr:spPr>
        <a:xfrm>
          <a:off x="18605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5" name="テキスト ボックス 58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6" name="テキスト ボックス 58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7" name="テキスト ボックス 58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8" name="テキスト ボックス 58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9" name="テキスト ボックス 58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162560</xdr:rowOff>
    </xdr:from>
    <xdr:to>
      <xdr:col>116</xdr:col>
      <xdr:colOff>114300</xdr:colOff>
      <xdr:row>35</xdr:row>
      <xdr:rowOff>92710</xdr:rowOff>
    </xdr:to>
    <xdr:sp macro="" textlink="">
      <xdr:nvSpPr>
        <xdr:cNvPr id="590" name="楕円 589"/>
        <xdr:cNvSpPr/>
      </xdr:nvSpPr>
      <xdr:spPr>
        <a:xfrm>
          <a:off x="221107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13987</xdr:rowOff>
    </xdr:from>
    <xdr:ext cx="469744" cy="259045"/>
    <xdr:sp macro="" textlink="">
      <xdr:nvSpPr>
        <xdr:cNvPr id="591" name="【認定こども園・幼稚園・保育所】&#10;一人当たり面積該当値テキスト"/>
        <xdr:cNvSpPr txBox="1"/>
      </xdr:nvSpPr>
      <xdr:spPr>
        <a:xfrm>
          <a:off x="22199600" y="584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63500</xdr:rowOff>
    </xdr:from>
    <xdr:to>
      <xdr:col>112</xdr:col>
      <xdr:colOff>38100</xdr:colOff>
      <xdr:row>36</xdr:row>
      <xdr:rowOff>165100</xdr:rowOff>
    </xdr:to>
    <xdr:sp macro="" textlink="">
      <xdr:nvSpPr>
        <xdr:cNvPr id="592" name="楕円 591"/>
        <xdr:cNvSpPr/>
      </xdr:nvSpPr>
      <xdr:spPr>
        <a:xfrm>
          <a:off x="21272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41910</xdr:rowOff>
    </xdr:from>
    <xdr:to>
      <xdr:col>116</xdr:col>
      <xdr:colOff>63500</xdr:colOff>
      <xdr:row>36</xdr:row>
      <xdr:rowOff>114300</xdr:rowOff>
    </xdr:to>
    <xdr:cxnSp macro="">
      <xdr:nvCxnSpPr>
        <xdr:cNvPr id="593" name="直線コネクタ 592"/>
        <xdr:cNvCxnSpPr/>
      </xdr:nvCxnSpPr>
      <xdr:spPr>
        <a:xfrm flipV="1">
          <a:off x="21323300" y="6042660"/>
          <a:ext cx="8382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13970</xdr:rowOff>
    </xdr:from>
    <xdr:to>
      <xdr:col>107</xdr:col>
      <xdr:colOff>101600</xdr:colOff>
      <xdr:row>37</xdr:row>
      <xdr:rowOff>115570</xdr:rowOff>
    </xdr:to>
    <xdr:sp macro="" textlink="">
      <xdr:nvSpPr>
        <xdr:cNvPr id="594" name="楕円 593"/>
        <xdr:cNvSpPr/>
      </xdr:nvSpPr>
      <xdr:spPr>
        <a:xfrm>
          <a:off x="20383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114300</xdr:rowOff>
    </xdr:from>
    <xdr:to>
      <xdr:col>111</xdr:col>
      <xdr:colOff>177800</xdr:colOff>
      <xdr:row>37</xdr:row>
      <xdr:rowOff>64770</xdr:rowOff>
    </xdr:to>
    <xdr:cxnSp macro="">
      <xdr:nvCxnSpPr>
        <xdr:cNvPr id="595" name="直線コネクタ 594"/>
        <xdr:cNvCxnSpPr/>
      </xdr:nvCxnSpPr>
      <xdr:spPr>
        <a:xfrm flipV="1">
          <a:off x="20434300" y="62865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13970</xdr:rowOff>
    </xdr:from>
    <xdr:to>
      <xdr:col>102</xdr:col>
      <xdr:colOff>165100</xdr:colOff>
      <xdr:row>37</xdr:row>
      <xdr:rowOff>115570</xdr:rowOff>
    </xdr:to>
    <xdr:sp macro="" textlink="">
      <xdr:nvSpPr>
        <xdr:cNvPr id="596" name="楕円 595"/>
        <xdr:cNvSpPr/>
      </xdr:nvSpPr>
      <xdr:spPr>
        <a:xfrm>
          <a:off x="19494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64770</xdr:rowOff>
    </xdr:from>
    <xdr:to>
      <xdr:col>107</xdr:col>
      <xdr:colOff>50800</xdr:colOff>
      <xdr:row>37</xdr:row>
      <xdr:rowOff>64770</xdr:rowOff>
    </xdr:to>
    <xdr:cxnSp macro="">
      <xdr:nvCxnSpPr>
        <xdr:cNvPr id="597" name="直線コネクタ 596"/>
        <xdr:cNvCxnSpPr/>
      </xdr:nvCxnSpPr>
      <xdr:spPr>
        <a:xfrm>
          <a:off x="19545300" y="6408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162560</xdr:rowOff>
    </xdr:from>
    <xdr:to>
      <xdr:col>98</xdr:col>
      <xdr:colOff>38100</xdr:colOff>
      <xdr:row>37</xdr:row>
      <xdr:rowOff>92710</xdr:rowOff>
    </xdr:to>
    <xdr:sp macro="" textlink="">
      <xdr:nvSpPr>
        <xdr:cNvPr id="598" name="楕円 597"/>
        <xdr:cNvSpPr/>
      </xdr:nvSpPr>
      <xdr:spPr>
        <a:xfrm>
          <a:off x="18605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41910</xdr:rowOff>
    </xdr:from>
    <xdr:to>
      <xdr:col>102</xdr:col>
      <xdr:colOff>114300</xdr:colOff>
      <xdr:row>37</xdr:row>
      <xdr:rowOff>64770</xdr:rowOff>
    </xdr:to>
    <xdr:cxnSp macro="">
      <xdr:nvCxnSpPr>
        <xdr:cNvPr id="599" name="直線コネクタ 598"/>
        <xdr:cNvCxnSpPr/>
      </xdr:nvCxnSpPr>
      <xdr:spPr>
        <a:xfrm>
          <a:off x="18656300" y="63855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57167</xdr:rowOff>
    </xdr:from>
    <xdr:ext cx="469744" cy="259045"/>
    <xdr:sp macro="" textlink="">
      <xdr:nvSpPr>
        <xdr:cNvPr id="600" name="n_1aveValue【認定こども園・幼稚園・保育所】&#10;一人当たり面積"/>
        <xdr:cNvSpPr txBox="1"/>
      </xdr:nvSpPr>
      <xdr:spPr>
        <a:xfrm>
          <a:off x="210757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57167</xdr:rowOff>
    </xdr:from>
    <xdr:ext cx="469744" cy="259045"/>
    <xdr:sp macro="" textlink="">
      <xdr:nvSpPr>
        <xdr:cNvPr id="601" name="n_2aveValue【認定こども園・幼稚園・保育所】&#10;一人当たり面積"/>
        <xdr:cNvSpPr txBox="1"/>
      </xdr:nvSpPr>
      <xdr:spPr>
        <a:xfrm>
          <a:off x="201994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57167</xdr:rowOff>
    </xdr:from>
    <xdr:ext cx="469744" cy="259045"/>
    <xdr:sp macro="" textlink="">
      <xdr:nvSpPr>
        <xdr:cNvPr id="602" name="n_3aveValue【認定こども園・幼稚園・保育所】&#10;一人当たり面積"/>
        <xdr:cNvSpPr txBox="1"/>
      </xdr:nvSpPr>
      <xdr:spPr>
        <a:xfrm>
          <a:off x="19310427" y="657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64787</xdr:rowOff>
    </xdr:from>
    <xdr:ext cx="469744" cy="259045"/>
    <xdr:sp macro="" textlink="">
      <xdr:nvSpPr>
        <xdr:cNvPr id="603" name="n_4aveValue【認定こども園・幼稚園・保育所】&#10;一人当たり面積"/>
        <xdr:cNvSpPr txBox="1"/>
      </xdr:nvSpPr>
      <xdr:spPr>
        <a:xfrm>
          <a:off x="18421427" y="65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10177</xdr:rowOff>
    </xdr:from>
    <xdr:ext cx="469744" cy="259045"/>
    <xdr:sp macro="" textlink="">
      <xdr:nvSpPr>
        <xdr:cNvPr id="604" name="n_1mainValue【認定こども園・幼稚園・保育所】&#10;一人当たり面積"/>
        <xdr:cNvSpPr txBox="1"/>
      </xdr:nvSpPr>
      <xdr:spPr>
        <a:xfrm>
          <a:off x="21075727" y="60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132097</xdr:rowOff>
    </xdr:from>
    <xdr:ext cx="469744" cy="259045"/>
    <xdr:sp macro="" textlink="">
      <xdr:nvSpPr>
        <xdr:cNvPr id="605" name="n_2mainValue【認定こども園・幼稚園・保育所】&#10;一人当たり面積"/>
        <xdr:cNvSpPr txBox="1"/>
      </xdr:nvSpPr>
      <xdr:spPr>
        <a:xfrm>
          <a:off x="20199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132097</xdr:rowOff>
    </xdr:from>
    <xdr:ext cx="469744" cy="259045"/>
    <xdr:sp macro="" textlink="">
      <xdr:nvSpPr>
        <xdr:cNvPr id="606" name="n_3mainValue【認定こども園・幼稚園・保育所】&#10;一人当たり面積"/>
        <xdr:cNvSpPr txBox="1"/>
      </xdr:nvSpPr>
      <xdr:spPr>
        <a:xfrm>
          <a:off x="19310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109237</xdr:rowOff>
    </xdr:from>
    <xdr:ext cx="469744" cy="259045"/>
    <xdr:sp macro="" textlink="">
      <xdr:nvSpPr>
        <xdr:cNvPr id="607" name="n_4mainValue【認定こども園・幼稚園・保育所】&#10;一人当たり面積"/>
        <xdr:cNvSpPr txBox="1"/>
      </xdr:nvSpPr>
      <xdr:spPr>
        <a:xfrm>
          <a:off x="184214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8" name="正方形/長方形 60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9" name="正方形/長方形 60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0" name="正方形/長方形 60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1" name="正方形/長方形 61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2" name="正方形/長方形 61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3" name="正方形/長方形 61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4" name="正方形/長方形 61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5" name="正方形/長方形 61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6" name="テキスト ボックス 61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7" name="直線コネクタ 61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618" name="テキスト ボックス 617"/>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9" name="直線コネクタ 61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20" name="テキスト ボックス 61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1" name="直線コネクタ 62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2" name="テキスト ボックス 62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3" name="直線コネクタ 62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4" name="テキスト ボックス 62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5" name="直線コネクタ 62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6" name="テキスト ボックス 62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7" name="直線コネクタ 62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8" name="テキスト ボックス 62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9" name="直線コネクタ 62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0" name="テキスト ボックス 629"/>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148590</xdr:rowOff>
    </xdr:from>
    <xdr:to>
      <xdr:col>85</xdr:col>
      <xdr:colOff>126364</xdr:colOff>
      <xdr:row>64</xdr:row>
      <xdr:rowOff>76200</xdr:rowOff>
    </xdr:to>
    <xdr:cxnSp macro="">
      <xdr:nvCxnSpPr>
        <xdr:cNvPr id="632" name="直線コネクタ 631"/>
        <xdr:cNvCxnSpPr/>
      </xdr:nvCxnSpPr>
      <xdr:spPr>
        <a:xfrm flipV="1">
          <a:off x="16318864" y="97497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05111" cy="259045"/>
    <xdr:sp macro="" textlink="">
      <xdr:nvSpPr>
        <xdr:cNvPr id="633" name="【学校施設】&#10;有形固定資産減価償却率最小値テキスト"/>
        <xdr:cNvSpPr txBox="1"/>
      </xdr:nvSpPr>
      <xdr:spPr>
        <a:xfrm>
          <a:off x="16357600"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4" name="直線コネクタ 633"/>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95267</xdr:rowOff>
    </xdr:from>
    <xdr:ext cx="405111" cy="259045"/>
    <xdr:sp macro="" textlink="">
      <xdr:nvSpPr>
        <xdr:cNvPr id="635" name="【学校施設】&#10;有形固定資産減価償却率最大値テキスト"/>
        <xdr:cNvSpPr txBox="1"/>
      </xdr:nvSpPr>
      <xdr:spPr>
        <a:xfrm>
          <a:off x="1635760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636" name="直線コネクタ 635"/>
        <xdr:cNvCxnSpPr/>
      </xdr:nvCxnSpPr>
      <xdr:spPr>
        <a:xfrm>
          <a:off x="16230600" y="974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129557</xdr:rowOff>
    </xdr:from>
    <xdr:ext cx="405111" cy="259045"/>
    <xdr:sp macro="" textlink="">
      <xdr:nvSpPr>
        <xdr:cNvPr id="637" name="【学校施設】&#10;有形固定資産減価償却率平均値テキスト"/>
        <xdr:cNvSpPr txBox="1"/>
      </xdr:nvSpPr>
      <xdr:spPr>
        <a:xfrm>
          <a:off x="16357600" y="10416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151130</xdr:rowOff>
    </xdr:from>
    <xdr:to>
      <xdr:col>85</xdr:col>
      <xdr:colOff>177800</xdr:colOff>
      <xdr:row>61</xdr:row>
      <xdr:rowOff>81280</xdr:rowOff>
    </xdr:to>
    <xdr:sp macro="" textlink="">
      <xdr:nvSpPr>
        <xdr:cNvPr id="638" name="フローチャート: 判断 637"/>
        <xdr:cNvSpPr/>
      </xdr:nvSpPr>
      <xdr:spPr>
        <a:xfrm>
          <a:off x="162687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48260</xdr:rowOff>
    </xdr:from>
    <xdr:to>
      <xdr:col>81</xdr:col>
      <xdr:colOff>101600</xdr:colOff>
      <xdr:row>61</xdr:row>
      <xdr:rowOff>149860</xdr:rowOff>
    </xdr:to>
    <xdr:sp macro="" textlink="">
      <xdr:nvSpPr>
        <xdr:cNvPr id="639" name="フローチャート: 判断 638"/>
        <xdr:cNvSpPr/>
      </xdr:nvSpPr>
      <xdr:spPr>
        <a:xfrm>
          <a:off x="15430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59690</xdr:rowOff>
    </xdr:from>
    <xdr:to>
      <xdr:col>76</xdr:col>
      <xdr:colOff>165100</xdr:colOff>
      <xdr:row>61</xdr:row>
      <xdr:rowOff>161290</xdr:rowOff>
    </xdr:to>
    <xdr:sp macro="" textlink="">
      <xdr:nvSpPr>
        <xdr:cNvPr id="640" name="フローチャート: 判断 639"/>
        <xdr:cNvSpPr/>
      </xdr:nvSpPr>
      <xdr:spPr>
        <a:xfrm>
          <a:off x="145415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29210</xdr:rowOff>
    </xdr:from>
    <xdr:to>
      <xdr:col>72</xdr:col>
      <xdr:colOff>38100</xdr:colOff>
      <xdr:row>61</xdr:row>
      <xdr:rowOff>130810</xdr:rowOff>
    </xdr:to>
    <xdr:sp macro="" textlink="">
      <xdr:nvSpPr>
        <xdr:cNvPr id="641" name="フローチャート: 判断 640"/>
        <xdr:cNvSpPr/>
      </xdr:nvSpPr>
      <xdr:spPr>
        <a:xfrm>
          <a:off x="13652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154940</xdr:rowOff>
    </xdr:from>
    <xdr:to>
      <xdr:col>67</xdr:col>
      <xdr:colOff>101600</xdr:colOff>
      <xdr:row>61</xdr:row>
      <xdr:rowOff>85090</xdr:rowOff>
    </xdr:to>
    <xdr:sp macro="" textlink="">
      <xdr:nvSpPr>
        <xdr:cNvPr id="642" name="フローチャート: 判断 641"/>
        <xdr:cNvSpPr/>
      </xdr:nvSpPr>
      <xdr:spPr>
        <a:xfrm>
          <a:off x="12763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147320</xdr:rowOff>
    </xdr:from>
    <xdr:to>
      <xdr:col>85</xdr:col>
      <xdr:colOff>177800</xdr:colOff>
      <xdr:row>61</xdr:row>
      <xdr:rowOff>77470</xdr:rowOff>
    </xdr:to>
    <xdr:sp macro="" textlink="">
      <xdr:nvSpPr>
        <xdr:cNvPr id="648" name="楕円 647"/>
        <xdr:cNvSpPr/>
      </xdr:nvSpPr>
      <xdr:spPr>
        <a:xfrm>
          <a:off x="162687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170197</xdr:rowOff>
    </xdr:from>
    <xdr:ext cx="405111" cy="259045"/>
    <xdr:sp macro="" textlink="">
      <xdr:nvSpPr>
        <xdr:cNvPr id="649" name="【学校施設】&#10;有形固定資産減価償却率該当値テキスト"/>
        <xdr:cNvSpPr txBox="1"/>
      </xdr:nvSpPr>
      <xdr:spPr>
        <a:xfrm>
          <a:off x="16357600" y="1028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59690</xdr:rowOff>
    </xdr:from>
    <xdr:to>
      <xdr:col>81</xdr:col>
      <xdr:colOff>101600</xdr:colOff>
      <xdr:row>60</xdr:row>
      <xdr:rowOff>161290</xdr:rowOff>
    </xdr:to>
    <xdr:sp macro="" textlink="">
      <xdr:nvSpPr>
        <xdr:cNvPr id="650" name="楕円 649"/>
        <xdr:cNvSpPr/>
      </xdr:nvSpPr>
      <xdr:spPr>
        <a:xfrm>
          <a:off x="15430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110490</xdr:rowOff>
    </xdr:from>
    <xdr:to>
      <xdr:col>85</xdr:col>
      <xdr:colOff>127000</xdr:colOff>
      <xdr:row>61</xdr:row>
      <xdr:rowOff>26670</xdr:rowOff>
    </xdr:to>
    <xdr:cxnSp macro="">
      <xdr:nvCxnSpPr>
        <xdr:cNvPr id="651" name="直線コネクタ 650"/>
        <xdr:cNvCxnSpPr/>
      </xdr:nvCxnSpPr>
      <xdr:spPr>
        <a:xfrm>
          <a:off x="15481300" y="10397490"/>
          <a:ext cx="8382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97790</xdr:rowOff>
    </xdr:from>
    <xdr:to>
      <xdr:col>76</xdr:col>
      <xdr:colOff>165100</xdr:colOff>
      <xdr:row>61</xdr:row>
      <xdr:rowOff>27940</xdr:rowOff>
    </xdr:to>
    <xdr:sp macro="" textlink="">
      <xdr:nvSpPr>
        <xdr:cNvPr id="652" name="楕円 651"/>
        <xdr:cNvSpPr/>
      </xdr:nvSpPr>
      <xdr:spPr>
        <a:xfrm>
          <a:off x="14541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110490</xdr:rowOff>
    </xdr:from>
    <xdr:to>
      <xdr:col>81</xdr:col>
      <xdr:colOff>50800</xdr:colOff>
      <xdr:row>60</xdr:row>
      <xdr:rowOff>148590</xdr:rowOff>
    </xdr:to>
    <xdr:cxnSp macro="">
      <xdr:nvCxnSpPr>
        <xdr:cNvPr id="653" name="直線コネクタ 652"/>
        <xdr:cNvCxnSpPr/>
      </xdr:nvCxnSpPr>
      <xdr:spPr>
        <a:xfrm flipV="1">
          <a:off x="14592300" y="10397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97790</xdr:rowOff>
    </xdr:from>
    <xdr:to>
      <xdr:col>72</xdr:col>
      <xdr:colOff>38100</xdr:colOff>
      <xdr:row>61</xdr:row>
      <xdr:rowOff>27940</xdr:rowOff>
    </xdr:to>
    <xdr:sp macro="" textlink="">
      <xdr:nvSpPr>
        <xdr:cNvPr id="654" name="楕円 653"/>
        <xdr:cNvSpPr/>
      </xdr:nvSpPr>
      <xdr:spPr>
        <a:xfrm>
          <a:off x="13652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148590</xdr:rowOff>
    </xdr:from>
    <xdr:to>
      <xdr:col>76</xdr:col>
      <xdr:colOff>114300</xdr:colOff>
      <xdr:row>60</xdr:row>
      <xdr:rowOff>148590</xdr:rowOff>
    </xdr:to>
    <xdr:cxnSp macro="">
      <xdr:nvCxnSpPr>
        <xdr:cNvPr id="655" name="直線コネクタ 654"/>
        <xdr:cNvCxnSpPr/>
      </xdr:nvCxnSpPr>
      <xdr:spPr>
        <a:xfrm>
          <a:off x="13703300" y="10435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90170</xdr:rowOff>
    </xdr:from>
    <xdr:to>
      <xdr:col>67</xdr:col>
      <xdr:colOff>101600</xdr:colOff>
      <xdr:row>61</xdr:row>
      <xdr:rowOff>20320</xdr:rowOff>
    </xdr:to>
    <xdr:sp macro="" textlink="">
      <xdr:nvSpPr>
        <xdr:cNvPr id="656" name="楕円 655"/>
        <xdr:cNvSpPr/>
      </xdr:nvSpPr>
      <xdr:spPr>
        <a:xfrm>
          <a:off x="12763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140970</xdr:rowOff>
    </xdr:from>
    <xdr:to>
      <xdr:col>71</xdr:col>
      <xdr:colOff>177800</xdr:colOff>
      <xdr:row>60</xdr:row>
      <xdr:rowOff>148590</xdr:rowOff>
    </xdr:to>
    <xdr:cxnSp macro="">
      <xdr:nvCxnSpPr>
        <xdr:cNvPr id="657" name="直線コネクタ 656"/>
        <xdr:cNvCxnSpPr/>
      </xdr:nvCxnSpPr>
      <xdr:spPr>
        <a:xfrm>
          <a:off x="12814300" y="10427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140987</xdr:rowOff>
    </xdr:from>
    <xdr:ext cx="405111" cy="259045"/>
    <xdr:sp macro="" textlink="">
      <xdr:nvSpPr>
        <xdr:cNvPr id="658" name="n_1aveValue【学校施設】&#10;有形固定資産減価償却率"/>
        <xdr:cNvSpPr txBox="1"/>
      </xdr:nvSpPr>
      <xdr:spPr>
        <a:xfrm>
          <a:off x="152660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659" name="n_2aveValue【学校施設】&#10;有形固定資産減価償却率"/>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660" name="n_3aveValue【学校施設】&#10;有形固定資産減価償却率"/>
        <xdr:cNvSpPr txBox="1"/>
      </xdr:nvSpPr>
      <xdr:spPr>
        <a:xfrm>
          <a:off x="13500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661" name="n_4aveValue【学校施設】&#10;有形固定資産減価償却率"/>
        <xdr:cNvSpPr txBox="1"/>
      </xdr:nvSpPr>
      <xdr:spPr>
        <a:xfrm>
          <a:off x="12611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6367</xdr:rowOff>
    </xdr:from>
    <xdr:ext cx="405111" cy="259045"/>
    <xdr:sp macro="" textlink="">
      <xdr:nvSpPr>
        <xdr:cNvPr id="662" name="n_1mainValue【学校施設】&#10;有形固定資産減価償却率"/>
        <xdr:cNvSpPr txBox="1"/>
      </xdr:nvSpPr>
      <xdr:spPr>
        <a:xfrm>
          <a:off x="152660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44467</xdr:rowOff>
    </xdr:from>
    <xdr:ext cx="405111" cy="259045"/>
    <xdr:sp macro="" textlink="">
      <xdr:nvSpPr>
        <xdr:cNvPr id="663" name="n_2mainValue【学校施設】&#10;有形固定資産減価償却率"/>
        <xdr:cNvSpPr txBox="1"/>
      </xdr:nvSpPr>
      <xdr:spPr>
        <a:xfrm>
          <a:off x="14389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44467</xdr:rowOff>
    </xdr:from>
    <xdr:ext cx="405111" cy="259045"/>
    <xdr:sp macro="" textlink="">
      <xdr:nvSpPr>
        <xdr:cNvPr id="664" name="n_3mainValue【学校施設】&#10;有形固定資産減価償却率"/>
        <xdr:cNvSpPr txBox="1"/>
      </xdr:nvSpPr>
      <xdr:spPr>
        <a:xfrm>
          <a:off x="13500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36847</xdr:rowOff>
    </xdr:from>
    <xdr:ext cx="405111" cy="259045"/>
    <xdr:sp macro="" textlink="">
      <xdr:nvSpPr>
        <xdr:cNvPr id="665" name="n_4mainValue【学校施設】&#10;有形固定資産減価償却率"/>
        <xdr:cNvSpPr txBox="1"/>
      </xdr:nvSpPr>
      <xdr:spPr>
        <a:xfrm>
          <a:off x="12611744"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6" name="テキスト ボックス 675"/>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7" name="直線コネクタ 676"/>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8" name="テキスト ボックス 677"/>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9" name="直線コネクタ 678"/>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0" name="テキスト ボックス 679"/>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1" name="直線コネクタ 680"/>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2" name="テキスト ボックス 681"/>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3" name="直線コネクタ 682"/>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4" name="テキスト ボックス 683"/>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5" name="直線コネクタ 684"/>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6" name="テキスト ボックス 685"/>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7620</xdr:rowOff>
    </xdr:from>
    <xdr:to>
      <xdr:col>116</xdr:col>
      <xdr:colOff>62864</xdr:colOff>
      <xdr:row>64</xdr:row>
      <xdr:rowOff>105410</xdr:rowOff>
    </xdr:to>
    <xdr:cxnSp macro="">
      <xdr:nvCxnSpPr>
        <xdr:cNvPr id="690" name="直線コネクタ 689"/>
        <xdr:cNvCxnSpPr/>
      </xdr:nvCxnSpPr>
      <xdr:spPr>
        <a:xfrm flipV="1">
          <a:off x="22160864" y="9437370"/>
          <a:ext cx="0" cy="1640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109237</xdr:rowOff>
    </xdr:from>
    <xdr:ext cx="469744" cy="259045"/>
    <xdr:sp macro="" textlink="">
      <xdr:nvSpPr>
        <xdr:cNvPr id="691" name="【学校施設】&#10;一人当たり面積最小値テキスト"/>
        <xdr:cNvSpPr txBox="1"/>
      </xdr:nvSpPr>
      <xdr:spPr>
        <a:xfrm>
          <a:off x="22199600" y="1108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105410</xdr:rowOff>
    </xdr:from>
    <xdr:to>
      <xdr:col>116</xdr:col>
      <xdr:colOff>152400</xdr:colOff>
      <xdr:row>64</xdr:row>
      <xdr:rowOff>105410</xdr:rowOff>
    </xdr:to>
    <xdr:cxnSp macro="">
      <xdr:nvCxnSpPr>
        <xdr:cNvPr id="692" name="直線コネクタ 691"/>
        <xdr:cNvCxnSpPr/>
      </xdr:nvCxnSpPr>
      <xdr:spPr>
        <a:xfrm>
          <a:off x="22072600" y="1107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125747</xdr:rowOff>
    </xdr:from>
    <xdr:ext cx="469744" cy="259045"/>
    <xdr:sp macro="" textlink="">
      <xdr:nvSpPr>
        <xdr:cNvPr id="693" name="【学校施設】&#10;一人当たり面積最大値テキスト"/>
        <xdr:cNvSpPr txBox="1"/>
      </xdr:nvSpPr>
      <xdr:spPr>
        <a:xfrm>
          <a:off x="22199600" y="921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7620</xdr:rowOff>
    </xdr:from>
    <xdr:to>
      <xdr:col>116</xdr:col>
      <xdr:colOff>152400</xdr:colOff>
      <xdr:row>55</xdr:row>
      <xdr:rowOff>7620</xdr:rowOff>
    </xdr:to>
    <xdr:cxnSp macro="">
      <xdr:nvCxnSpPr>
        <xdr:cNvPr id="694" name="直線コネクタ 693"/>
        <xdr:cNvCxnSpPr/>
      </xdr:nvCxnSpPr>
      <xdr:spPr>
        <a:xfrm>
          <a:off x="22072600" y="943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45737</xdr:rowOff>
    </xdr:from>
    <xdr:ext cx="469744" cy="259045"/>
    <xdr:sp macro="" textlink="">
      <xdr:nvSpPr>
        <xdr:cNvPr id="695" name="【学校施設】&#10;一人当たり面積平均値テキスト"/>
        <xdr:cNvSpPr txBox="1"/>
      </xdr:nvSpPr>
      <xdr:spPr>
        <a:xfrm>
          <a:off x="22199600" y="10161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67310</xdr:rowOff>
    </xdr:from>
    <xdr:to>
      <xdr:col>116</xdr:col>
      <xdr:colOff>114300</xdr:colOff>
      <xdr:row>59</xdr:row>
      <xdr:rowOff>168910</xdr:rowOff>
    </xdr:to>
    <xdr:sp macro="" textlink="">
      <xdr:nvSpPr>
        <xdr:cNvPr id="696" name="フローチャート: 判断 695"/>
        <xdr:cNvSpPr/>
      </xdr:nvSpPr>
      <xdr:spPr>
        <a:xfrm>
          <a:off x="221107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58</xdr:row>
      <xdr:rowOff>167640</xdr:rowOff>
    </xdr:from>
    <xdr:to>
      <xdr:col>112</xdr:col>
      <xdr:colOff>38100</xdr:colOff>
      <xdr:row>59</xdr:row>
      <xdr:rowOff>97790</xdr:rowOff>
    </xdr:to>
    <xdr:sp macro="" textlink="">
      <xdr:nvSpPr>
        <xdr:cNvPr id="697" name="フローチャート: 判断 696"/>
        <xdr:cNvSpPr/>
      </xdr:nvSpPr>
      <xdr:spPr>
        <a:xfrm>
          <a:off x="212725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113030</xdr:rowOff>
    </xdr:from>
    <xdr:to>
      <xdr:col>107</xdr:col>
      <xdr:colOff>101600</xdr:colOff>
      <xdr:row>59</xdr:row>
      <xdr:rowOff>43180</xdr:rowOff>
    </xdr:to>
    <xdr:sp macro="" textlink="">
      <xdr:nvSpPr>
        <xdr:cNvPr id="698" name="フローチャート: 判断 697"/>
        <xdr:cNvSpPr/>
      </xdr:nvSpPr>
      <xdr:spPr>
        <a:xfrm>
          <a:off x="20383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121920</xdr:rowOff>
    </xdr:from>
    <xdr:to>
      <xdr:col>102</xdr:col>
      <xdr:colOff>165100</xdr:colOff>
      <xdr:row>59</xdr:row>
      <xdr:rowOff>52070</xdr:rowOff>
    </xdr:to>
    <xdr:sp macro="" textlink="">
      <xdr:nvSpPr>
        <xdr:cNvPr id="699" name="フローチャート: 判断 698"/>
        <xdr:cNvSpPr/>
      </xdr:nvSpPr>
      <xdr:spPr>
        <a:xfrm>
          <a:off x="194945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156210</xdr:rowOff>
    </xdr:from>
    <xdr:to>
      <xdr:col>98</xdr:col>
      <xdr:colOff>38100</xdr:colOff>
      <xdr:row>59</xdr:row>
      <xdr:rowOff>86360</xdr:rowOff>
    </xdr:to>
    <xdr:sp macro="" textlink="">
      <xdr:nvSpPr>
        <xdr:cNvPr id="700" name="フローチャート: 判断 699"/>
        <xdr:cNvSpPr/>
      </xdr:nvSpPr>
      <xdr:spPr>
        <a:xfrm>
          <a:off x="18605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152400</xdr:rowOff>
    </xdr:from>
    <xdr:to>
      <xdr:col>116</xdr:col>
      <xdr:colOff>114300</xdr:colOff>
      <xdr:row>57</xdr:row>
      <xdr:rowOff>82550</xdr:rowOff>
    </xdr:to>
    <xdr:sp macro="" textlink="">
      <xdr:nvSpPr>
        <xdr:cNvPr id="706" name="楕円 705"/>
        <xdr:cNvSpPr/>
      </xdr:nvSpPr>
      <xdr:spPr>
        <a:xfrm>
          <a:off x="221107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3827</xdr:rowOff>
    </xdr:from>
    <xdr:ext cx="469744" cy="259045"/>
    <xdr:sp macro="" textlink="">
      <xdr:nvSpPr>
        <xdr:cNvPr id="707" name="【学校施設】&#10;一人当たり面積該当値テキスト"/>
        <xdr:cNvSpPr txBox="1"/>
      </xdr:nvSpPr>
      <xdr:spPr>
        <a:xfrm>
          <a:off x="22199600" y="960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82550</xdr:rowOff>
    </xdr:from>
    <xdr:to>
      <xdr:col>112</xdr:col>
      <xdr:colOff>38100</xdr:colOff>
      <xdr:row>58</xdr:row>
      <xdr:rowOff>12700</xdr:rowOff>
    </xdr:to>
    <xdr:sp macro="" textlink="">
      <xdr:nvSpPr>
        <xdr:cNvPr id="708" name="楕円 707"/>
        <xdr:cNvSpPr/>
      </xdr:nvSpPr>
      <xdr:spPr>
        <a:xfrm>
          <a:off x="21272500" y="985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31750</xdr:rowOff>
    </xdr:from>
    <xdr:to>
      <xdr:col>116</xdr:col>
      <xdr:colOff>63500</xdr:colOff>
      <xdr:row>57</xdr:row>
      <xdr:rowOff>133350</xdr:rowOff>
    </xdr:to>
    <xdr:cxnSp macro="">
      <xdr:nvCxnSpPr>
        <xdr:cNvPr id="709" name="直線コネクタ 708"/>
        <xdr:cNvCxnSpPr/>
      </xdr:nvCxnSpPr>
      <xdr:spPr>
        <a:xfrm flipV="1">
          <a:off x="21323300" y="98044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139700</xdr:rowOff>
    </xdr:from>
    <xdr:to>
      <xdr:col>107</xdr:col>
      <xdr:colOff>101600</xdr:colOff>
      <xdr:row>55</xdr:row>
      <xdr:rowOff>69850</xdr:rowOff>
    </xdr:to>
    <xdr:sp macro="" textlink="">
      <xdr:nvSpPr>
        <xdr:cNvPr id="710" name="楕円 709"/>
        <xdr:cNvSpPr/>
      </xdr:nvSpPr>
      <xdr:spPr>
        <a:xfrm>
          <a:off x="20383500" y="939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19050</xdr:rowOff>
    </xdr:from>
    <xdr:to>
      <xdr:col>111</xdr:col>
      <xdr:colOff>177800</xdr:colOff>
      <xdr:row>57</xdr:row>
      <xdr:rowOff>133350</xdr:rowOff>
    </xdr:to>
    <xdr:cxnSp macro="">
      <xdr:nvCxnSpPr>
        <xdr:cNvPr id="711" name="直線コネクタ 710"/>
        <xdr:cNvCxnSpPr/>
      </xdr:nvCxnSpPr>
      <xdr:spPr>
        <a:xfrm>
          <a:off x="20434300" y="9448800"/>
          <a:ext cx="889000" cy="457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168910</xdr:rowOff>
    </xdr:from>
    <xdr:to>
      <xdr:col>102</xdr:col>
      <xdr:colOff>165100</xdr:colOff>
      <xdr:row>55</xdr:row>
      <xdr:rowOff>99060</xdr:rowOff>
    </xdr:to>
    <xdr:sp macro="" textlink="">
      <xdr:nvSpPr>
        <xdr:cNvPr id="712" name="楕円 711"/>
        <xdr:cNvSpPr/>
      </xdr:nvSpPr>
      <xdr:spPr>
        <a:xfrm>
          <a:off x="19494500" y="942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19050</xdr:rowOff>
    </xdr:from>
    <xdr:to>
      <xdr:col>107</xdr:col>
      <xdr:colOff>50800</xdr:colOff>
      <xdr:row>55</xdr:row>
      <xdr:rowOff>48260</xdr:rowOff>
    </xdr:to>
    <xdr:cxnSp macro="">
      <xdr:nvCxnSpPr>
        <xdr:cNvPr id="713" name="直線コネクタ 712"/>
        <xdr:cNvCxnSpPr/>
      </xdr:nvCxnSpPr>
      <xdr:spPr>
        <a:xfrm flipV="1">
          <a:off x="19545300" y="944880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128270</xdr:rowOff>
    </xdr:from>
    <xdr:to>
      <xdr:col>98</xdr:col>
      <xdr:colOff>38100</xdr:colOff>
      <xdr:row>58</xdr:row>
      <xdr:rowOff>58420</xdr:rowOff>
    </xdr:to>
    <xdr:sp macro="" textlink="">
      <xdr:nvSpPr>
        <xdr:cNvPr id="714" name="楕円 713"/>
        <xdr:cNvSpPr/>
      </xdr:nvSpPr>
      <xdr:spPr>
        <a:xfrm>
          <a:off x="18605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48260</xdr:rowOff>
    </xdr:from>
    <xdr:to>
      <xdr:col>102</xdr:col>
      <xdr:colOff>114300</xdr:colOff>
      <xdr:row>58</xdr:row>
      <xdr:rowOff>7620</xdr:rowOff>
    </xdr:to>
    <xdr:cxnSp macro="">
      <xdr:nvCxnSpPr>
        <xdr:cNvPr id="715" name="直線コネクタ 714"/>
        <xdr:cNvCxnSpPr/>
      </xdr:nvCxnSpPr>
      <xdr:spPr>
        <a:xfrm flipV="1">
          <a:off x="18656300" y="9478010"/>
          <a:ext cx="889000" cy="47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88917</xdr:rowOff>
    </xdr:from>
    <xdr:ext cx="469744" cy="259045"/>
    <xdr:sp macro="" textlink="">
      <xdr:nvSpPr>
        <xdr:cNvPr id="716" name="n_1aveValue【学校施設】&#10;一人当たり面積"/>
        <xdr:cNvSpPr txBox="1"/>
      </xdr:nvSpPr>
      <xdr:spPr>
        <a:xfrm>
          <a:off x="21075727" y="1020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34307</xdr:rowOff>
    </xdr:from>
    <xdr:ext cx="469744" cy="259045"/>
    <xdr:sp macro="" textlink="">
      <xdr:nvSpPr>
        <xdr:cNvPr id="717" name="n_2aveValue【学校施設】&#10;一人当たり面積"/>
        <xdr:cNvSpPr txBox="1"/>
      </xdr:nvSpPr>
      <xdr:spPr>
        <a:xfrm>
          <a:off x="20199427" y="1014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43197</xdr:rowOff>
    </xdr:from>
    <xdr:ext cx="469744" cy="259045"/>
    <xdr:sp macro="" textlink="">
      <xdr:nvSpPr>
        <xdr:cNvPr id="718" name="n_3aveValue【学校施設】&#10;一人当たり面積"/>
        <xdr:cNvSpPr txBox="1"/>
      </xdr:nvSpPr>
      <xdr:spPr>
        <a:xfrm>
          <a:off x="19310427" y="1015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77487</xdr:rowOff>
    </xdr:from>
    <xdr:ext cx="469744" cy="259045"/>
    <xdr:sp macro="" textlink="">
      <xdr:nvSpPr>
        <xdr:cNvPr id="719" name="n_4aveValue【学校施設】&#10;一人当たり面積"/>
        <xdr:cNvSpPr txBox="1"/>
      </xdr:nvSpPr>
      <xdr:spPr>
        <a:xfrm>
          <a:off x="18421427" y="101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29227</xdr:rowOff>
    </xdr:from>
    <xdr:ext cx="469744" cy="259045"/>
    <xdr:sp macro="" textlink="">
      <xdr:nvSpPr>
        <xdr:cNvPr id="720" name="n_1mainValue【学校施設】&#10;一人当たり面積"/>
        <xdr:cNvSpPr txBox="1"/>
      </xdr:nvSpPr>
      <xdr:spPr>
        <a:xfrm>
          <a:off x="21075727" y="963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86377</xdr:rowOff>
    </xdr:from>
    <xdr:ext cx="469744" cy="259045"/>
    <xdr:sp macro="" textlink="">
      <xdr:nvSpPr>
        <xdr:cNvPr id="721" name="n_2mainValue【学校施設】&#10;一人当たり面積"/>
        <xdr:cNvSpPr txBox="1"/>
      </xdr:nvSpPr>
      <xdr:spPr>
        <a:xfrm>
          <a:off x="20199427" y="917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53</xdr:row>
      <xdr:rowOff>115587</xdr:rowOff>
    </xdr:from>
    <xdr:ext cx="469744" cy="259045"/>
    <xdr:sp macro="" textlink="">
      <xdr:nvSpPr>
        <xdr:cNvPr id="722" name="n_3mainValue【学校施設】&#10;一人当たり面積"/>
        <xdr:cNvSpPr txBox="1"/>
      </xdr:nvSpPr>
      <xdr:spPr>
        <a:xfrm>
          <a:off x="19310427" y="920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74947</xdr:rowOff>
    </xdr:from>
    <xdr:ext cx="469744" cy="259045"/>
    <xdr:sp macro="" textlink="">
      <xdr:nvSpPr>
        <xdr:cNvPr id="723" name="n_4mainValue【学校施設】&#10;一人当たり面積"/>
        <xdr:cNvSpPr txBox="1"/>
      </xdr:nvSpPr>
      <xdr:spPr>
        <a:xfrm>
          <a:off x="18421427" y="967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70486</xdr:rowOff>
    </xdr:from>
    <xdr:to>
      <xdr:col>85</xdr:col>
      <xdr:colOff>126364</xdr:colOff>
      <xdr:row>86</xdr:row>
      <xdr:rowOff>114300</xdr:rowOff>
    </xdr:to>
    <xdr:cxnSp macro="">
      <xdr:nvCxnSpPr>
        <xdr:cNvPr id="748" name="直線コネクタ 747"/>
        <xdr:cNvCxnSpPr/>
      </xdr:nvCxnSpPr>
      <xdr:spPr>
        <a:xfrm flipV="1">
          <a:off x="16318864" y="1344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17163</xdr:rowOff>
    </xdr:from>
    <xdr:ext cx="405111" cy="259045"/>
    <xdr:sp macro="" textlink="">
      <xdr:nvSpPr>
        <xdr:cNvPr id="751" name="【児童館】&#10;有形固定資産減価償却率最大値テキスト"/>
        <xdr:cNvSpPr txBox="1"/>
      </xdr:nvSpPr>
      <xdr:spPr>
        <a:xfrm>
          <a:off x="16357600" y="132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70486</xdr:rowOff>
    </xdr:from>
    <xdr:to>
      <xdr:col>86</xdr:col>
      <xdr:colOff>25400</xdr:colOff>
      <xdr:row>78</xdr:row>
      <xdr:rowOff>70486</xdr:rowOff>
    </xdr:to>
    <xdr:cxnSp macro="">
      <xdr:nvCxnSpPr>
        <xdr:cNvPr id="752" name="直線コネクタ 751"/>
        <xdr:cNvCxnSpPr/>
      </xdr:nvCxnSpPr>
      <xdr:spPr>
        <a:xfrm>
          <a:off x="16230600" y="1344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59707</xdr:rowOff>
    </xdr:from>
    <xdr:ext cx="405111" cy="259045"/>
    <xdr:sp macro="" textlink="">
      <xdr:nvSpPr>
        <xdr:cNvPr id="753" name="【児童館】&#10;有形固定資産減価償却率平均値テキスト"/>
        <xdr:cNvSpPr txBox="1"/>
      </xdr:nvSpPr>
      <xdr:spPr>
        <a:xfrm>
          <a:off x="16357600" y="13604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754" name="フローチャート: 判断 753"/>
        <xdr:cNvSpPr/>
      </xdr:nvSpPr>
      <xdr:spPr>
        <a:xfrm>
          <a:off x="1626870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76836</xdr:rowOff>
    </xdr:from>
    <xdr:to>
      <xdr:col>81</xdr:col>
      <xdr:colOff>101600</xdr:colOff>
      <xdr:row>81</xdr:row>
      <xdr:rowOff>6986</xdr:rowOff>
    </xdr:to>
    <xdr:sp macro="" textlink="">
      <xdr:nvSpPr>
        <xdr:cNvPr id="755" name="フローチャート: 判断 754"/>
        <xdr:cNvSpPr/>
      </xdr:nvSpPr>
      <xdr:spPr>
        <a:xfrm>
          <a:off x="154305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52070</xdr:rowOff>
    </xdr:from>
    <xdr:to>
      <xdr:col>76</xdr:col>
      <xdr:colOff>165100</xdr:colOff>
      <xdr:row>80</xdr:row>
      <xdr:rowOff>153670</xdr:rowOff>
    </xdr:to>
    <xdr:sp macro="" textlink="">
      <xdr:nvSpPr>
        <xdr:cNvPr id="756" name="フローチャート: 判断 755"/>
        <xdr:cNvSpPr/>
      </xdr:nvSpPr>
      <xdr:spPr>
        <a:xfrm>
          <a:off x="14541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57786</xdr:rowOff>
    </xdr:from>
    <xdr:to>
      <xdr:col>72</xdr:col>
      <xdr:colOff>38100</xdr:colOff>
      <xdr:row>80</xdr:row>
      <xdr:rowOff>159386</xdr:rowOff>
    </xdr:to>
    <xdr:sp macro="" textlink="">
      <xdr:nvSpPr>
        <xdr:cNvPr id="757" name="フローチャート: 判断 756"/>
        <xdr:cNvSpPr/>
      </xdr:nvSpPr>
      <xdr:spPr>
        <a:xfrm>
          <a:off x="13652500" y="1377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103505</xdr:rowOff>
    </xdr:from>
    <xdr:to>
      <xdr:col>67</xdr:col>
      <xdr:colOff>101600</xdr:colOff>
      <xdr:row>81</xdr:row>
      <xdr:rowOff>33655</xdr:rowOff>
    </xdr:to>
    <xdr:sp macro="" textlink="">
      <xdr:nvSpPr>
        <xdr:cNvPr id="758" name="フローチャート: 判断 757"/>
        <xdr:cNvSpPr/>
      </xdr:nvSpPr>
      <xdr:spPr>
        <a:xfrm>
          <a:off x="12763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67311</xdr:rowOff>
    </xdr:from>
    <xdr:to>
      <xdr:col>85</xdr:col>
      <xdr:colOff>177800</xdr:colOff>
      <xdr:row>82</xdr:row>
      <xdr:rowOff>168911</xdr:rowOff>
    </xdr:to>
    <xdr:sp macro="" textlink="">
      <xdr:nvSpPr>
        <xdr:cNvPr id="764" name="楕円 763"/>
        <xdr:cNvSpPr/>
      </xdr:nvSpPr>
      <xdr:spPr>
        <a:xfrm>
          <a:off x="162687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45738</xdr:rowOff>
    </xdr:from>
    <xdr:ext cx="405111" cy="259045"/>
    <xdr:sp macro="" textlink="">
      <xdr:nvSpPr>
        <xdr:cNvPr id="765" name="【児童館】&#10;有形固定資産減価償却率該当値テキスト"/>
        <xdr:cNvSpPr txBox="1"/>
      </xdr:nvSpPr>
      <xdr:spPr>
        <a:xfrm>
          <a:off x="1635760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8255</xdr:rowOff>
    </xdr:from>
    <xdr:to>
      <xdr:col>81</xdr:col>
      <xdr:colOff>101600</xdr:colOff>
      <xdr:row>82</xdr:row>
      <xdr:rowOff>109855</xdr:rowOff>
    </xdr:to>
    <xdr:sp macro="" textlink="">
      <xdr:nvSpPr>
        <xdr:cNvPr id="766" name="楕円 765"/>
        <xdr:cNvSpPr/>
      </xdr:nvSpPr>
      <xdr:spPr>
        <a:xfrm>
          <a:off x="15430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59055</xdr:rowOff>
    </xdr:from>
    <xdr:to>
      <xdr:col>85</xdr:col>
      <xdr:colOff>127000</xdr:colOff>
      <xdr:row>82</xdr:row>
      <xdr:rowOff>118111</xdr:rowOff>
    </xdr:to>
    <xdr:cxnSp macro="">
      <xdr:nvCxnSpPr>
        <xdr:cNvPr id="767" name="直線コネクタ 766"/>
        <xdr:cNvCxnSpPr/>
      </xdr:nvCxnSpPr>
      <xdr:spPr>
        <a:xfrm>
          <a:off x="15481300" y="14117955"/>
          <a:ext cx="8382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69214</xdr:rowOff>
    </xdr:from>
    <xdr:to>
      <xdr:col>76</xdr:col>
      <xdr:colOff>165100</xdr:colOff>
      <xdr:row>80</xdr:row>
      <xdr:rowOff>170814</xdr:rowOff>
    </xdr:to>
    <xdr:sp macro="" textlink="">
      <xdr:nvSpPr>
        <xdr:cNvPr id="768" name="楕円 767"/>
        <xdr:cNvSpPr/>
      </xdr:nvSpPr>
      <xdr:spPr>
        <a:xfrm>
          <a:off x="14541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120014</xdr:rowOff>
    </xdr:from>
    <xdr:to>
      <xdr:col>81</xdr:col>
      <xdr:colOff>50800</xdr:colOff>
      <xdr:row>82</xdr:row>
      <xdr:rowOff>59055</xdr:rowOff>
    </xdr:to>
    <xdr:cxnSp macro="">
      <xdr:nvCxnSpPr>
        <xdr:cNvPr id="769" name="直線コネクタ 768"/>
        <xdr:cNvCxnSpPr/>
      </xdr:nvCxnSpPr>
      <xdr:spPr>
        <a:xfrm>
          <a:off x="14592300" y="13836014"/>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69214</xdr:rowOff>
    </xdr:from>
    <xdr:to>
      <xdr:col>72</xdr:col>
      <xdr:colOff>38100</xdr:colOff>
      <xdr:row>80</xdr:row>
      <xdr:rowOff>170814</xdr:rowOff>
    </xdr:to>
    <xdr:sp macro="" textlink="">
      <xdr:nvSpPr>
        <xdr:cNvPr id="770" name="楕円 769"/>
        <xdr:cNvSpPr/>
      </xdr:nvSpPr>
      <xdr:spPr>
        <a:xfrm>
          <a:off x="13652500" y="1378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120014</xdr:rowOff>
    </xdr:from>
    <xdr:to>
      <xdr:col>76</xdr:col>
      <xdr:colOff>114300</xdr:colOff>
      <xdr:row>80</xdr:row>
      <xdr:rowOff>120014</xdr:rowOff>
    </xdr:to>
    <xdr:cxnSp macro="">
      <xdr:nvCxnSpPr>
        <xdr:cNvPr id="771" name="直線コネクタ 770"/>
        <xdr:cNvCxnSpPr/>
      </xdr:nvCxnSpPr>
      <xdr:spPr>
        <a:xfrm>
          <a:off x="13703300" y="13836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168275</xdr:rowOff>
    </xdr:from>
    <xdr:to>
      <xdr:col>67</xdr:col>
      <xdr:colOff>101600</xdr:colOff>
      <xdr:row>80</xdr:row>
      <xdr:rowOff>98425</xdr:rowOff>
    </xdr:to>
    <xdr:sp macro="" textlink="">
      <xdr:nvSpPr>
        <xdr:cNvPr id="772" name="楕円 771"/>
        <xdr:cNvSpPr/>
      </xdr:nvSpPr>
      <xdr:spPr>
        <a:xfrm>
          <a:off x="12763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47625</xdr:rowOff>
    </xdr:from>
    <xdr:to>
      <xdr:col>71</xdr:col>
      <xdr:colOff>177800</xdr:colOff>
      <xdr:row>80</xdr:row>
      <xdr:rowOff>120014</xdr:rowOff>
    </xdr:to>
    <xdr:cxnSp macro="">
      <xdr:nvCxnSpPr>
        <xdr:cNvPr id="773" name="直線コネクタ 772"/>
        <xdr:cNvCxnSpPr/>
      </xdr:nvCxnSpPr>
      <xdr:spPr>
        <a:xfrm>
          <a:off x="12814300" y="13763625"/>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23513</xdr:rowOff>
    </xdr:from>
    <xdr:ext cx="405111" cy="259045"/>
    <xdr:sp macro="" textlink="">
      <xdr:nvSpPr>
        <xdr:cNvPr id="774" name="n_1aveValue【児童館】&#10;有形固定資産減価償却率"/>
        <xdr:cNvSpPr txBox="1"/>
      </xdr:nvSpPr>
      <xdr:spPr>
        <a:xfrm>
          <a:off x="152660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170197</xdr:rowOff>
    </xdr:from>
    <xdr:ext cx="405111" cy="259045"/>
    <xdr:sp macro="" textlink="">
      <xdr:nvSpPr>
        <xdr:cNvPr id="775" name="n_2aveValue【児童館】&#10;有形固定資産減価償却率"/>
        <xdr:cNvSpPr txBox="1"/>
      </xdr:nvSpPr>
      <xdr:spPr>
        <a:xfrm>
          <a:off x="14389744" y="1354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4463</xdr:rowOff>
    </xdr:from>
    <xdr:ext cx="405111" cy="259045"/>
    <xdr:sp macro="" textlink="">
      <xdr:nvSpPr>
        <xdr:cNvPr id="776" name="n_3aveValue【児童館】&#10;有形固定資産減価償却率"/>
        <xdr:cNvSpPr txBox="1"/>
      </xdr:nvSpPr>
      <xdr:spPr>
        <a:xfrm>
          <a:off x="13500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24782</xdr:rowOff>
    </xdr:from>
    <xdr:ext cx="405111" cy="259045"/>
    <xdr:sp macro="" textlink="">
      <xdr:nvSpPr>
        <xdr:cNvPr id="777" name="n_4aveValue【児童館】&#10;有形固定資産減価償却率"/>
        <xdr:cNvSpPr txBox="1"/>
      </xdr:nvSpPr>
      <xdr:spPr>
        <a:xfrm>
          <a:off x="12611744" y="1391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100982</xdr:rowOff>
    </xdr:from>
    <xdr:ext cx="405111" cy="259045"/>
    <xdr:sp macro="" textlink="">
      <xdr:nvSpPr>
        <xdr:cNvPr id="778" name="n_1mainValue【児童館】&#10;有形固定資産減価償却率"/>
        <xdr:cNvSpPr txBox="1"/>
      </xdr:nvSpPr>
      <xdr:spPr>
        <a:xfrm>
          <a:off x="152660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161941</xdr:rowOff>
    </xdr:from>
    <xdr:ext cx="405111" cy="259045"/>
    <xdr:sp macro="" textlink="">
      <xdr:nvSpPr>
        <xdr:cNvPr id="779" name="n_2mainValue【児童館】&#10;有形固定資産減価償却率"/>
        <xdr:cNvSpPr txBox="1"/>
      </xdr:nvSpPr>
      <xdr:spPr>
        <a:xfrm>
          <a:off x="14389744" y="1387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161941</xdr:rowOff>
    </xdr:from>
    <xdr:ext cx="405111" cy="259045"/>
    <xdr:sp macro="" textlink="">
      <xdr:nvSpPr>
        <xdr:cNvPr id="780" name="n_3mainValue【児童館】&#10;有形固定資産減価償却率"/>
        <xdr:cNvSpPr txBox="1"/>
      </xdr:nvSpPr>
      <xdr:spPr>
        <a:xfrm>
          <a:off x="13500744" y="13877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114952</xdr:rowOff>
    </xdr:from>
    <xdr:ext cx="405111" cy="259045"/>
    <xdr:sp macro="" textlink="">
      <xdr:nvSpPr>
        <xdr:cNvPr id="781" name="n_4mainValue【児童館】&#10;有形固定資産減価償却率"/>
        <xdr:cNvSpPr txBox="1"/>
      </xdr:nvSpPr>
      <xdr:spPr>
        <a:xfrm>
          <a:off x="12611744" y="1348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2" name="直線コネクタ 791"/>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3" name="テキスト ボックス 792"/>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4" name="直線コネクタ 793"/>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5" name="テキスト ボックス 794"/>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6" name="直線コネクタ 795"/>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7" name="テキスト ボックス 796"/>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8" name="直線コネクタ 797"/>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9" name="テキスト ボックス 798"/>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803" name="直線コネクタ 802"/>
        <xdr:cNvCxnSpPr/>
      </xdr:nvCxnSpPr>
      <xdr:spPr>
        <a:xfrm flipV="1">
          <a:off x="22160864" y="13434061"/>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4"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05" name="直線コネクタ 804"/>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806" name="【児童館】&#10;一人当たり面積最大値テキスト"/>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807" name="直線コネクタ 806"/>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125747</xdr:rowOff>
    </xdr:from>
    <xdr:ext cx="469744" cy="259045"/>
    <xdr:sp macro="" textlink="">
      <xdr:nvSpPr>
        <xdr:cNvPr id="808" name="【児童館】&#10;一人当たり面積平均値テキスト"/>
        <xdr:cNvSpPr txBox="1"/>
      </xdr:nvSpPr>
      <xdr:spPr>
        <a:xfrm>
          <a:off x="22199600" y="1418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809" name="フローチャート: 判断 808"/>
        <xdr:cNvSpPr/>
      </xdr:nvSpPr>
      <xdr:spPr>
        <a:xfrm>
          <a:off x="22110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0" name="フローチャート: 判断 809"/>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811" name="フローチャート: 判断 810"/>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812" name="フローチャート: 判断 811"/>
        <xdr:cNvSpPr/>
      </xdr:nvSpPr>
      <xdr:spPr>
        <a:xfrm>
          <a:off x="19494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813" name="フローチャート: 判断 812"/>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170180</xdr:rowOff>
    </xdr:from>
    <xdr:to>
      <xdr:col>116</xdr:col>
      <xdr:colOff>114300</xdr:colOff>
      <xdr:row>81</xdr:row>
      <xdr:rowOff>100330</xdr:rowOff>
    </xdr:to>
    <xdr:sp macro="" textlink="">
      <xdr:nvSpPr>
        <xdr:cNvPr id="819" name="楕円 818"/>
        <xdr:cNvSpPr/>
      </xdr:nvSpPr>
      <xdr:spPr>
        <a:xfrm>
          <a:off x="22110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21607</xdr:rowOff>
    </xdr:from>
    <xdr:ext cx="469744" cy="259045"/>
    <xdr:sp macro="" textlink="">
      <xdr:nvSpPr>
        <xdr:cNvPr id="820" name="【児童館】&#10;一人当たり面積該当値テキスト"/>
        <xdr:cNvSpPr txBox="1"/>
      </xdr:nvSpPr>
      <xdr:spPr>
        <a:xfrm>
          <a:off x="22199600" y="1373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78739</xdr:rowOff>
    </xdr:from>
    <xdr:to>
      <xdr:col>112</xdr:col>
      <xdr:colOff>38100</xdr:colOff>
      <xdr:row>83</xdr:row>
      <xdr:rowOff>8889</xdr:rowOff>
    </xdr:to>
    <xdr:sp macro="" textlink="">
      <xdr:nvSpPr>
        <xdr:cNvPr id="821" name="楕円 820"/>
        <xdr:cNvSpPr/>
      </xdr:nvSpPr>
      <xdr:spPr>
        <a:xfrm>
          <a:off x="21272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49530</xdr:rowOff>
    </xdr:from>
    <xdr:to>
      <xdr:col>116</xdr:col>
      <xdr:colOff>63500</xdr:colOff>
      <xdr:row>82</xdr:row>
      <xdr:rowOff>129539</xdr:rowOff>
    </xdr:to>
    <xdr:cxnSp macro="">
      <xdr:nvCxnSpPr>
        <xdr:cNvPr id="822" name="直線コネクタ 821"/>
        <xdr:cNvCxnSpPr/>
      </xdr:nvCxnSpPr>
      <xdr:spPr>
        <a:xfrm flipV="1">
          <a:off x="21323300" y="13936980"/>
          <a:ext cx="8382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101600</xdr:rowOff>
    </xdr:from>
    <xdr:to>
      <xdr:col>107</xdr:col>
      <xdr:colOff>101600</xdr:colOff>
      <xdr:row>83</xdr:row>
      <xdr:rowOff>31750</xdr:rowOff>
    </xdr:to>
    <xdr:sp macro="" textlink="">
      <xdr:nvSpPr>
        <xdr:cNvPr id="823" name="楕円 822"/>
        <xdr:cNvSpPr/>
      </xdr:nvSpPr>
      <xdr:spPr>
        <a:xfrm>
          <a:off x="20383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129539</xdr:rowOff>
    </xdr:from>
    <xdr:to>
      <xdr:col>111</xdr:col>
      <xdr:colOff>177800</xdr:colOff>
      <xdr:row>82</xdr:row>
      <xdr:rowOff>152400</xdr:rowOff>
    </xdr:to>
    <xdr:cxnSp macro="">
      <xdr:nvCxnSpPr>
        <xdr:cNvPr id="824" name="直線コネクタ 823"/>
        <xdr:cNvCxnSpPr/>
      </xdr:nvCxnSpPr>
      <xdr:spPr>
        <a:xfrm flipV="1">
          <a:off x="20434300" y="141884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101600</xdr:rowOff>
    </xdr:from>
    <xdr:to>
      <xdr:col>102</xdr:col>
      <xdr:colOff>165100</xdr:colOff>
      <xdr:row>83</xdr:row>
      <xdr:rowOff>31750</xdr:rowOff>
    </xdr:to>
    <xdr:sp macro="" textlink="">
      <xdr:nvSpPr>
        <xdr:cNvPr id="825" name="楕円 824"/>
        <xdr:cNvSpPr/>
      </xdr:nvSpPr>
      <xdr:spPr>
        <a:xfrm>
          <a:off x="19494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152400</xdr:rowOff>
    </xdr:from>
    <xdr:to>
      <xdr:col>107</xdr:col>
      <xdr:colOff>50800</xdr:colOff>
      <xdr:row>82</xdr:row>
      <xdr:rowOff>152400</xdr:rowOff>
    </xdr:to>
    <xdr:cxnSp macro="">
      <xdr:nvCxnSpPr>
        <xdr:cNvPr id="826" name="直線コネクタ 825"/>
        <xdr:cNvCxnSpPr/>
      </xdr:nvCxnSpPr>
      <xdr:spPr>
        <a:xfrm>
          <a:off x="19545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101600</xdr:rowOff>
    </xdr:from>
    <xdr:to>
      <xdr:col>98</xdr:col>
      <xdr:colOff>38100</xdr:colOff>
      <xdr:row>83</xdr:row>
      <xdr:rowOff>31750</xdr:rowOff>
    </xdr:to>
    <xdr:sp macro="" textlink="">
      <xdr:nvSpPr>
        <xdr:cNvPr id="827" name="楕円 826"/>
        <xdr:cNvSpPr/>
      </xdr:nvSpPr>
      <xdr:spPr>
        <a:xfrm>
          <a:off x="18605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152400</xdr:rowOff>
    </xdr:from>
    <xdr:to>
      <xdr:col>102</xdr:col>
      <xdr:colOff>114300</xdr:colOff>
      <xdr:row>82</xdr:row>
      <xdr:rowOff>152400</xdr:rowOff>
    </xdr:to>
    <xdr:cxnSp macro="">
      <xdr:nvCxnSpPr>
        <xdr:cNvPr id="828" name="直線コネクタ 827"/>
        <xdr:cNvCxnSpPr/>
      </xdr:nvCxnSpPr>
      <xdr:spPr>
        <a:xfrm>
          <a:off x="18656300" y="14211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137177</xdr:rowOff>
    </xdr:from>
    <xdr:ext cx="469744" cy="259045"/>
    <xdr:sp macro="" textlink="">
      <xdr:nvSpPr>
        <xdr:cNvPr id="829" name="n_1aveValue【児童館】&#10;一人当たり面積"/>
        <xdr:cNvSpPr txBox="1"/>
      </xdr:nvSpPr>
      <xdr:spPr>
        <a:xfrm>
          <a:off x="210757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830" name="n_2aveValue【児童館】&#10;一人当たり面積"/>
        <xdr:cNvSpPr txBox="1"/>
      </xdr:nvSpPr>
      <xdr:spPr>
        <a:xfrm>
          <a:off x="201994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137177</xdr:rowOff>
    </xdr:from>
    <xdr:ext cx="469744" cy="259045"/>
    <xdr:sp macro="" textlink="">
      <xdr:nvSpPr>
        <xdr:cNvPr id="831" name="n_3aveValue【児童館】&#10;一人当たり面積"/>
        <xdr:cNvSpPr txBox="1"/>
      </xdr:nvSpPr>
      <xdr:spPr>
        <a:xfrm>
          <a:off x="19310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137177</xdr:rowOff>
    </xdr:from>
    <xdr:ext cx="469744" cy="259045"/>
    <xdr:sp macro="" textlink="">
      <xdr:nvSpPr>
        <xdr:cNvPr id="832" name="n_4aveValue【児童館】&#10;一人当たり面積"/>
        <xdr:cNvSpPr txBox="1"/>
      </xdr:nvSpPr>
      <xdr:spPr>
        <a:xfrm>
          <a:off x="18421427" y="1436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25416</xdr:rowOff>
    </xdr:from>
    <xdr:ext cx="469744" cy="259045"/>
    <xdr:sp macro="" textlink="">
      <xdr:nvSpPr>
        <xdr:cNvPr id="833" name="n_1mainValue【児童館】&#10;一人当たり面積"/>
        <xdr:cNvSpPr txBox="1"/>
      </xdr:nvSpPr>
      <xdr:spPr>
        <a:xfrm>
          <a:off x="210757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48277</xdr:rowOff>
    </xdr:from>
    <xdr:ext cx="469744" cy="259045"/>
    <xdr:sp macro="" textlink="">
      <xdr:nvSpPr>
        <xdr:cNvPr id="834" name="n_2mainValue【児童館】&#10;一人当たり面積"/>
        <xdr:cNvSpPr txBox="1"/>
      </xdr:nvSpPr>
      <xdr:spPr>
        <a:xfrm>
          <a:off x="20199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48277</xdr:rowOff>
    </xdr:from>
    <xdr:ext cx="469744" cy="259045"/>
    <xdr:sp macro="" textlink="">
      <xdr:nvSpPr>
        <xdr:cNvPr id="835" name="n_3mainValue【児童館】&#10;一人当たり面積"/>
        <xdr:cNvSpPr txBox="1"/>
      </xdr:nvSpPr>
      <xdr:spPr>
        <a:xfrm>
          <a:off x="19310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36" name="n_4mainValue【児童館】&#10;一人当たり面積"/>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8" name="直線コネクタ 847"/>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49" name="テキスト ボックス 848"/>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0" name="直線コネクタ 849"/>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1" name="テキスト ボックス 850"/>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2" name="直線コネクタ 851"/>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3" name="テキスト ボックス 852"/>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4" name="直線コネクタ 853"/>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5" name="テキスト ボックス 854"/>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7" name="テキスト ボックス 856"/>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165354</xdr:rowOff>
    </xdr:from>
    <xdr:to>
      <xdr:col>85</xdr:col>
      <xdr:colOff>126364</xdr:colOff>
      <xdr:row>108</xdr:row>
      <xdr:rowOff>62485</xdr:rowOff>
    </xdr:to>
    <xdr:cxnSp macro="">
      <xdr:nvCxnSpPr>
        <xdr:cNvPr id="859" name="直線コネクタ 858"/>
        <xdr:cNvCxnSpPr/>
      </xdr:nvCxnSpPr>
      <xdr:spPr>
        <a:xfrm flipV="1">
          <a:off x="16318864" y="17138904"/>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860" name="【公民館】&#10;有形固定資産減価償却率最小値テキスト"/>
        <xdr:cNvSpPr txBox="1"/>
      </xdr:nvSpPr>
      <xdr:spPr>
        <a:xfrm>
          <a:off x="16357600" y="185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861" name="直線コネクタ 860"/>
        <xdr:cNvCxnSpPr/>
      </xdr:nvCxnSpPr>
      <xdr:spPr>
        <a:xfrm>
          <a:off x="16230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112031</xdr:rowOff>
    </xdr:from>
    <xdr:ext cx="405111" cy="259045"/>
    <xdr:sp macro="" textlink="">
      <xdr:nvSpPr>
        <xdr:cNvPr id="862" name="【公民館】&#10;有形固定資産減価償却率最大値テキスト"/>
        <xdr:cNvSpPr txBox="1"/>
      </xdr:nvSpPr>
      <xdr:spPr>
        <a:xfrm>
          <a:off x="16357600" y="1691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165354</xdr:rowOff>
    </xdr:from>
    <xdr:to>
      <xdr:col>86</xdr:col>
      <xdr:colOff>25400</xdr:colOff>
      <xdr:row>99</xdr:row>
      <xdr:rowOff>165354</xdr:rowOff>
    </xdr:to>
    <xdr:cxnSp macro="">
      <xdr:nvCxnSpPr>
        <xdr:cNvPr id="863" name="直線コネクタ 862"/>
        <xdr:cNvCxnSpPr/>
      </xdr:nvCxnSpPr>
      <xdr:spPr>
        <a:xfrm>
          <a:off x="16230600" y="1713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98569</xdr:rowOff>
    </xdr:from>
    <xdr:ext cx="405111" cy="259045"/>
    <xdr:sp macro="" textlink="">
      <xdr:nvSpPr>
        <xdr:cNvPr id="864" name="【公民館】&#10;有形固定資産減価償却率平均値テキスト"/>
        <xdr:cNvSpPr txBox="1"/>
      </xdr:nvSpPr>
      <xdr:spPr>
        <a:xfrm>
          <a:off x="16357600" y="17415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865" name="フローチャート: 判断 864"/>
        <xdr:cNvSpPr/>
      </xdr:nvSpPr>
      <xdr:spPr>
        <a:xfrm>
          <a:off x="16268700" y="1756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36830</xdr:rowOff>
    </xdr:from>
    <xdr:to>
      <xdr:col>81</xdr:col>
      <xdr:colOff>101600</xdr:colOff>
      <xdr:row>102</xdr:row>
      <xdr:rowOff>138430</xdr:rowOff>
    </xdr:to>
    <xdr:sp macro="" textlink="">
      <xdr:nvSpPr>
        <xdr:cNvPr id="866" name="フローチャート: 判断 865"/>
        <xdr:cNvSpPr/>
      </xdr:nvSpPr>
      <xdr:spPr>
        <a:xfrm>
          <a:off x="15430500" y="1752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41402</xdr:rowOff>
    </xdr:from>
    <xdr:to>
      <xdr:col>76</xdr:col>
      <xdr:colOff>165100</xdr:colOff>
      <xdr:row>102</xdr:row>
      <xdr:rowOff>143002</xdr:rowOff>
    </xdr:to>
    <xdr:sp macro="" textlink="">
      <xdr:nvSpPr>
        <xdr:cNvPr id="867" name="フローチャート: 判断 866"/>
        <xdr:cNvSpPr/>
      </xdr:nvSpPr>
      <xdr:spPr>
        <a:xfrm>
          <a:off x="14541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64263</xdr:rowOff>
    </xdr:from>
    <xdr:to>
      <xdr:col>72</xdr:col>
      <xdr:colOff>38100</xdr:colOff>
      <xdr:row>102</xdr:row>
      <xdr:rowOff>165863</xdr:rowOff>
    </xdr:to>
    <xdr:sp macro="" textlink="">
      <xdr:nvSpPr>
        <xdr:cNvPr id="868" name="フローチャート: 判断 867"/>
        <xdr:cNvSpPr/>
      </xdr:nvSpPr>
      <xdr:spPr>
        <a:xfrm>
          <a:off x="13652500" y="1755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32258</xdr:rowOff>
    </xdr:from>
    <xdr:to>
      <xdr:col>67</xdr:col>
      <xdr:colOff>101600</xdr:colOff>
      <xdr:row>102</xdr:row>
      <xdr:rowOff>133858</xdr:rowOff>
    </xdr:to>
    <xdr:sp macro="" textlink="">
      <xdr:nvSpPr>
        <xdr:cNvPr id="869" name="フローチャート: 判断 868"/>
        <xdr:cNvSpPr/>
      </xdr:nvSpPr>
      <xdr:spPr>
        <a:xfrm>
          <a:off x="127635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0" name="テキスト ボックス 8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1" name="テキスト ボックス 8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2" name="テキスト ボックス 8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3" name="テキスト ボックス 8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4" name="テキスト ボックス 8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128270</xdr:rowOff>
    </xdr:from>
    <xdr:to>
      <xdr:col>85</xdr:col>
      <xdr:colOff>177800</xdr:colOff>
      <xdr:row>106</xdr:row>
      <xdr:rowOff>58420</xdr:rowOff>
    </xdr:to>
    <xdr:sp macro="" textlink="">
      <xdr:nvSpPr>
        <xdr:cNvPr id="875" name="楕円 874"/>
        <xdr:cNvSpPr/>
      </xdr:nvSpPr>
      <xdr:spPr>
        <a:xfrm>
          <a:off x="162687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106697</xdr:rowOff>
    </xdr:from>
    <xdr:ext cx="405111" cy="259045"/>
    <xdr:sp macro="" textlink="">
      <xdr:nvSpPr>
        <xdr:cNvPr id="876" name="【公民館】&#10;有形固定資産減価償却率該当値テキスト"/>
        <xdr:cNvSpPr txBox="1"/>
      </xdr:nvSpPr>
      <xdr:spPr>
        <a:xfrm>
          <a:off x="163576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77978</xdr:rowOff>
    </xdr:from>
    <xdr:to>
      <xdr:col>81</xdr:col>
      <xdr:colOff>101600</xdr:colOff>
      <xdr:row>106</xdr:row>
      <xdr:rowOff>8128</xdr:rowOff>
    </xdr:to>
    <xdr:sp macro="" textlink="">
      <xdr:nvSpPr>
        <xdr:cNvPr id="877" name="楕円 876"/>
        <xdr:cNvSpPr/>
      </xdr:nvSpPr>
      <xdr:spPr>
        <a:xfrm>
          <a:off x="15430500" y="1808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128778</xdr:rowOff>
    </xdr:from>
    <xdr:to>
      <xdr:col>85</xdr:col>
      <xdr:colOff>127000</xdr:colOff>
      <xdr:row>106</xdr:row>
      <xdr:rowOff>7620</xdr:rowOff>
    </xdr:to>
    <xdr:cxnSp macro="">
      <xdr:nvCxnSpPr>
        <xdr:cNvPr id="878" name="直線コネクタ 877"/>
        <xdr:cNvCxnSpPr/>
      </xdr:nvCxnSpPr>
      <xdr:spPr>
        <a:xfrm>
          <a:off x="15481300" y="18131028"/>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137413</xdr:rowOff>
    </xdr:from>
    <xdr:to>
      <xdr:col>76</xdr:col>
      <xdr:colOff>165100</xdr:colOff>
      <xdr:row>105</xdr:row>
      <xdr:rowOff>67563</xdr:rowOff>
    </xdr:to>
    <xdr:sp macro="" textlink="">
      <xdr:nvSpPr>
        <xdr:cNvPr id="879" name="楕円 878"/>
        <xdr:cNvSpPr/>
      </xdr:nvSpPr>
      <xdr:spPr>
        <a:xfrm>
          <a:off x="145415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16763</xdr:rowOff>
    </xdr:from>
    <xdr:to>
      <xdr:col>81</xdr:col>
      <xdr:colOff>50800</xdr:colOff>
      <xdr:row>105</xdr:row>
      <xdr:rowOff>128778</xdr:rowOff>
    </xdr:to>
    <xdr:cxnSp macro="">
      <xdr:nvCxnSpPr>
        <xdr:cNvPr id="880" name="直線コネクタ 879"/>
        <xdr:cNvCxnSpPr/>
      </xdr:nvCxnSpPr>
      <xdr:spPr>
        <a:xfrm>
          <a:off x="14592300" y="18019013"/>
          <a:ext cx="889000" cy="11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7113</xdr:rowOff>
    </xdr:from>
    <xdr:to>
      <xdr:col>72</xdr:col>
      <xdr:colOff>38100</xdr:colOff>
      <xdr:row>105</xdr:row>
      <xdr:rowOff>108713</xdr:rowOff>
    </xdr:to>
    <xdr:sp macro="" textlink="">
      <xdr:nvSpPr>
        <xdr:cNvPr id="881" name="楕円 880"/>
        <xdr:cNvSpPr/>
      </xdr:nvSpPr>
      <xdr:spPr>
        <a:xfrm>
          <a:off x="13652500" y="18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16763</xdr:rowOff>
    </xdr:from>
    <xdr:to>
      <xdr:col>76</xdr:col>
      <xdr:colOff>114300</xdr:colOff>
      <xdr:row>105</xdr:row>
      <xdr:rowOff>57913</xdr:rowOff>
    </xdr:to>
    <xdr:cxnSp macro="">
      <xdr:nvCxnSpPr>
        <xdr:cNvPr id="882" name="直線コネクタ 881"/>
        <xdr:cNvCxnSpPr/>
      </xdr:nvCxnSpPr>
      <xdr:spPr>
        <a:xfrm flipV="1">
          <a:off x="13703300" y="1801901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128270</xdr:rowOff>
    </xdr:from>
    <xdr:to>
      <xdr:col>67</xdr:col>
      <xdr:colOff>101600</xdr:colOff>
      <xdr:row>105</xdr:row>
      <xdr:rowOff>58420</xdr:rowOff>
    </xdr:to>
    <xdr:sp macro="" textlink="">
      <xdr:nvSpPr>
        <xdr:cNvPr id="883" name="楕円 882"/>
        <xdr:cNvSpPr/>
      </xdr:nvSpPr>
      <xdr:spPr>
        <a:xfrm>
          <a:off x="12763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7620</xdr:rowOff>
    </xdr:from>
    <xdr:to>
      <xdr:col>71</xdr:col>
      <xdr:colOff>177800</xdr:colOff>
      <xdr:row>105</xdr:row>
      <xdr:rowOff>57913</xdr:rowOff>
    </xdr:to>
    <xdr:cxnSp macro="">
      <xdr:nvCxnSpPr>
        <xdr:cNvPr id="884" name="直線コネクタ 883"/>
        <xdr:cNvCxnSpPr/>
      </xdr:nvCxnSpPr>
      <xdr:spPr>
        <a:xfrm>
          <a:off x="12814300" y="18009870"/>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154957</xdr:rowOff>
    </xdr:from>
    <xdr:ext cx="405111" cy="259045"/>
    <xdr:sp macro="" textlink="">
      <xdr:nvSpPr>
        <xdr:cNvPr id="885" name="n_1aveValue【公民館】&#10;有形固定資産減価償却率"/>
        <xdr:cNvSpPr txBox="1"/>
      </xdr:nvSpPr>
      <xdr:spPr>
        <a:xfrm>
          <a:off x="152660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159529</xdr:rowOff>
    </xdr:from>
    <xdr:ext cx="405111" cy="259045"/>
    <xdr:sp macro="" textlink="">
      <xdr:nvSpPr>
        <xdr:cNvPr id="886" name="n_2aveValue【公民館】&#10;有形固定資産減価償却率"/>
        <xdr:cNvSpPr txBox="1"/>
      </xdr:nvSpPr>
      <xdr:spPr>
        <a:xfrm>
          <a:off x="14389744" y="173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10940</xdr:rowOff>
    </xdr:from>
    <xdr:ext cx="405111" cy="259045"/>
    <xdr:sp macro="" textlink="">
      <xdr:nvSpPr>
        <xdr:cNvPr id="887" name="n_3aveValue【公民館】&#10;有形固定資産減価償却率"/>
        <xdr:cNvSpPr txBox="1"/>
      </xdr:nvSpPr>
      <xdr:spPr>
        <a:xfrm>
          <a:off x="13500744" y="1732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150385</xdr:rowOff>
    </xdr:from>
    <xdr:ext cx="405111" cy="259045"/>
    <xdr:sp macro="" textlink="">
      <xdr:nvSpPr>
        <xdr:cNvPr id="888" name="n_4aveValue【公民館】&#10;有形固定資産減価償却率"/>
        <xdr:cNvSpPr txBox="1"/>
      </xdr:nvSpPr>
      <xdr:spPr>
        <a:xfrm>
          <a:off x="12611744" y="1729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170705</xdr:rowOff>
    </xdr:from>
    <xdr:ext cx="405111" cy="259045"/>
    <xdr:sp macro="" textlink="">
      <xdr:nvSpPr>
        <xdr:cNvPr id="889" name="n_1mainValue【公民館】&#10;有形固定資産減価償却率"/>
        <xdr:cNvSpPr txBox="1"/>
      </xdr:nvSpPr>
      <xdr:spPr>
        <a:xfrm>
          <a:off x="15266044" y="1817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58690</xdr:rowOff>
    </xdr:from>
    <xdr:ext cx="405111" cy="259045"/>
    <xdr:sp macro="" textlink="">
      <xdr:nvSpPr>
        <xdr:cNvPr id="890" name="n_2mainValue【公民館】&#10;有形固定資産減価償却率"/>
        <xdr:cNvSpPr txBox="1"/>
      </xdr:nvSpPr>
      <xdr:spPr>
        <a:xfrm>
          <a:off x="14389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99840</xdr:rowOff>
    </xdr:from>
    <xdr:ext cx="405111" cy="259045"/>
    <xdr:sp macro="" textlink="">
      <xdr:nvSpPr>
        <xdr:cNvPr id="891" name="n_3mainValue【公民館】&#10;有形固定資産減価償却率"/>
        <xdr:cNvSpPr txBox="1"/>
      </xdr:nvSpPr>
      <xdr:spPr>
        <a:xfrm>
          <a:off x="13500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49547</xdr:rowOff>
    </xdr:from>
    <xdr:ext cx="405111" cy="259045"/>
    <xdr:sp macro="" textlink="">
      <xdr:nvSpPr>
        <xdr:cNvPr id="892" name="n_4mainValue【公民館】&#10;有形固定資産減価償却率"/>
        <xdr:cNvSpPr txBox="1"/>
      </xdr:nvSpPr>
      <xdr:spPr>
        <a:xfrm>
          <a:off x="12611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3" name="正方形/長方形 8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4" name="正方形/長方形 8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5" name="正方形/長方形 8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6" name="正方形/長方形 8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7" name="正方形/長方形 8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8" name="正方形/長方形 8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9" name="正方形/長方形 8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0" name="正方形/長方形 8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1" name="テキスト ボックス 9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2" name="直線コネクタ 9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3" name="直線コネクタ 902"/>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4" name="テキスト ボックス 903"/>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5" name="直線コネクタ 904"/>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6" name="テキスト ボックス 905"/>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7" name="直線コネクタ 906"/>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08" name="テキスト ボックス 907"/>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09" name="直線コネクタ 908"/>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0" name="テキスト ボックス 909"/>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85344</xdr:rowOff>
    </xdr:from>
    <xdr:to>
      <xdr:col>116</xdr:col>
      <xdr:colOff>62864</xdr:colOff>
      <xdr:row>108</xdr:row>
      <xdr:rowOff>25908</xdr:rowOff>
    </xdr:to>
    <xdr:cxnSp macro="">
      <xdr:nvCxnSpPr>
        <xdr:cNvPr id="914" name="直線コネクタ 913"/>
        <xdr:cNvCxnSpPr/>
      </xdr:nvCxnSpPr>
      <xdr:spPr>
        <a:xfrm flipV="1">
          <a:off x="22160864" y="17230344"/>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915" name="【公民館】&#10;一人当たり面積最小値テキスト"/>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916" name="直線コネクタ 915"/>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32021</xdr:rowOff>
    </xdr:from>
    <xdr:ext cx="469744" cy="259045"/>
    <xdr:sp macro="" textlink="">
      <xdr:nvSpPr>
        <xdr:cNvPr id="917" name="【公民館】&#10;一人当たり面積最大値テキスト"/>
        <xdr:cNvSpPr txBox="1"/>
      </xdr:nvSpPr>
      <xdr:spPr>
        <a:xfrm>
          <a:off x="22199600" y="1700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85344</xdr:rowOff>
    </xdr:from>
    <xdr:to>
      <xdr:col>116</xdr:col>
      <xdr:colOff>152400</xdr:colOff>
      <xdr:row>100</xdr:row>
      <xdr:rowOff>85344</xdr:rowOff>
    </xdr:to>
    <xdr:cxnSp macro="">
      <xdr:nvCxnSpPr>
        <xdr:cNvPr id="918" name="直線コネクタ 917"/>
        <xdr:cNvCxnSpPr/>
      </xdr:nvCxnSpPr>
      <xdr:spPr>
        <a:xfrm>
          <a:off x="22072600" y="1723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128288</xdr:rowOff>
    </xdr:from>
    <xdr:ext cx="469744" cy="259045"/>
    <xdr:sp macro="" textlink="">
      <xdr:nvSpPr>
        <xdr:cNvPr id="919" name="【公民館】&#10;一人当たり面積平均値テキスト"/>
        <xdr:cNvSpPr txBox="1"/>
      </xdr:nvSpPr>
      <xdr:spPr>
        <a:xfrm>
          <a:off x="22199600" y="1795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920" name="フローチャート: 判断 919"/>
        <xdr:cNvSpPr/>
      </xdr:nvSpPr>
      <xdr:spPr>
        <a:xfrm>
          <a:off x="22110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921" name="フローチャート: 判断 920"/>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68835</xdr:rowOff>
    </xdr:from>
    <xdr:to>
      <xdr:col>107</xdr:col>
      <xdr:colOff>101600</xdr:colOff>
      <xdr:row>105</xdr:row>
      <xdr:rowOff>170435</xdr:rowOff>
    </xdr:to>
    <xdr:sp macro="" textlink="">
      <xdr:nvSpPr>
        <xdr:cNvPr id="922" name="フローチャート: 判断 921"/>
        <xdr:cNvSpPr/>
      </xdr:nvSpPr>
      <xdr:spPr>
        <a:xfrm>
          <a:off x="20383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923" name="フローチャート: 判断 922"/>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924" name="フローチャート: 判断 923"/>
        <xdr:cNvSpPr/>
      </xdr:nvSpPr>
      <xdr:spPr>
        <a:xfrm>
          <a:off x="18605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30" name="楕円 929"/>
        <xdr:cNvSpPr/>
      </xdr:nvSpPr>
      <xdr:spPr>
        <a:xfrm>
          <a:off x="22110700" y="1834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150131</xdr:rowOff>
    </xdr:from>
    <xdr:ext cx="469744" cy="259045"/>
    <xdr:sp macro="" textlink="">
      <xdr:nvSpPr>
        <xdr:cNvPr id="931" name="【公民館】&#10;一人当たり面積該当値テキスト"/>
        <xdr:cNvSpPr txBox="1"/>
      </xdr:nvSpPr>
      <xdr:spPr>
        <a:xfrm>
          <a:off x="22199600"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116839</xdr:rowOff>
    </xdr:from>
    <xdr:to>
      <xdr:col>112</xdr:col>
      <xdr:colOff>38100</xdr:colOff>
      <xdr:row>107</xdr:row>
      <xdr:rowOff>46989</xdr:rowOff>
    </xdr:to>
    <xdr:sp macro="" textlink="">
      <xdr:nvSpPr>
        <xdr:cNvPr id="932" name="楕円 931"/>
        <xdr:cNvSpPr/>
      </xdr:nvSpPr>
      <xdr:spPr>
        <a:xfrm>
          <a:off x="21272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167639</xdr:rowOff>
    </xdr:from>
    <xdr:to>
      <xdr:col>116</xdr:col>
      <xdr:colOff>63500</xdr:colOff>
      <xdr:row>107</xdr:row>
      <xdr:rowOff>51054</xdr:rowOff>
    </xdr:to>
    <xdr:cxnSp macro="">
      <xdr:nvCxnSpPr>
        <xdr:cNvPr id="933" name="直線コネクタ 932"/>
        <xdr:cNvCxnSpPr/>
      </xdr:nvCxnSpPr>
      <xdr:spPr>
        <a:xfrm>
          <a:off x="21323300" y="18341339"/>
          <a:ext cx="8382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934" name="楕円 933"/>
        <xdr:cNvSpPr/>
      </xdr:nvSpPr>
      <xdr:spPr>
        <a:xfrm>
          <a:off x="2038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167639</xdr:rowOff>
    </xdr:from>
    <xdr:to>
      <xdr:col>111</xdr:col>
      <xdr:colOff>177800</xdr:colOff>
      <xdr:row>106</xdr:row>
      <xdr:rowOff>167639</xdr:rowOff>
    </xdr:to>
    <xdr:cxnSp macro="">
      <xdr:nvCxnSpPr>
        <xdr:cNvPr id="935" name="直線コネクタ 934"/>
        <xdr:cNvCxnSpPr/>
      </xdr:nvCxnSpPr>
      <xdr:spPr>
        <a:xfrm>
          <a:off x="20434300" y="183413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121413</xdr:rowOff>
    </xdr:from>
    <xdr:to>
      <xdr:col>102</xdr:col>
      <xdr:colOff>165100</xdr:colOff>
      <xdr:row>107</xdr:row>
      <xdr:rowOff>51563</xdr:rowOff>
    </xdr:to>
    <xdr:sp macro="" textlink="">
      <xdr:nvSpPr>
        <xdr:cNvPr id="936" name="楕円 935"/>
        <xdr:cNvSpPr/>
      </xdr:nvSpPr>
      <xdr:spPr>
        <a:xfrm>
          <a:off x="19494500" y="182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763</xdr:rowOff>
    </xdr:to>
    <xdr:cxnSp macro="">
      <xdr:nvCxnSpPr>
        <xdr:cNvPr id="937" name="直線コネクタ 936"/>
        <xdr:cNvCxnSpPr/>
      </xdr:nvCxnSpPr>
      <xdr:spPr>
        <a:xfrm flipV="1">
          <a:off x="19545300" y="183413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125985</xdr:rowOff>
    </xdr:from>
    <xdr:to>
      <xdr:col>98</xdr:col>
      <xdr:colOff>38100</xdr:colOff>
      <xdr:row>107</xdr:row>
      <xdr:rowOff>56135</xdr:rowOff>
    </xdr:to>
    <xdr:sp macro="" textlink="">
      <xdr:nvSpPr>
        <xdr:cNvPr id="938" name="楕円 937"/>
        <xdr:cNvSpPr/>
      </xdr:nvSpPr>
      <xdr:spPr>
        <a:xfrm>
          <a:off x="186055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763</xdr:rowOff>
    </xdr:from>
    <xdr:to>
      <xdr:col>102</xdr:col>
      <xdr:colOff>114300</xdr:colOff>
      <xdr:row>107</xdr:row>
      <xdr:rowOff>5335</xdr:rowOff>
    </xdr:to>
    <xdr:cxnSp macro="">
      <xdr:nvCxnSpPr>
        <xdr:cNvPr id="939" name="直線コネクタ 938"/>
        <xdr:cNvCxnSpPr/>
      </xdr:nvCxnSpPr>
      <xdr:spPr>
        <a:xfrm flipV="1">
          <a:off x="18656300" y="183459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940" name="n_1aveValue【公民館】&#10;一人当たり面積"/>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15512</xdr:rowOff>
    </xdr:from>
    <xdr:ext cx="469744" cy="259045"/>
    <xdr:sp macro="" textlink="">
      <xdr:nvSpPr>
        <xdr:cNvPr id="941" name="n_2aveValue【公民館】&#10;一人当たり面積"/>
        <xdr:cNvSpPr txBox="1"/>
      </xdr:nvSpPr>
      <xdr:spPr>
        <a:xfrm>
          <a:off x="20199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942" name="n_3aveValue【公民館】&#10;一人当たり面積"/>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150385</xdr:rowOff>
    </xdr:from>
    <xdr:ext cx="469744" cy="259045"/>
    <xdr:sp macro="" textlink="">
      <xdr:nvSpPr>
        <xdr:cNvPr id="943" name="n_4aveValue【公民館】&#10;一人当たり面積"/>
        <xdr:cNvSpPr txBox="1"/>
      </xdr:nvSpPr>
      <xdr:spPr>
        <a:xfrm>
          <a:off x="18421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38116</xdr:rowOff>
    </xdr:from>
    <xdr:ext cx="469744" cy="259045"/>
    <xdr:sp macro="" textlink="">
      <xdr:nvSpPr>
        <xdr:cNvPr id="944" name="n_1mainValue【公民館】&#10;一人当たり面積"/>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38116</xdr:rowOff>
    </xdr:from>
    <xdr:ext cx="469744" cy="259045"/>
    <xdr:sp macro="" textlink="">
      <xdr:nvSpPr>
        <xdr:cNvPr id="945" name="n_2mainValue【公民館】&#10;一人当たり面積"/>
        <xdr:cNvSpPr txBox="1"/>
      </xdr:nvSpPr>
      <xdr:spPr>
        <a:xfrm>
          <a:off x="20199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42690</xdr:rowOff>
    </xdr:from>
    <xdr:ext cx="469744" cy="259045"/>
    <xdr:sp macro="" textlink="">
      <xdr:nvSpPr>
        <xdr:cNvPr id="946" name="n_3mainValue【公民館】&#10;一人当たり面積"/>
        <xdr:cNvSpPr txBox="1"/>
      </xdr:nvSpPr>
      <xdr:spPr>
        <a:xfrm>
          <a:off x="19310427" y="1838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47262</xdr:rowOff>
    </xdr:from>
    <xdr:ext cx="469744" cy="259045"/>
    <xdr:sp macro="" textlink="">
      <xdr:nvSpPr>
        <xdr:cNvPr id="947" name="n_4mainValue【公民館】&#10;一人当たり面積"/>
        <xdr:cNvSpPr txBox="1"/>
      </xdr:nvSpPr>
      <xdr:spPr>
        <a:xfrm>
          <a:off x="18421427" y="18392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a:solidFill>
                <a:schemeClr val="dk1"/>
              </a:solidFill>
              <a:effectLst/>
              <a:latin typeface="+mn-lt"/>
              <a:ea typeface="+mn-ea"/>
              <a:cs typeface="+mn-cs"/>
            </a:rPr>
            <a:t>類似団体と比較して、特に有形固定資産減価償却率が高くなっている施設等は、橋りょう・トンネル、公営住宅、児童館</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公民館</a:t>
          </a:r>
          <a:r>
            <a:rPr lang="ja-JP" altLang="en-US" sz="1100">
              <a:solidFill>
                <a:schemeClr val="dk1"/>
              </a:solidFill>
              <a:effectLst/>
              <a:latin typeface="+mn-lt"/>
              <a:ea typeface="+mn-ea"/>
              <a:cs typeface="+mn-cs"/>
            </a:rPr>
            <a:t>で</a:t>
          </a:r>
          <a:r>
            <a:rPr lang="ja-JP" altLang="ja-JP" sz="1100">
              <a:solidFill>
                <a:schemeClr val="dk1"/>
              </a:solidFill>
              <a:effectLst/>
              <a:latin typeface="+mn-lt"/>
              <a:ea typeface="+mn-ea"/>
              <a:cs typeface="+mn-cs"/>
            </a:rPr>
            <a:t>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　橋りょう・トンネルについては、有形固定資産減価償却率が</a:t>
          </a:r>
          <a:r>
            <a:rPr lang="en-US" altLang="ja-JP" sz="1100">
              <a:solidFill>
                <a:schemeClr val="dk1"/>
              </a:solidFill>
              <a:effectLst/>
              <a:latin typeface="+mn-lt"/>
              <a:ea typeface="+mn-ea"/>
              <a:cs typeface="+mn-cs"/>
            </a:rPr>
            <a:t>74.4</a:t>
          </a:r>
          <a:r>
            <a:rPr lang="ja-JP" altLang="ja-JP" sz="1100">
              <a:solidFill>
                <a:schemeClr val="dk1"/>
              </a:solidFill>
              <a:effectLst/>
              <a:latin typeface="+mn-lt"/>
              <a:ea typeface="+mn-ea"/>
              <a:cs typeface="+mn-cs"/>
            </a:rPr>
            <a:t>％であり、前年度と比較し</a:t>
          </a:r>
          <a:r>
            <a:rPr lang="en-US" altLang="ja-JP" sz="1100">
              <a:solidFill>
                <a:schemeClr val="dk1"/>
              </a:solidFill>
              <a:effectLst/>
              <a:latin typeface="+mn-lt"/>
              <a:ea typeface="+mn-ea"/>
              <a:cs typeface="+mn-cs"/>
            </a:rPr>
            <a:t>1.2</a:t>
          </a:r>
          <a:r>
            <a:rPr lang="ja-JP" altLang="ja-JP" sz="1100">
              <a:solidFill>
                <a:schemeClr val="dk1"/>
              </a:solidFill>
              <a:effectLst/>
              <a:latin typeface="+mn-lt"/>
              <a:ea typeface="+mn-ea"/>
              <a:cs typeface="+mn-cs"/>
            </a:rPr>
            <a:t>ポイントの増加となった。市全体の橋りょうのうち、昭和</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年代から</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年代にかけて約</a:t>
          </a:r>
          <a:r>
            <a:rPr lang="en-US" altLang="ja-JP" sz="1100">
              <a:solidFill>
                <a:schemeClr val="dk1"/>
              </a:solidFill>
              <a:effectLst/>
              <a:latin typeface="+mn-lt"/>
              <a:ea typeface="+mn-ea"/>
              <a:cs typeface="+mn-cs"/>
            </a:rPr>
            <a:t>7</a:t>
          </a:r>
          <a:r>
            <a:rPr lang="ja-JP" altLang="ja-JP" sz="1100">
              <a:solidFill>
                <a:schemeClr val="dk1"/>
              </a:solidFill>
              <a:effectLst/>
              <a:latin typeface="+mn-lt"/>
              <a:ea typeface="+mn-ea"/>
              <a:cs typeface="+mn-cs"/>
            </a:rPr>
            <a:t>割が建設されており、建設後</a:t>
          </a:r>
          <a:r>
            <a:rPr lang="en-US" altLang="ja-JP" sz="1100">
              <a:solidFill>
                <a:schemeClr val="dk1"/>
              </a:solidFill>
              <a:effectLst/>
              <a:latin typeface="+mn-lt"/>
              <a:ea typeface="+mn-ea"/>
              <a:cs typeface="+mn-cs"/>
            </a:rPr>
            <a:t>50</a:t>
          </a:r>
          <a:r>
            <a:rPr lang="ja-JP" altLang="ja-JP" sz="1100">
              <a:solidFill>
                <a:schemeClr val="dk1"/>
              </a:solidFill>
              <a:effectLst/>
              <a:latin typeface="+mn-lt"/>
              <a:ea typeface="+mn-ea"/>
              <a:cs typeface="+mn-cs"/>
            </a:rPr>
            <a:t>年を経過した老朽橋りょうが増加している。橋りょうについては策定済みの橋りょう長寿命化計画を個別施設計画として位置づけ、計画に基づき架け替えや長寿命化対策に取り組んでいくこととしている。公営住宅については有形固定資産減価償却率が</a:t>
          </a:r>
          <a:r>
            <a:rPr lang="en-US" altLang="ja-JP" sz="1100">
              <a:solidFill>
                <a:schemeClr val="dk1"/>
              </a:solidFill>
              <a:effectLst/>
              <a:latin typeface="+mn-lt"/>
              <a:ea typeface="+mn-ea"/>
              <a:cs typeface="+mn-cs"/>
            </a:rPr>
            <a:t>72.1</a:t>
          </a:r>
          <a:r>
            <a:rPr lang="ja-JP" altLang="ja-JP" sz="1100">
              <a:solidFill>
                <a:schemeClr val="dk1"/>
              </a:solidFill>
              <a:effectLst/>
              <a:latin typeface="+mn-lt"/>
              <a:ea typeface="+mn-ea"/>
              <a:cs typeface="+mn-cs"/>
            </a:rPr>
            <a:t>％であり、前年度と比較し</a:t>
          </a:r>
          <a:r>
            <a:rPr lang="en-US" altLang="ja-JP" sz="1100">
              <a:solidFill>
                <a:schemeClr val="dk1"/>
              </a:solidFill>
              <a:effectLst/>
              <a:latin typeface="+mn-lt"/>
              <a:ea typeface="+mn-ea"/>
              <a:cs typeface="+mn-cs"/>
            </a:rPr>
            <a:t>1.9</a:t>
          </a:r>
          <a:r>
            <a:rPr lang="ja-JP" altLang="en-US" sz="1100">
              <a:solidFill>
                <a:schemeClr val="dk1"/>
              </a:solidFill>
              <a:effectLst/>
              <a:latin typeface="+mn-lt"/>
              <a:ea typeface="+mn-ea"/>
              <a:cs typeface="+mn-cs"/>
            </a:rPr>
            <a:t>ポイン</a:t>
          </a:r>
          <a:r>
            <a:rPr lang="ja-JP" altLang="ja-JP" sz="1100">
              <a:solidFill>
                <a:schemeClr val="dk1"/>
              </a:solidFill>
              <a:effectLst/>
              <a:latin typeface="+mn-lt"/>
              <a:ea typeface="+mn-ea"/>
              <a:cs typeface="+mn-cs"/>
            </a:rPr>
            <a:t>トの増加となった。今後も改善を必要とする住宅が増加することが懸念されるため、予防保全的な維持管理の推進により修繕周期の延長を図り、ライフサイクルコストの縮減に取り組むこととしている。児童館については有形固定資産減価償却率が</a:t>
          </a:r>
          <a:r>
            <a:rPr lang="en-US" altLang="ja-JP" sz="1100">
              <a:solidFill>
                <a:schemeClr val="dk1"/>
              </a:solidFill>
              <a:effectLst/>
              <a:latin typeface="+mn-lt"/>
              <a:ea typeface="+mn-ea"/>
              <a:cs typeface="+mn-cs"/>
            </a:rPr>
            <a:t>64.2</a:t>
          </a:r>
          <a:r>
            <a:rPr lang="ja-JP" altLang="ja-JP" sz="1100">
              <a:solidFill>
                <a:schemeClr val="dk1"/>
              </a:solidFill>
              <a:effectLst/>
              <a:latin typeface="+mn-lt"/>
              <a:ea typeface="+mn-ea"/>
              <a:cs typeface="+mn-cs"/>
            </a:rPr>
            <a:t>％であり、前年度と比較し</a:t>
          </a:r>
          <a:r>
            <a:rPr lang="en-US" altLang="ja-JP" sz="1100">
              <a:solidFill>
                <a:schemeClr val="dk1"/>
              </a:solidFill>
              <a:effectLst/>
              <a:latin typeface="+mn-lt"/>
              <a:ea typeface="+mn-ea"/>
              <a:cs typeface="+mn-cs"/>
            </a:rPr>
            <a:t>3.1</a:t>
          </a:r>
          <a:r>
            <a:rPr lang="ja-JP" altLang="ja-JP" sz="1100">
              <a:solidFill>
                <a:schemeClr val="dk1"/>
              </a:solidFill>
              <a:effectLst/>
              <a:latin typeface="+mn-lt"/>
              <a:ea typeface="+mn-ea"/>
              <a:cs typeface="+mn-cs"/>
            </a:rPr>
            <a:t>ポイントの増加となった。老朽化した施設が多くあることから、計画的な改修を図っていく。公民館については有形固定資産減価償却率が</a:t>
          </a:r>
          <a:r>
            <a:rPr lang="en-US" altLang="ja-JP" sz="1100">
              <a:solidFill>
                <a:schemeClr val="dk1"/>
              </a:solidFill>
              <a:effectLst/>
              <a:latin typeface="+mn-lt"/>
              <a:ea typeface="+mn-ea"/>
              <a:cs typeface="+mn-cs"/>
            </a:rPr>
            <a:t>82.0</a:t>
          </a:r>
          <a:r>
            <a:rPr lang="ja-JP" altLang="ja-JP" sz="1100">
              <a:solidFill>
                <a:schemeClr val="dk1"/>
              </a:solidFill>
              <a:effectLst/>
              <a:latin typeface="+mn-lt"/>
              <a:ea typeface="+mn-ea"/>
              <a:cs typeface="+mn-cs"/>
            </a:rPr>
            <a:t>％であり、前年度と比較し</a:t>
          </a:r>
          <a:r>
            <a:rPr lang="en-US" altLang="ja-JP" sz="1100">
              <a:solidFill>
                <a:schemeClr val="dk1"/>
              </a:solidFill>
              <a:effectLst/>
              <a:latin typeface="+mn-lt"/>
              <a:ea typeface="+mn-ea"/>
              <a:cs typeface="+mn-cs"/>
            </a:rPr>
            <a:t>2.2</a:t>
          </a:r>
          <a:r>
            <a:rPr lang="ja-JP" altLang="ja-JP" sz="1100">
              <a:solidFill>
                <a:schemeClr val="dk1"/>
              </a:solidFill>
              <a:effectLst/>
              <a:latin typeface="+mn-lt"/>
              <a:ea typeface="+mn-ea"/>
              <a:cs typeface="+mn-cs"/>
            </a:rPr>
            <a:t>ポイントの増加となった。経年劣化が進んでいる公民館も多くあることから、引き続き段階的な大規模改修などを行いながら長寿命化を図っていく。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山形県鶴岡市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124,003
123,259
1,311.53
92,593,307
91,088,014
1,327,337
39,118,093
81,486,450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50.5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164374</xdr:rowOff>
    </xdr:from>
    <xdr:to>
      <xdr:col>24</xdr:col>
      <xdr:colOff>62865</xdr:colOff>
      <xdr:row>41</xdr:row>
      <xdr:rowOff>103959</xdr:rowOff>
    </xdr:to>
    <xdr:cxnSp macro="">
      <xdr:nvCxnSpPr>
        <xdr:cNvPr id="58" name="直線コネクタ 57"/>
        <xdr:cNvCxnSpPr/>
      </xdr:nvCxnSpPr>
      <xdr:spPr>
        <a:xfrm flipV="1">
          <a:off x="4634865" y="5822224"/>
          <a:ext cx="0" cy="1311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107786</xdr:rowOff>
    </xdr:from>
    <xdr:ext cx="405111" cy="259045"/>
    <xdr:sp macro="" textlink="">
      <xdr:nvSpPr>
        <xdr:cNvPr id="59" name="【図書館】&#10;有形固定資産減価償却率最小値テキスト"/>
        <xdr:cNvSpPr txBox="1"/>
      </xdr:nvSpPr>
      <xdr:spPr>
        <a:xfrm>
          <a:off x="4673600" y="713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103959</xdr:rowOff>
    </xdr:from>
    <xdr:to>
      <xdr:col>24</xdr:col>
      <xdr:colOff>152400</xdr:colOff>
      <xdr:row>41</xdr:row>
      <xdr:rowOff>103959</xdr:rowOff>
    </xdr:to>
    <xdr:cxnSp macro="">
      <xdr:nvCxnSpPr>
        <xdr:cNvPr id="60" name="直線コネクタ 59"/>
        <xdr:cNvCxnSpPr/>
      </xdr:nvCxnSpPr>
      <xdr:spPr>
        <a:xfrm>
          <a:off x="4546600" y="713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111051</xdr:rowOff>
    </xdr:from>
    <xdr:ext cx="340478" cy="259045"/>
    <xdr:sp macro="" textlink="">
      <xdr:nvSpPr>
        <xdr:cNvPr id="61" name="【図書館】&#10;有形固定資産減価償却率最大値テキスト"/>
        <xdr:cNvSpPr txBox="1"/>
      </xdr:nvSpPr>
      <xdr:spPr>
        <a:xfrm>
          <a:off x="4673600" y="559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164374</xdr:rowOff>
    </xdr:from>
    <xdr:to>
      <xdr:col>24</xdr:col>
      <xdr:colOff>152400</xdr:colOff>
      <xdr:row>33</xdr:row>
      <xdr:rowOff>164374</xdr:rowOff>
    </xdr:to>
    <xdr:cxnSp macro="">
      <xdr:nvCxnSpPr>
        <xdr:cNvPr id="62" name="直線コネクタ 61"/>
        <xdr:cNvCxnSpPr/>
      </xdr:nvCxnSpPr>
      <xdr:spPr>
        <a:xfrm>
          <a:off x="4546600" y="582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17253</xdr:rowOff>
    </xdr:from>
    <xdr:ext cx="405111" cy="259045"/>
    <xdr:sp macro="" textlink="">
      <xdr:nvSpPr>
        <xdr:cNvPr id="63" name="【図書館】&#10;有形固定資産減価償却率平均値テキスト"/>
        <xdr:cNvSpPr txBox="1"/>
      </xdr:nvSpPr>
      <xdr:spPr>
        <a:xfrm>
          <a:off x="46736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xdr:cNvSpPr/>
      </xdr:nvSpPr>
      <xdr:spPr>
        <a:xfrm>
          <a:off x="45847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146231</xdr:rowOff>
    </xdr:from>
    <xdr:to>
      <xdr:col>20</xdr:col>
      <xdr:colOff>38100</xdr:colOff>
      <xdr:row>37</xdr:row>
      <xdr:rowOff>76381</xdr:rowOff>
    </xdr:to>
    <xdr:sp macro="" textlink="">
      <xdr:nvSpPr>
        <xdr:cNvPr id="65" name="フローチャート: 判断 64"/>
        <xdr:cNvSpPr/>
      </xdr:nvSpPr>
      <xdr:spPr>
        <a:xfrm>
          <a:off x="3746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xdr:rowOff>
    </xdr:from>
    <xdr:to>
      <xdr:col>15</xdr:col>
      <xdr:colOff>101600</xdr:colOff>
      <xdr:row>37</xdr:row>
      <xdr:rowOff>112304</xdr:rowOff>
    </xdr:to>
    <xdr:sp macro="" textlink="">
      <xdr:nvSpPr>
        <xdr:cNvPr id="66" name="フローチャート: 判断 65"/>
        <xdr:cNvSpPr/>
      </xdr:nvSpPr>
      <xdr:spPr>
        <a:xfrm>
          <a:off x="2857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121739</xdr:rowOff>
    </xdr:from>
    <xdr:to>
      <xdr:col>6</xdr:col>
      <xdr:colOff>38100</xdr:colOff>
      <xdr:row>37</xdr:row>
      <xdr:rowOff>51889</xdr:rowOff>
    </xdr:to>
    <xdr:sp macro="" textlink="">
      <xdr:nvSpPr>
        <xdr:cNvPr id="68" name="フローチャート: 判断 67"/>
        <xdr:cNvSpPr/>
      </xdr:nvSpPr>
      <xdr:spPr>
        <a:xfrm>
          <a:off x="1079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53159</xdr:rowOff>
    </xdr:from>
    <xdr:to>
      <xdr:col>24</xdr:col>
      <xdr:colOff>114300</xdr:colOff>
      <xdr:row>41</xdr:row>
      <xdr:rowOff>154759</xdr:rowOff>
    </xdr:to>
    <xdr:sp macro="" textlink="">
      <xdr:nvSpPr>
        <xdr:cNvPr id="74" name="楕円 73"/>
        <xdr:cNvSpPr/>
      </xdr:nvSpPr>
      <xdr:spPr>
        <a:xfrm>
          <a:off x="4584700" y="708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139536</xdr:rowOff>
    </xdr:from>
    <xdr:ext cx="405111" cy="259045"/>
    <xdr:sp macro="" textlink="">
      <xdr:nvSpPr>
        <xdr:cNvPr id="75" name="【図書館】&#10;有形固定資産減価償却率該当値テキスト"/>
        <xdr:cNvSpPr txBox="1"/>
      </xdr:nvSpPr>
      <xdr:spPr>
        <a:xfrm>
          <a:off x="4673600" y="6997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23767</xdr:rowOff>
    </xdr:from>
    <xdr:to>
      <xdr:col>20</xdr:col>
      <xdr:colOff>38100</xdr:colOff>
      <xdr:row>41</xdr:row>
      <xdr:rowOff>125367</xdr:rowOff>
    </xdr:to>
    <xdr:sp macro="" textlink="">
      <xdr:nvSpPr>
        <xdr:cNvPr id="76" name="楕円 75"/>
        <xdr:cNvSpPr/>
      </xdr:nvSpPr>
      <xdr:spPr>
        <a:xfrm>
          <a:off x="3746500" y="705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74567</xdr:rowOff>
    </xdr:from>
    <xdr:to>
      <xdr:col>24</xdr:col>
      <xdr:colOff>63500</xdr:colOff>
      <xdr:row>41</xdr:row>
      <xdr:rowOff>103959</xdr:rowOff>
    </xdr:to>
    <xdr:cxnSp macro="">
      <xdr:nvCxnSpPr>
        <xdr:cNvPr id="77" name="直線コネクタ 76"/>
        <xdr:cNvCxnSpPr/>
      </xdr:nvCxnSpPr>
      <xdr:spPr>
        <a:xfrm>
          <a:off x="3797300" y="710401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62956</xdr:rowOff>
    </xdr:from>
    <xdr:to>
      <xdr:col>15</xdr:col>
      <xdr:colOff>101600</xdr:colOff>
      <xdr:row>40</xdr:row>
      <xdr:rowOff>164556</xdr:rowOff>
    </xdr:to>
    <xdr:sp macro="" textlink="">
      <xdr:nvSpPr>
        <xdr:cNvPr id="78" name="楕円 77"/>
        <xdr:cNvSpPr/>
      </xdr:nvSpPr>
      <xdr:spPr>
        <a:xfrm>
          <a:off x="2857500" y="692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113756</xdr:rowOff>
    </xdr:from>
    <xdr:to>
      <xdr:col>19</xdr:col>
      <xdr:colOff>177800</xdr:colOff>
      <xdr:row>41</xdr:row>
      <xdr:rowOff>74567</xdr:rowOff>
    </xdr:to>
    <xdr:cxnSp macro="">
      <xdr:nvCxnSpPr>
        <xdr:cNvPr id="79" name="直線コネクタ 78"/>
        <xdr:cNvCxnSpPr/>
      </xdr:nvCxnSpPr>
      <xdr:spPr>
        <a:xfrm>
          <a:off x="2908300" y="6971756"/>
          <a:ext cx="88900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103777</xdr:rowOff>
    </xdr:from>
    <xdr:to>
      <xdr:col>10</xdr:col>
      <xdr:colOff>165100</xdr:colOff>
      <xdr:row>41</xdr:row>
      <xdr:rowOff>33927</xdr:rowOff>
    </xdr:to>
    <xdr:sp macro="" textlink="">
      <xdr:nvSpPr>
        <xdr:cNvPr id="80" name="楕円 79"/>
        <xdr:cNvSpPr/>
      </xdr:nvSpPr>
      <xdr:spPr>
        <a:xfrm>
          <a:off x="1968500" y="696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113756</xdr:rowOff>
    </xdr:from>
    <xdr:to>
      <xdr:col>15</xdr:col>
      <xdr:colOff>50800</xdr:colOff>
      <xdr:row>40</xdr:row>
      <xdr:rowOff>154577</xdr:rowOff>
    </xdr:to>
    <xdr:cxnSp macro="">
      <xdr:nvCxnSpPr>
        <xdr:cNvPr id="81" name="直線コネクタ 80"/>
        <xdr:cNvCxnSpPr/>
      </xdr:nvCxnSpPr>
      <xdr:spPr>
        <a:xfrm flipV="1">
          <a:off x="2019300" y="697175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20501</xdr:rowOff>
    </xdr:from>
    <xdr:to>
      <xdr:col>6</xdr:col>
      <xdr:colOff>38100</xdr:colOff>
      <xdr:row>40</xdr:row>
      <xdr:rowOff>122101</xdr:rowOff>
    </xdr:to>
    <xdr:sp macro="" textlink="">
      <xdr:nvSpPr>
        <xdr:cNvPr id="82" name="楕円 81"/>
        <xdr:cNvSpPr/>
      </xdr:nvSpPr>
      <xdr:spPr>
        <a:xfrm>
          <a:off x="10795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71301</xdr:rowOff>
    </xdr:from>
    <xdr:to>
      <xdr:col>10</xdr:col>
      <xdr:colOff>114300</xdr:colOff>
      <xdr:row>40</xdr:row>
      <xdr:rowOff>154577</xdr:rowOff>
    </xdr:to>
    <xdr:cxnSp macro="">
      <xdr:nvCxnSpPr>
        <xdr:cNvPr id="83" name="直線コネクタ 82"/>
        <xdr:cNvCxnSpPr/>
      </xdr:nvCxnSpPr>
      <xdr:spPr>
        <a:xfrm>
          <a:off x="1130300" y="6929301"/>
          <a:ext cx="8890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92908</xdr:rowOff>
    </xdr:from>
    <xdr:ext cx="405111" cy="259045"/>
    <xdr:sp macro="" textlink="">
      <xdr:nvSpPr>
        <xdr:cNvPr id="84" name="n_1aveValue【図書館】&#10;有形固定資産減価償却率"/>
        <xdr:cNvSpPr txBox="1"/>
      </xdr:nvSpPr>
      <xdr:spPr>
        <a:xfrm>
          <a:off x="35820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128831</xdr:rowOff>
    </xdr:from>
    <xdr:ext cx="405111" cy="259045"/>
    <xdr:sp macro="" textlink="">
      <xdr:nvSpPr>
        <xdr:cNvPr id="85" name="n_2aveValue【図書館】&#10;有形固定資産減価償却率"/>
        <xdr:cNvSpPr txBox="1"/>
      </xdr:nvSpPr>
      <xdr:spPr>
        <a:xfrm>
          <a:off x="2705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68416</xdr:rowOff>
    </xdr:from>
    <xdr:ext cx="405111" cy="259045"/>
    <xdr:sp macro="" textlink="">
      <xdr:nvSpPr>
        <xdr:cNvPr id="87" name="n_4aveValue【図書館】&#10;有形固定資産減価償却率"/>
        <xdr:cNvSpPr txBox="1"/>
      </xdr:nvSpPr>
      <xdr:spPr>
        <a:xfrm>
          <a:off x="927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116494</xdr:rowOff>
    </xdr:from>
    <xdr:ext cx="405111" cy="259045"/>
    <xdr:sp macro="" textlink="">
      <xdr:nvSpPr>
        <xdr:cNvPr id="88" name="n_1mainValue【図書館】&#10;有形固定資産減価償却率"/>
        <xdr:cNvSpPr txBox="1"/>
      </xdr:nvSpPr>
      <xdr:spPr>
        <a:xfrm>
          <a:off x="3582044" y="714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155683</xdr:rowOff>
    </xdr:from>
    <xdr:ext cx="405111" cy="259045"/>
    <xdr:sp macro="" textlink="">
      <xdr:nvSpPr>
        <xdr:cNvPr id="89" name="n_2mainValue【図書館】&#10;有形固定資産減価償却率"/>
        <xdr:cNvSpPr txBox="1"/>
      </xdr:nvSpPr>
      <xdr:spPr>
        <a:xfrm>
          <a:off x="2705744" y="701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25054</xdr:rowOff>
    </xdr:from>
    <xdr:ext cx="405111" cy="259045"/>
    <xdr:sp macro="" textlink="">
      <xdr:nvSpPr>
        <xdr:cNvPr id="90" name="n_3mainValue【図書館】&#10;有形固定資産減価償却率"/>
        <xdr:cNvSpPr txBox="1"/>
      </xdr:nvSpPr>
      <xdr:spPr>
        <a:xfrm>
          <a:off x="1816744" y="705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113228</xdr:rowOff>
    </xdr:from>
    <xdr:ext cx="405111" cy="259045"/>
    <xdr:sp macro="" textlink="">
      <xdr:nvSpPr>
        <xdr:cNvPr id="91" name="n_4mainValue【図書館】&#10;有形固定資産減価償却率"/>
        <xdr:cNvSpPr txBox="1"/>
      </xdr:nvSpPr>
      <xdr:spPr>
        <a:xfrm>
          <a:off x="927744"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41</xdr:row>
      <xdr:rowOff>35378</xdr:rowOff>
    </xdr:to>
    <xdr:cxnSp macro="">
      <xdr:nvCxnSpPr>
        <xdr:cNvPr id="117" name="直線コネクタ 116"/>
        <xdr:cNvCxnSpPr/>
      </xdr:nvCxnSpPr>
      <xdr:spPr>
        <a:xfrm flipV="1">
          <a:off x="10476865" y="5856514"/>
          <a:ext cx="0" cy="120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39205</xdr:rowOff>
    </xdr:from>
    <xdr:ext cx="469744" cy="259045"/>
    <xdr:sp macro="" textlink="">
      <xdr:nvSpPr>
        <xdr:cNvPr id="118" name="【図書館】&#10;一人当たり面積最小値テキスト"/>
        <xdr:cNvSpPr txBox="1"/>
      </xdr:nvSpPr>
      <xdr:spPr>
        <a:xfrm>
          <a:off x="10515600" y="706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35378</xdr:rowOff>
    </xdr:from>
    <xdr:to>
      <xdr:col>55</xdr:col>
      <xdr:colOff>88900</xdr:colOff>
      <xdr:row>41</xdr:row>
      <xdr:rowOff>35378</xdr:rowOff>
    </xdr:to>
    <xdr:cxnSp macro="">
      <xdr:nvCxnSpPr>
        <xdr:cNvPr id="119" name="直線コネクタ 118"/>
        <xdr:cNvCxnSpPr/>
      </xdr:nvCxnSpPr>
      <xdr:spPr>
        <a:xfrm>
          <a:off x="10388600" y="706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xdr:cNvSpPr txBox="1"/>
      </xdr:nvSpPr>
      <xdr:spPr>
        <a:xfrm>
          <a:off x="10515600" y="56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xdr:cNvCxnSpPr/>
      </xdr:nvCxnSpPr>
      <xdr:spPr>
        <a:xfrm>
          <a:off x="10388600" y="585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23784</xdr:rowOff>
    </xdr:from>
    <xdr:ext cx="469744" cy="259045"/>
    <xdr:sp macro="" textlink="">
      <xdr:nvSpPr>
        <xdr:cNvPr id="122" name="【図書館】&#10;一人当たり面積平均値テキスト"/>
        <xdr:cNvSpPr txBox="1"/>
      </xdr:nvSpPr>
      <xdr:spPr>
        <a:xfrm>
          <a:off x="105156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23" name="フローチャート: 判断 122"/>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44450</xdr:rowOff>
    </xdr:from>
    <xdr:to>
      <xdr:col>50</xdr:col>
      <xdr:colOff>165100</xdr:colOff>
      <xdr:row>39</xdr:row>
      <xdr:rowOff>146050</xdr:rowOff>
    </xdr:to>
    <xdr:sp macro="" textlink="">
      <xdr:nvSpPr>
        <xdr:cNvPr id="124" name="フローチャート: 判断 123"/>
        <xdr:cNvSpPr/>
      </xdr:nvSpPr>
      <xdr:spPr>
        <a:xfrm>
          <a:off x="9588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25" name="フローチャート: 判断 124"/>
        <xdr:cNvSpPr/>
      </xdr:nvSpPr>
      <xdr:spPr>
        <a:xfrm>
          <a:off x="8699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77107</xdr:rowOff>
    </xdr:from>
    <xdr:to>
      <xdr:col>41</xdr:col>
      <xdr:colOff>101600</xdr:colOff>
      <xdr:row>40</xdr:row>
      <xdr:rowOff>7257</xdr:rowOff>
    </xdr:to>
    <xdr:sp macro="" textlink="">
      <xdr:nvSpPr>
        <xdr:cNvPr id="126" name="フローチャート: 判断 125"/>
        <xdr:cNvSpPr/>
      </xdr:nvSpPr>
      <xdr:spPr>
        <a:xfrm>
          <a:off x="7810500" y="67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101600</xdr:rowOff>
    </xdr:from>
    <xdr:to>
      <xdr:col>55</xdr:col>
      <xdr:colOff>50800</xdr:colOff>
      <xdr:row>41</xdr:row>
      <xdr:rowOff>31750</xdr:rowOff>
    </xdr:to>
    <xdr:sp macro="" textlink="">
      <xdr:nvSpPr>
        <xdr:cNvPr id="133" name="楕円 132"/>
        <xdr:cNvSpPr/>
      </xdr:nvSpPr>
      <xdr:spPr>
        <a:xfrm>
          <a:off x="10426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16527</xdr:rowOff>
    </xdr:from>
    <xdr:ext cx="469744" cy="259045"/>
    <xdr:sp macro="" textlink="">
      <xdr:nvSpPr>
        <xdr:cNvPr id="134" name="【図書館】&#10;一人当たり面積該当値テキスト"/>
        <xdr:cNvSpPr txBox="1"/>
      </xdr:nvSpPr>
      <xdr:spPr>
        <a:xfrm>
          <a:off x="1051560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112485</xdr:rowOff>
    </xdr:from>
    <xdr:to>
      <xdr:col>50</xdr:col>
      <xdr:colOff>165100</xdr:colOff>
      <xdr:row>41</xdr:row>
      <xdr:rowOff>42635</xdr:rowOff>
    </xdr:to>
    <xdr:sp macro="" textlink="">
      <xdr:nvSpPr>
        <xdr:cNvPr id="135" name="楕円 134"/>
        <xdr:cNvSpPr/>
      </xdr:nvSpPr>
      <xdr:spPr>
        <a:xfrm>
          <a:off x="9588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152400</xdr:rowOff>
    </xdr:from>
    <xdr:to>
      <xdr:col>55</xdr:col>
      <xdr:colOff>0</xdr:colOff>
      <xdr:row>40</xdr:row>
      <xdr:rowOff>163285</xdr:rowOff>
    </xdr:to>
    <xdr:cxnSp macro="">
      <xdr:nvCxnSpPr>
        <xdr:cNvPr id="136" name="直線コネクタ 135"/>
        <xdr:cNvCxnSpPr/>
      </xdr:nvCxnSpPr>
      <xdr:spPr>
        <a:xfrm flipV="1">
          <a:off x="9639300" y="70104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112485</xdr:rowOff>
    </xdr:from>
    <xdr:to>
      <xdr:col>46</xdr:col>
      <xdr:colOff>38100</xdr:colOff>
      <xdr:row>41</xdr:row>
      <xdr:rowOff>42635</xdr:rowOff>
    </xdr:to>
    <xdr:sp macro="" textlink="">
      <xdr:nvSpPr>
        <xdr:cNvPr id="137" name="楕円 136"/>
        <xdr:cNvSpPr/>
      </xdr:nvSpPr>
      <xdr:spPr>
        <a:xfrm>
          <a:off x="8699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163285</xdr:rowOff>
    </xdr:from>
    <xdr:to>
      <xdr:col>50</xdr:col>
      <xdr:colOff>114300</xdr:colOff>
      <xdr:row>40</xdr:row>
      <xdr:rowOff>163285</xdr:rowOff>
    </xdr:to>
    <xdr:cxnSp macro="">
      <xdr:nvCxnSpPr>
        <xdr:cNvPr id="138" name="直線コネクタ 137"/>
        <xdr:cNvCxnSpPr/>
      </xdr:nvCxnSpPr>
      <xdr:spPr>
        <a:xfrm>
          <a:off x="8750300" y="7021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112485</xdr:rowOff>
    </xdr:from>
    <xdr:to>
      <xdr:col>41</xdr:col>
      <xdr:colOff>101600</xdr:colOff>
      <xdr:row>41</xdr:row>
      <xdr:rowOff>42635</xdr:rowOff>
    </xdr:to>
    <xdr:sp macro="" textlink="">
      <xdr:nvSpPr>
        <xdr:cNvPr id="139" name="楕円 138"/>
        <xdr:cNvSpPr/>
      </xdr:nvSpPr>
      <xdr:spPr>
        <a:xfrm>
          <a:off x="7810500" y="697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163285</xdr:rowOff>
    </xdr:from>
    <xdr:to>
      <xdr:col>45</xdr:col>
      <xdr:colOff>177800</xdr:colOff>
      <xdr:row>40</xdr:row>
      <xdr:rowOff>163285</xdr:rowOff>
    </xdr:to>
    <xdr:cxnSp macro="">
      <xdr:nvCxnSpPr>
        <xdr:cNvPr id="140" name="直線コネクタ 139"/>
        <xdr:cNvCxnSpPr/>
      </xdr:nvCxnSpPr>
      <xdr:spPr>
        <a:xfrm>
          <a:off x="7861300" y="7021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1" name="楕円 140"/>
        <xdr:cNvSpPr/>
      </xdr:nvSpPr>
      <xdr:spPr>
        <a:xfrm>
          <a:off x="6921500" y="698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163285</xdr:rowOff>
    </xdr:from>
    <xdr:to>
      <xdr:col>41</xdr:col>
      <xdr:colOff>50800</xdr:colOff>
      <xdr:row>41</xdr:row>
      <xdr:rowOff>2722</xdr:rowOff>
    </xdr:to>
    <xdr:cxnSp macro="">
      <xdr:nvCxnSpPr>
        <xdr:cNvPr id="142" name="直線コネクタ 141"/>
        <xdr:cNvCxnSpPr/>
      </xdr:nvCxnSpPr>
      <xdr:spPr>
        <a:xfrm flipV="1">
          <a:off x="6972300" y="70212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162577</xdr:rowOff>
    </xdr:from>
    <xdr:ext cx="469744" cy="259045"/>
    <xdr:sp macro="" textlink="">
      <xdr:nvSpPr>
        <xdr:cNvPr id="143" name="n_1aveValue【図書館】&#10;一人当たり面積"/>
        <xdr:cNvSpPr txBox="1"/>
      </xdr:nvSpPr>
      <xdr:spPr>
        <a:xfrm>
          <a:off x="93917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12899</xdr:rowOff>
    </xdr:from>
    <xdr:ext cx="469744" cy="259045"/>
    <xdr:sp macro="" textlink="">
      <xdr:nvSpPr>
        <xdr:cNvPr id="144" name="n_2aveValue【図書館】&#10;一人当たり面積"/>
        <xdr:cNvSpPr txBox="1"/>
      </xdr:nvSpPr>
      <xdr:spPr>
        <a:xfrm>
          <a:off x="8515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23784</xdr:rowOff>
    </xdr:from>
    <xdr:ext cx="469744" cy="259045"/>
    <xdr:sp macro="" textlink="">
      <xdr:nvSpPr>
        <xdr:cNvPr id="145" name="n_3aveValue【図書館】&#10;一人当たり面積"/>
        <xdr:cNvSpPr txBox="1"/>
      </xdr:nvSpPr>
      <xdr:spPr>
        <a:xfrm>
          <a:off x="7626427" y="65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33762</xdr:rowOff>
    </xdr:from>
    <xdr:ext cx="469744" cy="259045"/>
    <xdr:sp macro="" textlink="">
      <xdr:nvSpPr>
        <xdr:cNvPr id="147" name="n_1mainValue【図書館】&#10;一人当たり面積"/>
        <xdr:cNvSpPr txBox="1"/>
      </xdr:nvSpPr>
      <xdr:spPr>
        <a:xfrm>
          <a:off x="93917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33762</xdr:rowOff>
    </xdr:from>
    <xdr:ext cx="469744" cy="259045"/>
    <xdr:sp macro="" textlink="">
      <xdr:nvSpPr>
        <xdr:cNvPr id="148" name="n_2mainValue【図書館】&#10;一人当たり面積"/>
        <xdr:cNvSpPr txBox="1"/>
      </xdr:nvSpPr>
      <xdr:spPr>
        <a:xfrm>
          <a:off x="85154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33762</xdr:rowOff>
    </xdr:from>
    <xdr:ext cx="469744" cy="259045"/>
    <xdr:sp macro="" textlink="">
      <xdr:nvSpPr>
        <xdr:cNvPr id="149" name="n_3mainValue【図書館】&#10;一人当たり面積"/>
        <xdr:cNvSpPr txBox="1"/>
      </xdr:nvSpPr>
      <xdr:spPr>
        <a:xfrm>
          <a:off x="7626427" y="7063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50" name="n_4mainValue【図書館】&#10;一人当たり面積"/>
        <xdr:cNvSpPr txBox="1"/>
      </xdr:nvSpPr>
      <xdr:spPr>
        <a:xfrm>
          <a:off x="6737427" y="707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63</xdr:row>
      <xdr:rowOff>134874</xdr:rowOff>
    </xdr:to>
    <xdr:cxnSp macro="">
      <xdr:nvCxnSpPr>
        <xdr:cNvPr id="173" name="直線コネクタ 172"/>
        <xdr:cNvCxnSpPr/>
      </xdr:nvCxnSpPr>
      <xdr:spPr>
        <a:xfrm flipV="1">
          <a:off x="4634865" y="9692640"/>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138701</xdr:rowOff>
    </xdr:from>
    <xdr:ext cx="405111" cy="259045"/>
    <xdr:sp macro="" textlink="">
      <xdr:nvSpPr>
        <xdr:cNvPr id="174" name="【体育館・プール】&#10;有形固定資産減価償却率最小値テキスト"/>
        <xdr:cNvSpPr txBox="1"/>
      </xdr:nvSpPr>
      <xdr:spPr>
        <a:xfrm>
          <a:off x="4673600" y="1094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134874</xdr:rowOff>
    </xdr:from>
    <xdr:to>
      <xdr:col>24</xdr:col>
      <xdr:colOff>152400</xdr:colOff>
      <xdr:row>63</xdr:row>
      <xdr:rowOff>134874</xdr:rowOff>
    </xdr:to>
    <xdr:cxnSp macro="">
      <xdr:nvCxnSpPr>
        <xdr:cNvPr id="175" name="直線コネクタ 174"/>
        <xdr:cNvCxnSpPr/>
      </xdr:nvCxnSpPr>
      <xdr:spPr>
        <a:xfrm>
          <a:off x="4546600" y="1093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6" name="【体育館・プール】&#10;有形固定資産減価償却率最大値テキスト"/>
        <xdr:cNvSpPr txBox="1"/>
      </xdr:nvSpPr>
      <xdr:spPr>
        <a:xfrm>
          <a:off x="4673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7" name="直線コネクタ 176"/>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138955</xdr:rowOff>
    </xdr:from>
    <xdr:ext cx="405111" cy="259045"/>
    <xdr:sp macro="" textlink="">
      <xdr:nvSpPr>
        <xdr:cNvPr id="178" name="【体育館・プール】&#10;有形固定資産減価償却率平均値テキスト"/>
        <xdr:cNvSpPr txBox="1"/>
      </xdr:nvSpPr>
      <xdr:spPr>
        <a:xfrm>
          <a:off x="4673600" y="10425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116078</xdr:rowOff>
    </xdr:from>
    <xdr:to>
      <xdr:col>24</xdr:col>
      <xdr:colOff>114300</xdr:colOff>
      <xdr:row>62</xdr:row>
      <xdr:rowOff>46228</xdr:rowOff>
    </xdr:to>
    <xdr:sp macro="" textlink="">
      <xdr:nvSpPr>
        <xdr:cNvPr id="179" name="フローチャート: 判断 178"/>
        <xdr:cNvSpPr/>
      </xdr:nvSpPr>
      <xdr:spPr>
        <a:xfrm>
          <a:off x="4584700" y="1057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70358</xdr:rowOff>
    </xdr:from>
    <xdr:to>
      <xdr:col>20</xdr:col>
      <xdr:colOff>38100</xdr:colOff>
      <xdr:row>62</xdr:row>
      <xdr:rowOff>508</xdr:rowOff>
    </xdr:to>
    <xdr:sp macro="" textlink="">
      <xdr:nvSpPr>
        <xdr:cNvPr id="180" name="フローチャート: 判断 179"/>
        <xdr:cNvSpPr/>
      </xdr:nvSpPr>
      <xdr:spPr>
        <a:xfrm>
          <a:off x="3746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36068</xdr:rowOff>
    </xdr:from>
    <xdr:to>
      <xdr:col>15</xdr:col>
      <xdr:colOff>101600</xdr:colOff>
      <xdr:row>61</xdr:row>
      <xdr:rowOff>137668</xdr:rowOff>
    </xdr:to>
    <xdr:sp macro="" textlink="">
      <xdr:nvSpPr>
        <xdr:cNvPr id="181" name="フローチャート: 判断 180"/>
        <xdr:cNvSpPr/>
      </xdr:nvSpPr>
      <xdr:spPr>
        <a:xfrm>
          <a:off x="2857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xdr:rowOff>
    </xdr:from>
    <xdr:to>
      <xdr:col>10</xdr:col>
      <xdr:colOff>165100</xdr:colOff>
      <xdr:row>61</xdr:row>
      <xdr:rowOff>103378</xdr:rowOff>
    </xdr:to>
    <xdr:sp macro="" textlink="">
      <xdr:nvSpPr>
        <xdr:cNvPr id="182" name="フローチャート: 判断 181"/>
        <xdr:cNvSpPr/>
      </xdr:nvSpPr>
      <xdr:spPr>
        <a:xfrm>
          <a:off x="1968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10922</xdr:rowOff>
    </xdr:from>
    <xdr:to>
      <xdr:col>6</xdr:col>
      <xdr:colOff>38100</xdr:colOff>
      <xdr:row>61</xdr:row>
      <xdr:rowOff>112522</xdr:rowOff>
    </xdr:to>
    <xdr:sp macro="" textlink="">
      <xdr:nvSpPr>
        <xdr:cNvPr id="183" name="フローチャート: 判断 182"/>
        <xdr:cNvSpPr/>
      </xdr:nvSpPr>
      <xdr:spPr>
        <a:xfrm>
          <a:off x="1079500" y="1046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136652</xdr:rowOff>
    </xdr:from>
    <xdr:to>
      <xdr:col>24</xdr:col>
      <xdr:colOff>114300</xdr:colOff>
      <xdr:row>62</xdr:row>
      <xdr:rowOff>66802</xdr:rowOff>
    </xdr:to>
    <xdr:sp macro="" textlink="">
      <xdr:nvSpPr>
        <xdr:cNvPr id="189" name="楕円 188"/>
        <xdr:cNvSpPr/>
      </xdr:nvSpPr>
      <xdr:spPr>
        <a:xfrm>
          <a:off x="4584700" y="105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115079</xdr:rowOff>
    </xdr:from>
    <xdr:ext cx="405111" cy="259045"/>
    <xdr:sp macro="" textlink="">
      <xdr:nvSpPr>
        <xdr:cNvPr id="190" name="【体育館・プール】&#10;有形固定資産減価償却率該当値テキスト"/>
        <xdr:cNvSpPr txBox="1"/>
      </xdr:nvSpPr>
      <xdr:spPr>
        <a:xfrm>
          <a:off x="4673600" y="1057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93218</xdr:rowOff>
    </xdr:from>
    <xdr:to>
      <xdr:col>20</xdr:col>
      <xdr:colOff>38100</xdr:colOff>
      <xdr:row>62</xdr:row>
      <xdr:rowOff>23368</xdr:rowOff>
    </xdr:to>
    <xdr:sp macro="" textlink="">
      <xdr:nvSpPr>
        <xdr:cNvPr id="191" name="楕円 190"/>
        <xdr:cNvSpPr/>
      </xdr:nvSpPr>
      <xdr:spPr>
        <a:xfrm>
          <a:off x="3746500" y="1055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144018</xdr:rowOff>
    </xdr:from>
    <xdr:to>
      <xdr:col>24</xdr:col>
      <xdr:colOff>63500</xdr:colOff>
      <xdr:row>62</xdr:row>
      <xdr:rowOff>16002</xdr:rowOff>
    </xdr:to>
    <xdr:cxnSp macro="">
      <xdr:nvCxnSpPr>
        <xdr:cNvPr id="192" name="直線コネクタ 191"/>
        <xdr:cNvCxnSpPr/>
      </xdr:nvCxnSpPr>
      <xdr:spPr>
        <a:xfrm>
          <a:off x="3797300" y="1060246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xdr:rowOff>
    </xdr:from>
    <xdr:to>
      <xdr:col>15</xdr:col>
      <xdr:colOff>101600</xdr:colOff>
      <xdr:row>61</xdr:row>
      <xdr:rowOff>112522</xdr:rowOff>
    </xdr:to>
    <xdr:sp macro="" textlink="">
      <xdr:nvSpPr>
        <xdr:cNvPr id="193" name="楕円 192"/>
        <xdr:cNvSpPr/>
      </xdr:nvSpPr>
      <xdr:spPr>
        <a:xfrm>
          <a:off x="2857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61722</xdr:rowOff>
    </xdr:from>
    <xdr:to>
      <xdr:col>19</xdr:col>
      <xdr:colOff>177800</xdr:colOff>
      <xdr:row>61</xdr:row>
      <xdr:rowOff>144018</xdr:rowOff>
    </xdr:to>
    <xdr:cxnSp macro="">
      <xdr:nvCxnSpPr>
        <xdr:cNvPr id="194" name="直線コネクタ 193"/>
        <xdr:cNvCxnSpPr/>
      </xdr:nvCxnSpPr>
      <xdr:spPr>
        <a:xfrm>
          <a:off x="2908300" y="1052017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10922</xdr:rowOff>
    </xdr:from>
    <xdr:to>
      <xdr:col>10</xdr:col>
      <xdr:colOff>165100</xdr:colOff>
      <xdr:row>61</xdr:row>
      <xdr:rowOff>112522</xdr:rowOff>
    </xdr:to>
    <xdr:sp macro="" textlink="">
      <xdr:nvSpPr>
        <xdr:cNvPr id="195" name="楕円 194"/>
        <xdr:cNvSpPr/>
      </xdr:nvSpPr>
      <xdr:spPr>
        <a:xfrm>
          <a:off x="1968500" y="104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61722</xdr:rowOff>
    </xdr:from>
    <xdr:to>
      <xdr:col>15</xdr:col>
      <xdr:colOff>50800</xdr:colOff>
      <xdr:row>61</xdr:row>
      <xdr:rowOff>61722</xdr:rowOff>
    </xdr:to>
    <xdr:cxnSp macro="">
      <xdr:nvCxnSpPr>
        <xdr:cNvPr id="196" name="直線コネクタ 195"/>
        <xdr:cNvCxnSpPr/>
      </xdr:nvCxnSpPr>
      <xdr:spPr>
        <a:xfrm>
          <a:off x="2019300" y="105201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7" name="楕円 196"/>
        <xdr:cNvSpPr/>
      </xdr:nvSpPr>
      <xdr:spPr>
        <a:xfrm>
          <a:off x="1079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61722</xdr:rowOff>
    </xdr:to>
    <xdr:cxnSp macro="">
      <xdr:nvCxnSpPr>
        <xdr:cNvPr id="198" name="直線コネクタ 197"/>
        <xdr:cNvCxnSpPr/>
      </xdr:nvCxnSpPr>
      <xdr:spPr>
        <a:xfrm>
          <a:off x="1130300" y="10458450"/>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17035</xdr:rowOff>
    </xdr:from>
    <xdr:ext cx="405111" cy="259045"/>
    <xdr:sp macro="" textlink="">
      <xdr:nvSpPr>
        <xdr:cNvPr id="199" name="n_1aveValue【体育館・プール】&#10;有形固定資産減価償却率"/>
        <xdr:cNvSpPr txBox="1"/>
      </xdr:nvSpPr>
      <xdr:spPr>
        <a:xfrm>
          <a:off x="3582044" y="10304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128795</xdr:rowOff>
    </xdr:from>
    <xdr:ext cx="405111" cy="259045"/>
    <xdr:sp macro="" textlink="">
      <xdr:nvSpPr>
        <xdr:cNvPr id="200" name="n_2aveValue【体育館・プール】&#10;有形固定資産減価償却率"/>
        <xdr:cNvSpPr txBox="1"/>
      </xdr:nvSpPr>
      <xdr:spPr>
        <a:xfrm>
          <a:off x="2705744"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119905</xdr:rowOff>
    </xdr:from>
    <xdr:ext cx="405111" cy="259045"/>
    <xdr:sp macro="" textlink="">
      <xdr:nvSpPr>
        <xdr:cNvPr id="201" name="n_3aveValue【体育館・プール】&#10;有形固定資産減価償却率"/>
        <xdr:cNvSpPr txBox="1"/>
      </xdr:nvSpPr>
      <xdr:spPr>
        <a:xfrm>
          <a:off x="1816744" y="1023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103649</xdr:rowOff>
    </xdr:from>
    <xdr:ext cx="405111" cy="259045"/>
    <xdr:sp macro="" textlink="">
      <xdr:nvSpPr>
        <xdr:cNvPr id="202" name="n_4aveValue【体育館・プール】&#10;有形固定資産減価償却率"/>
        <xdr:cNvSpPr txBox="1"/>
      </xdr:nvSpPr>
      <xdr:spPr>
        <a:xfrm>
          <a:off x="927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14495</xdr:rowOff>
    </xdr:from>
    <xdr:ext cx="405111" cy="259045"/>
    <xdr:sp macro="" textlink="">
      <xdr:nvSpPr>
        <xdr:cNvPr id="203" name="n_1mainValue【体育館・プール】&#10;有形固定資産減価償却率"/>
        <xdr:cNvSpPr txBox="1"/>
      </xdr:nvSpPr>
      <xdr:spPr>
        <a:xfrm>
          <a:off x="3582044" y="1064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129049</xdr:rowOff>
    </xdr:from>
    <xdr:ext cx="405111" cy="259045"/>
    <xdr:sp macro="" textlink="">
      <xdr:nvSpPr>
        <xdr:cNvPr id="204" name="n_2mainValue【体育館・プール】&#10;有形固定資産減価償却率"/>
        <xdr:cNvSpPr txBox="1"/>
      </xdr:nvSpPr>
      <xdr:spPr>
        <a:xfrm>
          <a:off x="2705744" y="1024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103649</xdr:rowOff>
    </xdr:from>
    <xdr:ext cx="405111" cy="259045"/>
    <xdr:sp macro="" textlink="">
      <xdr:nvSpPr>
        <xdr:cNvPr id="205" name="n_3mainValue【体育館・プール】&#10;有形固定資産減価償却率"/>
        <xdr:cNvSpPr txBox="1"/>
      </xdr:nvSpPr>
      <xdr:spPr>
        <a:xfrm>
          <a:off x="1816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6" name="n_4mainValue【体育館・プール】&#10;有形固定資産減価償却率"/>
        <xdr:cNvSpPr txBox="1"/>
      </xdr:nvSpPr>
      <xdr:spPr>
        <a:xfrm>
          <a:off x="9277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8" name="テキスト ボックス 2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0" name="テキスト ボックス 2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2" name="テキスト ボックス 2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4" name="テキスト ボックス 2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75438</xdr:rowOff>
    </xdr:from>
    <xdr:to>
      <xdr:col>54</xdr:col>
      <xdr:colOff>189865</xdr:colOff>
      <xdr:row>63</xdr:row>
      <xdr:rowOff>70866</xdr:rowOff>
    </xdr:to>
    <xdr:cxnSp macro="">
      <xdr:nvCxnSpPr>
        <xdr:cNvPr id="228" name="直線コネクタ 227"/>
        <xdr:cNvCxnSpPr/>
      </xdr:nvCxnSpPr>
      <xdr:spPr>
        <a:xfrm flipV="1">
          <a:off x="10476865" y="9676638"/>
          <a:ext cx="0" cy="1195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74693</xdr:rowOff>
    </xdr:from>
    <xdr:ext cx="469744" cy="259045"/>
    <xdr:sp macro="" textlink="">
      <xdr:nvSpPr>
        <xdr:cNvPr id="229" name="【体育館・プール】&#10;一人当たり面積最小値テキスト"/>
        <xdr:cNvSpPr txBox="1"/>
      </xdr:nvSpPr>
      <xdr:spPr>
        <a:xfrm>
          <a:off x="10515600" y="108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70866</xdr:rowOff>
    </xdr:from>
    <xdr:to>
      <xdr:col>55</xdr:col>
      <xdr:colOff>88900</xdr:colOff>
      <xdr:row>63</xdr:row>
      <xdr:rowOff>70866</xdr:rowOff>
    </xdr:to>
    <xdr:cxnSp macro="">
      <xdr:nvCxnSpPr>
        <xdr:cNvPr id="230" name="直線コネクタ 229"/>
        <xdr:cNvCxnSpPr/>
      </xdr:nvCxnSpPr>
      <xdr:spPr>
        <a:xfrm>
          <a:off x="10388600" y="1087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22115</xdr:rowOff>
    </xdr:from>
    <xdr:ext cx="469744" cy="259045"/>
    <xdr:sp macro="" textlink="">
      <xdr:nvSpPr>
        <xdr:cNvPr id="231" name="【体育館・プール】&#10;一人当たり面積最大値テキスト"/>
        <xdr:cNvSpPr txBox="1"/>
      </xdr:nvSpPr>
      <xdr:spPr>
        <a:xfrm>
          <a:off x="10515600" y="945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75438</xdr:rowOff>
    </xdr:from>
    <xdr:to>
      <xdr:col>55</xdr:col>
      <xdr:colOff>88900</xdr:colOff>
      <xdr:row>56</xdr:row>
      <xdr:rowOff>75438</xdr:rowOff>
    </xdr:to>
    <xdr:cxnSp macro="">
      <xdr:nvCxnSpPr>
        <xdr:cNvPr id="232" name="直線コネクタ 231"/>
        <xdr:cNvCxnSpPr/>
      </xdr:nvCxnSpPr>
      <xdr:spPr>
        <a:xfrm>
          <a:off x="10388600" y="967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3065</xdr:rowOff>
    </xdr:from>
    <xdr:ext cx="469744" cy="259045"/>
    <xdr:sp macro="" textlink="">
      <xdr:nvSpPr>
        <xdr:cNvPr id="233" name="【体育館・プール】&#10;一人当たり面積平均値テキスト"/>
        <xdr:cNvSpPr txBox="1"/>
      </xdr:nvSpPr>
      <xdr:spPr>
        <a:xfrm>
          <a:off x="10515600" y="10461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24638</xdr:rowOff>
    </xdr:from>
    <xdr:to>
      <xdr:col>55</xdr:col>
      <xdr:colOff>50800</xdr:colOff>
      <xdr:row>61</xdr:row>
      <xdr:rowOff>126238</xdr:rowOff>
    </xdr:to>
    <xdr:sp macro="" textlink="">
      <xdr:nvSpPr>
        <xdr:cNvPr id="234" name="フローチャート: 判断 233"/>
        <xdr:cNvSpPr/>
      </xdr:nvSpPr>
      <xdr:spPr>
        <a:xfrm>
          <a:off x="10426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5" name="フローチャート: 判断 234"/>
        <xdr:cNvSpPr/>
      </xdr:nvSpPr>
      <xdr:spPr>
        <a:xfrm>
          <a:off x="9588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4064</xdr:rowOff>
    </xdr:from>
    <xdr:to>
      <xdr:col>46</xdr:col>
      <xdr:colOff>38100</xdr:colOff>
      <xdr:row>61</xdr:row>
      <xdr:rowOff>105664</xdr:rowOff>
    </xdr:to>
    <xdr:sp macro="" textlink="">
      <xdr:nvSpPr>
        <xdr:cNvPr id="236" name="フローチャート: 判断 235"/>
        <xdr:cNvSpPr/>
      </xdr:nvSpPr>
      <xdr:spPr>
        <a:xfrm>
          <a:off x="86995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13208</xdr:rowOff>
    </xdr:from>
    <xdr:to>
      <xdr:col>41</xdr:col>
      <xdr:colOff>101600</xdr:colOff>
      <xdr:row>61</xdr:row>
      <xdr:rowOff>114808</xdr:rowOff>
    </xdr:to>
    <xdr:sp macro="" textlink="">
      <xdr:nvSpPr>
        <xdr:cNvPr id="237" name="フローチャート: 判断 236"/>
        <xdr:cNvSpPr/>
      </xdr:nvSpPr>
      <xdr:spPr>
        <a:xfrm>
          <a:off x="7810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42926</xdr:rowOff>
    </xdr:from>
    <xdr:to>
      <xdr:col>36</xdr:col>
      <xdr:colOff>165100</xdr:colOff>
      <xdr:row>61</xdr:row>
      <xdr:rowOff>144526</xdr:rowOff>
    </xdr:to>
    <xdr:sp macro="" textlink="">
      <xdr:nvSpPr>
        <xdr:cNvPr id="238" name="フローチャート: 判断 237"/>
        <xdr:cNvSpPr/>
      </xdr:nvSpPr>
      <xdr:spPr>
        <a:xfrm>
          <a:off x="6921500" y="1050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31496</xdr:rowOff>
    </xdr:from>
    <xdr:to>
      <xdr:col>55</xdr:col>
      <xdr:colOff>50800</xdr:colOff>
      <xdr:row>60</xdr:row>
      <xdr:rowOff>133096</xdr:rowOff>
    </xdr:to>
    <xdr:sp macro="" textlink="">
      <xdr:nvSpPr>
        <xdr:cNvPr id="244" name="楕円 243"/>
        <xdr:cNvSpPr/>
      </xdr:nvSpPr>
      <xdr:spPr>
        <a:xfrm>
          <a:off x="10426700" y="1031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54373</xdr:rowOff>
    </xdr:from>
    <xdr:ext cx="469744" cy="259045"/>
    <xdr:sp macro="" textlink="">
      <xdr:nvSpPr>
        <xdr:cNvPr id="245" name="【体育館・プール】&#10;一人当たり面積該当値テキスト"/>
        <xdr:cNvSpPr txBox="1"/>
      </xdr:nvSpPr>
      <xdr:spPr>
        <a:xfrm>
          <a:off x="10515600" y="1016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116078</xdr:rowOff>
    </xdr:from>
    <xdr:to>
      <xdr:col>50</xdr:col>
      <xdr:colOff>165100</xdr:colOff>
      <xdr:row>59</xdr:row>
      <xdr:rowOff>46228</xdr:rowOff>
    </xdr:to>
    <xdr:sp macro="" textlink="">
      <xdr:nvSpPr>
        <xdr:cNvPr id="246" name="楕円 245"/>
        <xdr:cNvSpPr/>
      </xdr:nvSpPr>
      <xdr:spPr>
        <a:xfrm>
          <a:off x="9588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166878</xdr:rowOff>
    </xdr:from>
    <xdr:to>
      <xdr:col>55</xdr:col>
      <xdr:colOff>0</xdr:colOff>
      <xdr:row>60</xdr:row>
      <xdr:rowOff>82296</xdr:rowOff>
    </xdr:to>
    <xdr:cxnSp macro="">
      <xdr:nvCxnSpPr>
        <xdr:cNvPr id="247" name="直線コネクタ 246"/>
        <xdr:cNvCxnSpPr/>
      </xdr:nvCxnSpPr>
      <xdr:spPr>
        <a:xfrm>
          <a:off x="9639300" y="10110978"/>
          <a:ext cx="838200" cy="25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127508</xdr:rowOff>
    </xdr:from>
    <xdr:to>
      <xdr:col>46</xdr:col>
      <xdr:colOff>38100</xdr:colOff>
      <xdr:row>59</xdr:row>
      <xdr:rowOff>57658</xdr:rowOff>
    </xdr:to>
    <xdr:sp macro="" textlink="">
      <xdr:nvSpPr>
        <xdr:cNvPr id="248" name="楕円 247"/>
        <xdr:cNvSpPr/>
      </xdr:nvSpPr>
      <xdr:spPr>
        <a:xfrm>
          <a:off x="8699500" y="1007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166878</xdr:rowOff>
    </xdr:from>
    <xdr:to>
      <xdr:col>50</xdr:col>
      <xdr:colOff>114300</xdr:colOff>
      <xdr:row>59</xdr:row>
      <xdr:rowOff>6858</xdr:rowOff>
    </xdr:to>
    <xdr:cxnSp macro="">
      <xdr:nvCxnSpPr>
        <xdr:cNvPr id="249" name="直線コネクタ 248"/>
        <xdr:cNvCxnSpPr/>
      </xdr:nvCxnSpPr>
      <xdr:spPr>
        <a:xfrm flipV="1">
          <a:off x="8750300" y="101109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136652</xdr:rowOff>
    </xdr:from>
    <xdr:to>
      <xdr:col>41</xdr:col>
      <xdr:colOff>101600</xdr:colOff>
      <xdr:row>59</xdr:row>
      <xdr:rowOff>66802</xdr:rowOff>
    </xdr:to>
    <xdr:sp macro="" textlink="">
      <xdr:nvSpPr>
        <xdr:cNvPr id="250" name="楕円 249"/>
        <xdr:cNvSpPr/>
      </xdr:nvSpPr>
      <xdr:spPr>
        <a:xfrm>
          <a:off x="7810500" y="100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6858</xdr:rowOff>
    </xdr:from>
    <xdr:to>
      <xdr:col>45</xdr:col>
      <xdr:colOff>177800</xdr:colOff>
      <xdr:row>59</xdr:row>
      <xdr:rowOff>16002</xdr:rowOff>
    </xdr:to>
    <xdr:cxnSp macro="">
      <xdr:nvCxnSpPr>
        <xdr:cNvPr id="251" name="直線コネクタ 250"/>
        <xdr:cNvCxnSpPr/>
      </xdr:nvCxnSpPr>
      <xdr:spPr>
        <a:xfrm flipV="1">
          <a:off x="7861300" y="101224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161798</xdr:rowOff>
    </xdr:from>
    <xdr:to>
      <xdr:col>36</xdr:col>
      <xdr:colOff>165100</xdr:colOff>
      <xdr:row>59</xdr:row>
      <xdr:rowOff>91948</xdr:rowOff>
    </xdr:to>
    <xdr:sp macro="" textlink="">
      <xdr:nvSpPr>
        <xdr:cNvPr id="252" name="楕円 251"/>
        <xdr:cNvSpPr/>
      </xdr:nvSpPr>
      <xdr:spPr>
        <a:xfrm>
          <a:off x="6921500" y="1010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16002</xdr:rowOff>
    </xdr:from>
    <xdr:to>
      <xdr:col>41</xdr:col>
      <xdr:colOff>50800</xdr:colOff>
      <xdr:row>59</xdr:row>
      <xdr:rowOff>41148</xdr:rowOff>
    </xdr:to>
    <xdr:cxnSp macro="">
      <xdr:nvCxnSpPr>
        <xdr:cNvPr id="253" name="直線コネクタ 252"/>
        <xdr:cNvCxnSpPr/>
      </xdr:nvCxnSpPr>
      <xdr:spPr>
        <a:xfrm flipV="1">
          <a:off x="6972300" y="101315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4" name="n_1aveValue【体育館・プール】&#10;一人当たり面積"/>
        <xdr:cNvSpPr txBox="1"/>
      </xdr:nvSpPr>
      <xdr:spPr>
        <a:xfrm>
          <a:off x="9391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96791</xdr:rowOff>
    </xdr:from>
    <xdr:ext cx="469744" cy="259045"/>
    <xdr:sp macro="" textlink="">
      <xdr:nvSpPr>
        <xdr:cNvPr id="255" name="n_2aveValue【体育館・プール】&#10;一人当たり面積"/>
        <xdr:cNvSpPr txBox="1"/>
      </xdr:nvSpPr>
      <xdr:spPr>
        <a:xfrm>
          <a:off x="8515427" y="1055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105935</xdr:rowOff>
    </xdr:from>
    <xdr:ext cx="469744" cy="259045"/>
    <xdr:sp macro="" textlink="">
      <xdr:nvSpPr>
        <xdr:cNvPr id="256" name="n_3aveValue【体育館・プール】&#10;一人当たり面積"/>
        <xdr:cNvSpPr txBox="1"/>
      </xdr:nvSpPr>
      <xdr:spPr>
        <a:xfrm>
          <a:off x="7626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135653</xdr:rowOff>
    </xdr:from>
    <xdr:ext cx="469744" cy="259045"/>
    <xdr:sp macro="" textlink="">
      <xdr:nvSpPr>
        <xdr:cNvPr id="257" name="n_4aveValue【体育館・プール】&#10;一人当たり面積"/>
        <xdr:cNvSpPr txBox="1"/>
      </xdr:nvSpPr>
      <xdr:spPr>
        <a:xfrm>
          <a:off x="673742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62755</xdr:rowOff>
    </xdr:from>
    <xdr:ext cx="469744" cy="259045"/>
    <xdr:sp macro="" textlink="">
      <xdr:nvSpPr>
        <xdr:cNvPr id="258" name="n_1mainValue【体育館・プール】&#10;一人当たり面積"/>
        <xdr:cNvSpPr txBox="1"/>
      </xdr:nvSpPr>
      <xdr:spPr>
        <a:xfrm>
          <a:off x="9391727" y="983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74185</xdr:rowOff>
    </xdr:from>
    <xdr:ext cx="469744" cy="259045"/>
    <xdr:sp macro="" textlink="">
      <xdr:nvSpPr>
        <xdr:cNvPr id="259" name="n_2mainValue【体育館・プール】&#10;一人当たり面積"/>
        <xdr:cNvSpPr txBox="1"/>
      </xdr:nvSpPr>
      <xdr:spPr>
        <a:xfrm>
          <a:off x="8515427" y="984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83329</xdr:rowOff>
    </xdr:from>
    <xdr:ext cx="469744" cy="259045"/>
    <xdr:sp macro="" textlink="">
      <xdr:nvSpPr>
        <xdr:cNvPr id="260" name="n_3mainValue【体育館・プール】&#10;一人当たり面積"/>
        <xdr:cNvSpPr txBox="1"/>
      </xdr:nvSpPr>
      <xdr:spPr>
        <a:xfrm>
          <a:off x="7626427" y="9855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108475</xdr:rowOff>
    </xdr:from>
    <xdr:ext cx="469744" cy="259045"/>
    <xdr:sp macro="" textlink="">
      <xdr:nvSpPr>
        <xdr:cNvPr id="261" name="n_4mainValue【体育館・プール】&#10;一人当たり面積"/>
        <xdr:cNvSpPr txBox="1"/>
      </xdr:nvSpPr>
      <xdr:spPr>
        <a:xfrm>
          <a:off x="6737427" y="9881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30480</xdr:rowOff>
    </xdr:from>
    <xdr:to>
      <xdr:col>24</xdr:col>
      <xdr:colOff>62865</xdr:colOff>
      <xdr:row>86</xdr:row>
      <xdr:rowOff>114300</xdr:rowOff>
    </xdr:to>
    <xdr:cxnSp macro="">
      <xdr:nvCxnSpPr>
        <xdr:cNvPr id="286" name="直線コネクタ 285"/>
        <xdr:cNvCxnSpPr/>
      </xdr:nvCxnSpPr>
      <xdr:spPr>
        <a:xfrm flipV="1">
          <a:off x="4634865" y="135750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148607</xdr:rowOff>
    </xdr:from>
    <xdr:ext cx="405111" cy="259045"/>
    <xdr:sp macro="" textlink="">
      <xdr:nvSpPr>
        <xdr:cNvPr id="289" name="【福祉施設】&#10;有形固定資産減価償却率最大値テキスト"/>
        <xdr:cNvSpPr txBox="1"/>
      </xdr:nvSpPr>
      <xdr:spPr>
        <a:xfrm>
          <a:off x="4673600" y="1335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30480</xdr:rowOff>
    </xdr:from>
    <xdr:to>
      <xdr:col>24</xdr:col>
      <xdr:colOff>152400</xdr:colOff>
      <xdr:row>79</xdr:row>
      <xdr:rowOff>30480</xdr:rowOff>
    </xdr:to>
    <xdr:cxnSp macro="">
      <xdr:nvCxnSpPr>
        <xdr:cNvPr id="290" name="直線コネクタ 289"/>
        <xdr:cNvCxnSpPr/>
      </xdr:nvCxnSpPr>
      <xdr:spPr>
        <a:xfrm>
          <a:off x="4546600" y="1357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45738</xdr:rowOff>
    </xdr:from>
    <xdr:ext cx="405111" cy="259045"/>
    <xdr:sp macro="" textlink="">
      <xdr:nvSpPr>
        <xdr:cNvPr id="291" name="【福祉施設】&#10;有形固定資産減価償却率平均値テキスト"/>
        <xdr:cNvSpPr txBox="1"/>
      </xdr:nvSpPr>
      <xdr:spPr>
        <a:xfrm>
          <a:off x="4673600" y="1393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92" name="フローチャート: 判断 291"/>
        <xdr:cNvSpPr/>
      </xdr:nvSpPr>
      <xdr:spPr>
        <a:xfrm>
          <a:off x="45847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166370</xdr:rowOff>
    </xdr:from>
    <xdr:to>
      <xdr:col>20</xdr:col>
      <xdr:colOff>38100</xdr:colOff>
      <xdr:row>81</xdr:row>
      <xdr:rowOff>96520</xdr:rowOff>
    </xdr:to>
    <xdr:sp macro="" textlink="">
      <xdr:nvSpPr>
        <xdr:cNvPr id="293" name="フローチャート: 判断 292"/>
        <xdr:cNvSpPr/>
      </xdr:nvSpPr>
      <xdr:spPr>
        <a:xfrm>
          <a:off x="37465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137795</xdr:rowOff>
    </xdr:from>
    <xdr:to>
      <xdr:col>15</xdr:col>
      <xdr:colOff>101600</xdr:colOff>
      <xdr:row>81</xdr:row>
      <xdr:rowOff>67945</xdr:rowOff>
    </xdr:to>
    <xdr:sp macro="" textlink="">
      <xdr:nvSpPr>
        <xdr:cNvPr id="294" name="フローチャート: 判断 293"/>
        <xdr:cNvSpPr/>
      </xdr:nvSpPr>
      <xdr:spPr>
        <a:xfrm>
          <a:off x="2857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141605</xdr:rowOff>
    </xdr:from>
    <xdr:to>
      <xdr:col>10</xdr:col>
      <xdr:colOff>165100</xdr:colOff>
      <xdr:row>81</xdr:row>
      <xdr:rowOff>71755</xdr:rowOff>
    </xdr:to>
    <xdr:sp macro="" textlink="">
      <xdr:nvSpPr>
        <xdr:cNvPr id="295" name="フローチャート: 判断 294"/>
        <xdr:cNvSpPr/>
      </xdr:nvSpPr>
      <xdr:spPr>
        <a:xfrm>
          <a:off x="1968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114936</xdr:rowOff>
    </xdr:from>
    <xdr:to>
      <xdr:col>6</xdr:col>
      <xdr:colOff>38100</xdr:colOff>
      <xdr:row>81</xdr:row>
      <xdr:rowOff>45086</xdr:rowOff>
    </xdr:to>
    <xdr:sp macro="" textlink="">
      <xdr:nvSpPr>
        <xdr:cNvPr id="296" name="フローチャート: 判断 295"/>
        <xdr:cNvSpPr/>
      </xdr:nvSpPr>
      <xdr:spPr>
        <a:xfrm>
          <a:off x="1079500" y="1383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97789</xdr:rowOff>
    </xdr:from>
    <xdr:to>
      <xdr:col>24</xdr:col>
      <xdr:colOff>114300</xdr:colOff>
      <xdr:row>81</xdr:row>
      <xdr:rowOff>27939</xdr:rowOff>
    </xdr:to>
    <xdr:sp macro="" textlink="">
      <xdr:nvSpPr>
        <xdr:cNvPr id="302" name="楕円 301"/>
        <xdr:cNvSpPr/>
      </xdr:nvSpPr>
      <xdr:spPr>
        <a:xfrm>
          <a:off x="4584700" y="138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120666</xdr:rowOff>
    </xdr:from>
    <xdr:ext cx="405111" cy="259045"/>
    <xdr:sp macro="" textlink="">
      <xdr:nvSpPr>
        <xdr:cNvPr id="303" name="【福祉施設】&#10;有形固定資産減価償却率該当値テキスト"/>
        <xdr:cNvSpPr txBox="1"/>
      </xdr:nvSpPr>
      <xdr:spPr>
        <a:xfrm>
          <a:off x="4673600" y="13665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21589</xdr:rowOff>
    </xdr:from>
    <xdr:to>
      <xdr:col>20</xdr:col>
      <xdr:colOff>38100</xdr:colOff>
      <xdr:row>80</xdr:row>
      <xdr:rowOff>123189</xdr:rowOff>
    </xdr:to>
    <xdr:sp macro="" textlink="">
      <xdr:nvSpPr>
        <xdr:cNvPr id="304" name="楕円 303"/>
        <xdr:cNvSpPr/>
      </xdr:nvSpPr>
      <xdr:spPr>
        <a:xfrm>
          <a:off x="3746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72389</xdr:rowOff>
    </xdr:from>
    <xdr:to>
      <xdr:col>24</xdr:col>
      <xdr:colOff>63500</xdr:colOff>
      <xdr:row>80</xdr:row>
      <xdr:rowOff>148589</xdr:rowOff>
    </xdr:to>
    <xdr:cxnSp macro="">
      <xdr:nvCxnSpPr>
        <xdr:cNvPr id="305" name="直線コネクタ 304"/>
        <xdr:cNvCxnSpPr/>
      </xdr:nvCxnSpPr>
      <xdr:spPr>
        <a:xfrm>
          <a:off x="3797300" y="137883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2539</xdr:rowOff>
    </xdr:from>
    <xdr:to>
      <xdr:col>15</xdr:col>
      <xdr:colOff>101600</xdr:colOff>
      <xdr:row>80</xdr:row>
      <xdr:rowOff>104139</xdr:rowOff>
    </xdr:to>
    <xdr:sp macro="" textlink="">
      <xdr:nvSpPr>
        <xdr:cNvPr id="306" name="楕円 305"/>
        <xdr:cNvSpPr/>
      </xdr:nvSpPr>
      <xdr:spPr>
        <a:xfrm>
          <a:off x="2857500" y="1371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53339</xdr:rowOff>
    </xdr:from>
    <xdr:to>
      <xdr:col>19</xdr:col>
      <xdr:colOff>177800</xdr:colOff>
      <xdr:row>80</xdr:row>
      <xdr:rowOff>72389</xdr:rowOff>
    </xdr:to>
    <xdr:cxnSp macro="">
      <xdr:nvCxnSpPr>
        <xdr:cNvPr id="307" name="直線コネクタ 306"/>
        <xdr:cNvCxnSpPr/>
      </xdr:nvCxnSpPr>
      <xdr:spPr>
        <a:xfrm>
          <a:off x="2908300" y="137693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158750</xdr:rowOff>
    </xdr:from>
    <xdr:to>
      <xdr:col>10</xdr:col>
      <xdr:colOff>165100</xdr:colOff>
      <xdr:row>80</xdr:row>
      <xdr:rowOff>88900</xdr:rowOff>
    </xdr:to>
    <xdr:sp macro="" textlink="">
      <xdr:nvSpPr>
        <xdr:cNvPr id="308" name="楕円 307"/>
        <xdr:cNvSpPr/>
      </xdr:nvSpPr>
      <xdr:spPr>
        <a:xfrm>
          <a:off x="1968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38100</xdr:rowOff>
    </xdr:from>
    <xdr:to>
      <xdr:col>15</xdr:col>
      <xdr:colOff>50800</xdr:colOff>
      <xdr:row>80</xdr:row>
      <xdr:rowOff>53339</xdr:rowOff>
    </xdr:to>
    <xdr:cxnSp macro="">
      <xdr:nvCxnSpPr>
        <xdr:cNvPr id="309" name="直線コネクタ 308"/>
        <xdr:cNvCxnSpPr/>
      </xdr:nvCxnSpPr>
      <xdr:spPr>
        <a:xfrm>
          <a:off x="2019300" y="137541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113030</xdr:rowOff>
    </xdr:from>
    <xdr:to>
      <xdr:col>6</xdr:col>
      <xdr:colOff>38100</xdr:colOff>
      <xdr:row>80</xdr:row>
      <xdr:rowOff>43180</xdr:rowOff>
    </xdr:to>
    <xdr:sp macro="" textlink="">
      <xdr:nvSpPr>
        <xdr:cNvPr id="310" name="楕円 309"/>
        <xdr:cNvSpPr/>
      </xdr:nvSpPr>
      <xdr:spPr>
        <a:xfrm>
          <a:off x="1079500" y="1365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163830</xdr:rowOff>
    </xdr:from>
    <xdr:to>
      <xdr:col>10</xdr:col>
      <xdr:colOff>114300</xdr:colOff>
      <xdr:row>80</xdr:row>
      <xdr:rowOff>38100</xdr:rowOff>
    </xdr:to>
    <xdr:cxnSp macro="">
      <xdr:nvCxnSpPr>
        <xdr:cNvPr id="311" name="直線コネクタ 310"/>
        <xdr:cNvCxnSpPr/>
      </xdr:nvCxnSpPr>
      <xdr:spPr>
        <a:xfrm>
          <a:off x="1130300" y="137083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87647</xdr:rowOff>
    </xdr:from>
    <xdr:ext cx="405111" cy="259045"/>
    <xdr:sp macro="" textlink="">
      <xdr:nvSpPr>
        <xdr:cNvPr id="312" name="n_1aveValue【福祉施設】&#10;有形固定資産減価償却率"/>
        <xdr:cNvSpPr txBox="1"/>
      </xdr:nvSpPr>
      <xdr:spPr>
        <a:xfrm>
          <a:off x="3582044" y="1397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59072</xdr:rowOff>
    </xdr:from>
    <xdr:ext cx="405111" cy="259045"/>
    <xdr:sp macro="" textlink="">
      <xdr:nvSpPr>
        <xdr:cNvPr id="313" name="n_2aveValue【福祉施設】&#10;有形固定資産減価償却率"/>
        <xdr:cNvSpPr txBox="1"/>
      </xdr:nvSpPr>
      <xdr:spPr>
        <a:xfrm>
          <a:off x="2705744" y="1394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62882</xdr:rowOff>
    </xdr:from>
    <xdr:ext cx="405111" cy="259045"/>
    <xdr:sp macro="" textlink="">
      <xdr:nvSpPr>
        <xdr:cNvPr id="314" name="n_3aveValue【福祉施設】&#10;有形固定資産減価償却率"/>
        <xdr:cNvSpPr txBox="1"/>
      </xdr:nvSpPr>
      <xdr:spPr>
        <a:xfrm>
          <a:off x="1816744" y="1395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36213</xdr:rowOff>
    </xdr:from>
    <xdr:ext cx="405111" cy="259045"/>
    <xdr:sp macro="" textlink="">
      <xdr:nvSpPr>
        <xdr:cNvPr id="315" name="n_4aveValue【福祉施設】&#10;有形固定資産減価償却率"/>
        <xdr:cNvSpPr txBox="1"/>
      </xdr:nvSpPr>
      <xdr:spPr>
        <a:xfrm>
          <a:off x="927744" y="1392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139716</xdr:rowOff>
    </xdr:from>
    <xdr:ext cx="405111" cy="259045"/>
    <xdr:sp macro="" textlink="">
      <xdr:nvSpPr>
        <xdr:cNvPr id="316" name="n_1mainValue【福祉施設】&#10;有形固定資産減価償却率"/>
        <xdr:cNvSpPr txBox="1"/>
      </xdr:nvSpPr>
      <xdr:spPr>
        <a:xfrm>
          <a:off x="35820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120666</xdr:rowOff>
    </xdr:from>
    <xdr:ext cx="405111" cy="259045"/>
    <xdr:sp macro="" textlink="">
      <xdr:nvSpPr>
        <xdr:cNvPr id="317" name="n_2mainValue【福祉施設】&#10;有形固定資産減価償却率"/>
        <xdr:cNvSpPr txBox="1"/>
      </xdr:nvSpPr>
      <xdr:spPr>
        <a:xfrm>
          <a:off x="27057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105427</xdr:rowOff>
    </xdr:from>
    <xdr:ext cx="405111" cy="259045"/>
    <xdr:sp macro="" textlink="">
      <xdr:nvSpPr>
        <xdr:cNvPr id="318" name="n_3mainValue【福祉施設】&#10;有形固定資産減価償却率"/>
        <xdr:cNvSpPr txBox="1"/>
      </xdr:nvSpPr>
      <xdr:spPr>
        <a:xfrm>
          <a:off x="181674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59707</xdr:rowOff>
    </xdr:from>
    <xdr:ext cx="405111" cy="259045"/>
    <xdr:sp macro="" textlink="">
      <xdr:nvSpPr>
        <xdr:cNvPr id="319" name="n_4mainValue【福祉施設】&#10;有形固定資産減価償却率"/>
        <xdr:cNvSpPr txBox="1"/>
      </xdr:nvSpPr>
      <xdr:spPr>
        <a:xfrm>
          <a:off x="927744" y="1343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10668</xdr:rowOff>
    </xdr:to>
    <xdr:cxnSp macro="">
      <xdr:nvCxnSpPr>
        <xdr:cNvPr id="341" name="直線コネクタ 340"/>
        <xdr:cNvCxnSpPr/>
      </xdr:nvCxnSpPr>
      <xdr:spPr>
        <a:xfrm flipV="1">
          <a:off x="10476865" y="13319761"/>
          <a:ext cx="0" cy="1435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44" name="【福祉施設】&#10;一人当たり面積最大値テキスト"/>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45" name="直線コネクタ 344"/>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46" name="【福祉施設】&#10;一人当たり面積平均値テキスト"/>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7" name="フローチャート: 判断 346"/>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33020</xdr:rowOff>
    </xdr:from>
    <xdr:to>
      <xdr:col>50</xdr:col>
      <xdr:colOff>165100</xdr:colOff>
      <xdr:row>82</xdr:row>
      <xdr:rowOff>134620</xdr:rowOff>
    </xdr:to>
    <xdr:sp macro="" textlink="">
      <xdr:nvSpPr>
        <xdr:cNvPr id="348" name="フローチャート: 判断 347"/>
        <xdr:cNvSpPr/>
      </xdr:nvSpPr>
      <xdr:spPr>
        <a:xfrm>
          <a:off x="9588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42163</xdr:rowOff>
    </xdr:from>
    <xdr:to>
      <xdr:col>46</xdr:col>
      <xdr:colOff>38100</xdr:colOff>
      <xdr:row>82</xdr:row>
      <xdr:rowOff>143763</xdr:rowOff>
    </xdr:to>
    <xdr:sp macro="" textlink="">
      <xdr:nvSpPr>
        <xdr:cNvPr id="349" name="フローチャート: 判断 348"/>
        <xdr:cNvSpPr/>
      </xdr:nvSpPr>
      <xdr:spPr>
        <a:xfrm>
          <a:off x="86995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33020</xdr:rowOff>
    </xdr:from>
    <xdr:to>
      <xdr:col>41</xdr:col>
      <xdr:colOff>101600</xdr:colOff>
      <xdr:row>82</xdr:row>
      <xdr:rowOff>134620</xdr:rowOff>
    </xdr:to>
    <xdr:sp macro="" textlink="">
      <xdr:nvSpPr>
        <xdr:cNvPr id="350" name="フローチャート: 判断 349"/>
        <xdr:cNvSpPr/>
      </xdr:nvSpPr>
      <xdr:spPr>
        <a:xfrm>
          <a:off x="7810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51" name="フローチャート: 判断 350"/>
        <xdr:cNvSpPr/>
      </xdr:nvSpPr>
      <xdr:spPr>
        <a:xfrm>
          <a:off x="692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142748</xdr:rowOff>
    </xdr:from>
    <xdr:to>
      <xdr:col>55</xdr:col>
      <xdr:colOff>50800</xdr:colOff>
      <xdr:row>79</xdr:row>
      <xdr:rowOff>72898</xdr:rowOff>
    </xdr:to>
    <xdr:sp macro="" textlink="">
      <xdr:nvSpPr>
        <xdr:cNvPr id="357" name="楕円 356"/>
        <xdr:cNvSpPr/>
      </xdr:nvSpPr>
      <xdr:spPr>
        <a:xfrm>
          <a:off x="10426700" y="1351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165625</xdr:rowOff>
    </xdr:from>
    <xdr:ext cx="469744" cy="259045"/>
    <xdr:sp macro="" textlink="">
      <xdr:nvSpPr>
        <xdr:cNvPr id="358" name="【福祉施設】&#10;一人当たり面積該当値テキスト"/>
        <xdr:cNvSpPr txBox="1"/>
      </xdr:nvSpPr>
      <xdr:spPr>
        <a:xfrm>
          <a:off x="10515600" y="1336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170180</xdr:rowOff>
    </xdr:from>
    <xdr:to>
      <xdr:col>50</xdr:col>
      <xdr:colOff>165100</xdr:colOff>
      <xdr:row>79</xdr:row>
      <xdr:rowOff>100330</xdr:rowOff>
    </xdr:to>
    <xdr:sp macro="" textlink="">
      <xdr:nvSpPr>
        <xdr:cNvPr id="359" name="楕円 358"/>
        <xdr:cNvSpPr/>
      </xdr:nvSpPr>
      <xdr:spPr>
        <a:xfrm>
          <a:off x="9588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22098</xdr:rowOff>
    </xdr:from>
    <xdr:to>
      <xdr:col>55</xdr:col>
      <xdr:colOff>0</xdr:colOff>
      <xdr:row>79</xdr:row>
      <xdr:rowOff>49530</xdr:rowOff>
    </xdr:to>
    <xdr:cxnSp macro="">
      <xdr:nvCxnSpPr>
        <xdr:cNvPr id="360" name="直線コネクタ 359"/>
        <xdr:cNvCxnSpPr/>
      </xdr:nvCxnSpPr>
      <xdr:spPr>
        <a:xfrm flipV="1">
          <a:off x="9639300" y="1356664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87885</xdr:rowOff>
    </xdr:from>
    <xdr:to>
      <xdr:col>46</xdr:col>
      <xdr:colOff>38100</xdr:colOff>
      <xdr:row>79</xdr:row>
      <xdr:rowOff>18035</xdr:rowOff>
    </xdr:to>
    <xdr:sp macro="" textlink="">
      <xdr:nvSpPr>
        <xdr:cNvPr id="361" name="楕円 360"/>
        <xdr:cNvSpPr/>
      </xdr:nvSpPr>
      <xdr:spPr>
        <a:xfrm>
          <a:off x="8699500" y="134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138685</xdr:rowOff>
    </xdr:from>
    <xdr:to>
      <xdr:col>50</xdr:col>
      <xdr:colOff>114300</xdr:colOff>
      <xdr:row>79</xdr:row>
      <xdr:rowOff>49530</xdr:rowOff>
    </xdr:to>
    <xdr:cxnSp macro="">
      <xdr:nvCxnSpPr>
        <xdr:cNvPr id="362" name="直線コネクタ 361"/>
        <xdr:cNvCxnSpPr/>
      </xdr:nvCxnSpPr>
      <xdr:spPr>
        <a:xfrm>
          <a:off x="8750300" y="13511785"/>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106172</xdr:rowOff>
    </xdr:from>
    <xdr:to>
      <xdr:col>41</xdr:col>
      <xdr:colOff>101600</xdr:colOff>
      <xdr:row>79</xdr:row>
      <xdr:rowOff>36322</xdr:rowOff>
    </xdr:to>
    <xdr:sp macro="" textlink="">
      <xdr:nvSpPr>
        <xdr:cNvPr id="363" name="楕円 362"/>
        <xdr:cNvSpPr/>
      </xdr:nvSpPr>
      <xdr:spPr>
        <a:xfrm>
          <a:off x="7810500" y="134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138685</xdr:rowOff>
    </xdr:from>
    <xdr:to>
      <xdr:col>45</xdr:col>
      <xdr:colOff>177800</xdr:colOff>
      <xdr:row>78</xdr:row>
      <xdr:rowOff>156972</xdr:rowOff>
    </xdr:to>
    <xdr:cxnSp macro="">
      <xdr:nvCxnSpPr>
        <xdr:cNvPr id="364" name="直線コネクタ 363"/>
        <xdr:cNvCxnSpPr/>
      </xdr:nvCxnSpPr>
      <xdr:spPr>
        <a:xfrm flipV="1">
          <a:off x="7861300" y="13511785"/>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124461</xdr:rowOff>
    </xdr:from>
    <xdr:to>
      <xdr:col>36</xdr:col>
      <xdr:colOff>165100</xdr:colOff>
      <xdr:row>79</xdr:row>
      <xdr:rowOff>54611</xdr:rowOff>
    </xdr:to>
    <xdr:sp macro="" textlink="">
      <xdr:nvSpPr>
        <xdr:cNvPr id="365" name="楕円 364"/>
        <xdr:cNvSpPr/>
      </xdr:nvSpPr>
      <xdr:spPr>
        <a:xfrm>
          <a:off x="6921500" y="1349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156972</xdr:rowOff>
    </xdr:from>
    <xdr:to>
      <xdr:col>41</xdr:col>
      <xdr:colOff>50800</xdr:colOff>
      <xdr:row>79</xdr:row>
      <xdr:rowOff>3811</xdr:rowOff>
    </xdr:to>
    <xdr:cxnSp macro="">
      <xdr:nvCxnSpPr>
        <xdr:cNvPr id="366" name="直線コネクタ 365"/>
        <xdr:cNvCxnSpPr/>
      </xdr:nvCxnSpPr>
      <xdr:spPr>
        <a:xfrm flipV="1">
          <a:off x="6972300" y="135300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125747</xdr:rowOff>
    </xdr:from>
    <xdr:ext cx="469744" cy="259045"/>
    <xdr:sp macro="" textlink="">
      <xdr:nvSpPr>
        <xdr:cNvPr id="367" name="n_1aveValue【福祉施設】&#10;一人当たり面積"/>
        <xdr:cNvSpPr txBox="1"/>
      </xdr:nvSpPr>
      <xdr:spPr>
        <a:xfrm>
          <a:off x="93917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134890</xdr:rowOff>
    </xdr:from>
    <xdr:ext cx="469744" cy="259045"/>
    <xdr:sp macro="" textlink="">
      <xdr:nvSpPr>
        <xdr:cNvPr id="368" name="n_2aveValue【福祉施設】&#10;一人当たり面積"/>
        <xdr:cNvSpPr txBox="1"/>
      </xdr:nvSpPr>
      <xdr:spPr>
        <a:xfrm>
          <a:off x="8515427" y="14193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125747</xdr:rowOff>
    </xdr:from>
    <xdr:ext cx="469744" cy="259045"/>
    <xdr:sp macro="" textlink="">
      <xdr:nvSpPr>
        <xdr:cNvPr id="369" name="n_3aveValue【福祉施設】&#10;一人当たり面積"/>
        <xdr:cNvSpPr txBox="1"/>
      </xdr:nvSpPr>
      <xdr:spPr>
        <a:xfrm>
          <a:off x="76264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125747</xdr:rowOff>
    </xdr:from>
    <xdr:ext cx="469744" cy="259045"/>
    <xdr:sp macro="" textlink="">
      <xdr:nvSpPr>
        <xdr:cNvPr id="370" name="n_4aveValue【福祉施設】&#10;一人当たり面積"/>
        <xdr:cNvSpPr txBox="1"/>
      </xdr:nvSpPr>
      <xdr:spPr>
        <a:xfrm>
          <a:off x="6737427" y="14184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77</xdr:row>
      <xdr:rowOff>116857</xdr:rowOff>
    </xdr:from>
    <xdr:ext cx="469744" cy="259045"/>
    <xdr:sp macro="" textlink="">
      <xdr:nvSpPr>
        <xdr:cNvPr id="371" name="n_1mainValue【福祉施設】&#10;一人当たり面積"/>
        <xdr:cNvSpPr txBox="1"/>
      </xdr:nvSpPr>
      <xdr:spPr>
        <a:xfrm>
          <a:off x="9391727" y="1331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34562</xdr:rowOff>
    </xdr:from>
    <xdr:ext cx="469744" cy="259045"/>
    <xdr:sp macro="" textlink="">
      <xdr:nvSpPr>
        <xdr:cNvPr id="372" name="n_2mainValue【福祉施設】&#10;一人当たり面積"/>
        <xdr:cNvSpPr txBox="1"/>
      </xdr:nvSpPr>
      <xdr:spPr>
        <a:xfrm>
          <a:off x="8515427" y="132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52849</xdr:rowOff>
    </xdr:from>
    <xdr:ext cx="469744" cy="259045"/>
    <xdr:sp macro="" textlink="">
      <xdr:nvSpPr>
        <xdr:cNvPr id="373" name="n_3mainValue【福祉施設】&#10;一人当たり面積"/>
        <xdr:cNvSpPr txBox="1"/>
      </xdr:nvSpPr>
      <xdr:spPr>
        <a:xfrm>
          <a:off x="7626427" y="1325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71138</xdr:rowOff>
    </xdr:from>
    <xdr:ext cx="469744" cy="259045"/>
    <xdr:sp macro="" textlink="">
      <xdr:nvSpPr>
        <xdr:cNvPr id="374" name="n_4mainValue【福祉施設】&#10;一人当たり面積"/>
        <xdr:cNvSpPr txBox="1"/>
      </xdr:nvSpPr>
      <xdr:spPr>
        <a:xfrm>
          <a:off x="6737427" y="132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162742</xdr:rowOff>
    </xdr:from>
    <xdr:to>
      <xdr:col>24</xdr:col>
      <xdr:colOff>62865</xdr:colOff>
      <xdr:row>108</xdr:row>
      <xdr:rowOff>7620</xdr:rowOff>
    </xdr:to>
    <xdr:cxnSp macro="">
      <xdr:nvCxnSpPr>
        <xdr:cNvPr id="400" name="直線コネクタ 399"/>
        <xdr:cNvCxnSpPr/>
      </xdr:nvCxnSpPr>
      <xdr:spPr>
        <a:xfrm flipV="1">
          <a:off x="4634865" y="17307742"/>
          <a:ext cx="0" cy="1216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11447</xdr:rowOff>
    </xdr:from>
    <xdr:ext cx="405111" cy="259045"/>
    <xdr:sp macro="" textlink="">
      <xdr:nvSpPr>
        <xdr:cNvPr id="401" name="【市民会館】&#10;有形固定資産減価償却率最小値テキスト"/>
        <xdr:cNvSpPr txBox="1"/>
      </xdr:nvSpPr>
      <xdr:spPr>
        <a:xfrm>
          <a:off x="4673600"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xdr:rowOff>
    </xdr:from>
    <xdr:to>
      <xdr:col>24</xdr:col>
      <xdr:colOff>152400</xdr:colOff>
      <xdr:row>108</xdr:row>
      <xdr:rowOff>7620</xdr:rowOff>
    </xdr:to>
    <xdr:cxnSp macro="">
      <xdr:nvCxnSpPr>
        <xdr:cNvPr id="402" name="直線コネクタ 401"/>
        <xdr:cNvCxnSpPr/>
      </xdr:nvCxnSpPr>
      <xdr:spPr>
        <a:xfrm>
          <a:off x="4546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109419</xdr:rowOff>
    </xdr:from>
    <xdr:ext cx="405111" cy="259045"/>
    <xdr:sp macro="" textlink="">
      <xdr:nvSpPr>
        <xdr:cNvPr id="403" name="【市民会館】&#10;有形固定資産減価償却率最大値テキスト"/>
        <xdr:cNvSpPr txBox="1"/>
      </xdr:nvSpPr>
      <xdr:spPr>
        <a:xfrm>
          <a:off x="4673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162742</xdr:rowOff>
    </xdr:from>
    <xdr:to>
      <xdr:col>24</xdr:col>
      <xdr:colOff>152400</xdr:colOff>
      <xdr:row>100</xdr:row>
      <xdr:rowOff>162742</xdr:rowOff>
    </xdr:to>
    <xdr:cxnSp macro="">
      <xdr:nvCxnSpPr>
        <xdr:cNvPr id="404" name="直線コネクタ 403"/>
        <xdr:cNvCxnSpPr/>
      </xdr:nvCxnSpPr>
      <xdr:spPr>
        <a:xfrm>
          <a:off x="4546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44648</xdr:rowOff>
    </xdr:from>
    <xdr:ext cx="405111" cy="259045"/>
    <xdr:sp macro="" textlink="">
      <xdr:nvSpPr>
        <xdr:cNvPr id="405" name="【市民会館】&#10;有形固定資産減価償却率平均値テキスト"/>
        <xdr:cNvSpPr txBox="1"/>
      </xdr:nvSpPr>
      <xdr:spPr>
        <a:xfrm>
          <a:off x="4673600" y="17875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66221</xdr:rowOff>
    </xdr:from>
    <xdr:to>
      <xdr:col>24</xdr:col>
      <xdr:colOff>114300</xdr:colOff>
      <xdr:row>104</xdr:row>
      <xdr:rowOff>167821</xdr:rowOff>
    </xdr:to>
    <xdr:sp macro="" textlink="">
      <xdr:nvSpPr>
        <xdr:cNvPr id="406" name="フローチャート: 判断 405"/>
        <xdr:cNvSpPr/>
      </xdr:nvSpPr>
      <xdr:spPr>
        <a:xfrm>
          <a:off x="45847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100512</xdr:rowOff>
    </xdr:from>
    <xdr:to>
      <xdr:col>20</xdr:col>
      <xdr:colOff>38100</xdr:colOff>
      <xdr:row>105</xdr:row>
      <xdr:rowOff>30662</xdr:rowOff>
    </xdr:to>
    <xdr:sp macro="" textlink="">
      <xdr:nvSpPr>
        <xdr:cNvPr id="407" name="フローチャート: 判断 406"/>
        <xdr:cNvSpPr/>
      </xdr:nvSpPr>
      <xdr:spPr>
        <a:xfrm>
          <a:off x="3746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87449</xdr:rowOff>
    </xdr:from>
    <xdr:to>
      <xdr:col>15</xdr:col>
      <xdr:colOff>101600</xdr:colOff>
      <xdr:row>105</xdr:row>
      <xdr:rowOff>17599</xdr:rowOff>
    </xdr:to>
    <xdr:sp macro="" textlink="">
      <xdr:nvSpPr>
        <xdr:cNvPr id="408" name="フローチャート: 判断 407"/>
        <xdr:cNvSpPr/>
      </xdr:nvSpPr>
      <xdr:spPr>
        <a:xfrm>
          <a:off x="2857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160927</xdr:rowOff>
    </xdr:from>
    <xdr:to>
      <xdr:col>10</xdr:col>
      <xdr:colOff>165100</xdr:colOff>
      <xdr:row>104</xdr:row>
      <xdr:rowOff>91077</xdr:rowOff>
    </xdr:to>
    <xdr:sp macro="" textlink="">
      <xdr:nvSpPr>
        <xdr:cNvPr id="409" name="フローチャート: 判断 408"/>
        <xdr:cNvSpPr/>
      </xdr:nvSpPr>
      <xdr:spPr>
        <a:xfrm>
          <a:off x="1968500" y="1782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0" name="フローチャート: 判断 409"/>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111942</xdr:rowOff>
    </xdr:from>
    <xdr:to>
      <xdr:col>24</xdr:col>
      <xdr:colOff>114300</xdr:colOff>
      <xdr:row>101</xdr:row>
      <xdr:rowOff>42092</xdr:rowOff>
    </xdr:to>
    <xdr:sp macro="" textlink="">
      <xdr:nvSpPr>
        <xdr:cNvPr id="416" name="楕円 415"/>
        <xdr:cNvSpPr/>
      </xdr:nvSpPr>
      <xdr:spPr>
        <a:xfrm>
          <a:off x="4584700" y="1725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64969</xdr:rowOff>
    </xdr:from>
    <xdr:ext cx="405111" cy="259045"/>
    <xdr:sp macro="" textlink="">
      <xdr:nvSpPr>
        <xdr:cNvPr id="417" name="【市民会館】&#10;有形固定資産減価償却率該当値テキスト"/>
        <xdr:cNvSpPr txBox="1"/>
      </xdr:nvSpPr>
      <xdr:spPr>
        <a:xfrm>
          <a:off x="4673600" y="1720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18" name="楕円 417"/>
        <xdr:cNvSpPr/>
      </xdr:nvSpPr>
      <xdr:spPr>
        <a:xfrm>
          <a:off x="3746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162742</xdr:rowOff>
    </xdr:from>
    <xdr:to>
      <xdr:col>24</xdr:col>
      <xdr:colOff>63500</xdr:colOff>
      <xdr:row>105</xdr:row>
      <xdr:rowOff>61505</xdr:rowOff>
    </xdr:to>
    <xdr:cxnSp macro="">
      <xdr:nvCxnSpPr>
        <xdr:cNvPr id="419" name="直線コネクタ 418"/>
        <xdr:cNvCxnSpPr/>
      </xdr:nvCxnSpPr>
      <xdr:spPr>
        <a:xfrm flipV="1">
          <a:off x="3797300" y="17307742"/>
          <a:ext cx="838200" cy="75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108676</xdr:rowOff>
    </xdr:from>
    <xdr:to>
      <xdr:col>15</xdr:col>
      <xdr:colOff>101600</xdr:colOff>
      <xdr:row>105</xdr:row>
      <xdr:rowOff>38826</xdr:rowOff>
    </xdr:to>
    <xdr:sp macro="" textlink="">
      <xdr:nvSpPr>
        <xdr:cNvPr id="420" name="楕円 419"/>
        <xdr:cNvSpPr/>
      </xdr:nvSpPr>
      <xdr:spPr>
        <a:xfrm>
          <a:off x="2857500" y="1793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159476</xdr:rowOff>
    </xdr:from>
    <xdr:to>
      <xdr:col>19</xdr:col>
      <xdr:colOff>177800</xdr:colOff>
      <xdr:row>105</xdr:row>
      <xdr:rowOff>61505</xdr:rowOff>
    </xdr:to>
    <xdr:cxnSp macro="">
      <xdr:nvCxnSpPr>
        <xdr:cNvPr id="421" name="直線コネクタ 420"/>
        <xdr:cNvCxnSpPr/>
      </xdr:nvCxnSpPr>
      <xdr:spPr>
        <a:xfrm>
          <a:off x="2908300" y="17990276"/>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113574</xdr:rowOff>
    </xdr:from>
    <xdr:to>
      <xdr:col>10</xdr:col>
      <xdr:colOff>165100</xdr:colOff>
      <xdr:row>100</xdr:row>
      <xdr:rowOff>43724</xdr:rowOff>
    </xdr:to>
    <xdr:sp macro="" textlink="">
      <xdr:nvSpPr>
        <xdr:cNvPr id="422" name="楕円 421"/>
        <xdr:cNvSpPr/>
      </xdr:nvSpPr>
      <xdr:spPr>
        <a:xfrm>
          <a:off x="19685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164374</xdr:rowOff>
    </xdr:from>
    <xdr:to>
      <xdr:col>15</xdr:col>
      <xdr:colOff>50800</xdr:colOff>
      <xdr:row>104</xdr:row>
      <xdr:rowOff>159476</xdr:rowOff>
    </xdr:to>
    <xdr:cxnSp macro="">
      <xdr:nvCxnSpPr>
        <xdr:cNvPr id="423" name="直線コネクタ 422"/>
        <xdr:cNvCxnSpPr/>
      </xdr:nvCxnSpPr>
      <xdr:spPr>
        <a:xfrm>
          <a:off x="2019300" y="17137924"/>
          <a:ext cx="889000" cy="85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31931</xdr:rowOff>
    </xdr:from>
    <xdr:to>
      <xdr:col>6</xdr:col>
      <xdr:colOff>38100</xdr:colOff>
      <xdr:row>108</xdr:row>
      <xdr:rowOff>133531</xdr:rowOff>
    </xdr:to>
    <xdr:sp macro="" textlink="">
      <xdr:nvSpPr>
        <xdr:cNvPr id="424" name="楕円 423"/>
        <xdr:cNvSpPr/>
      </xdr:nvSpPr>
      <xdr:spPr>
        <a:xfrm>
          <a:off x="1079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164374</xdr:rowOff>
    </xdr:from>
    <xdr:to>
      <xdr:col>10</xdr:col>
      <xdr:colOff>114300</xdr:colOff>
      <xdr:row>108</xdr:row>
      <xdr:rowOff>82731</xdr:rowOff>
    </xdr:to>
    <xdr:cxnSp macro="">
      <xdr:nvCxnSpPr>
        <xdr:cNvPr id="425" name="直線コネクタ 424"/>
        <xdr:cNvCxnSpPr/>
      </xdr:nvCxnSpPr>
      <xdr:spPr>
        <a:xfrm flipV="1">
          <a:off x="1130300" y="17137924"/>
          <a:ext cx="889000" cy="146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47189</xdr:rowOff>
    </xdr:from>
    <xdr:ext cx="405111" cy="259045"/>
    <xdr:sp macro="" textlink="">
      <xdr:nvSpPr>
        <xdr:cNvPr id="426" name="n_1aveValue【市民会館】&#10;有形固定資産減価償却率"/>
        <xdr:cNvSpPr txBox="1"/>
      </xdr:nvSpPr>
      <xdr:spPr>
        <a:xfrm>
          <a:off x="3582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34126</xdr:rowOff>
    </xdr:from>
    <xdr:ext cx="405111" cy="259045"/>
    <xdr:sp macro="" textlink="">
      <xdr:nvSpPr>
        <xdr:cNvPr id="427" name="n_2aveValue【市民会館】&#10;有形固定資産減価償却率"/>
        <xdr:cNvSpPr txBox="1"/>
      </xdr:nvSpPr>
      <xdr:spPr>
        <a:xfrm>
          <a:off x="2705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82204</xdr:rowOff>
    </xdr:from>
    <xdr:ext cx="405111" cy="259045"/>
    <xdr:sp macro="" textlink="">
      <xdr:nvSpPr>
        <xdr:cNvPr id="428" name="n_3aveValue【市民会館】&#10;有形固定資産減価償却率"/>
        <xdr:cNvSpPr txBox="1"/>
      </xdr:nvSpPr>
      <xdr:spPr>
        <a:xfrm>
          <a:off x="1816744" y="1791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141895</xdr:rowOff>
    </xdr:from>
    <xdr:ext cx="405111" cy="259045"/>
    <xdr:sp macro="" textlink="">
      <xdr:nvSpPr>
        <xdr:cNvPr id="429" name="n_4aveValue【市民会館】&#10;有形固定資産減価償却率"/>
        <xdr:cNvSpPr txBox="1"/>
      </xdr:nvSpPr>
      <xdr:spPr>
        <a:xfrm>
          <a:off x="927744" y="17629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103432</xdr:rowOff>
    </xdr:from>
    <xdr:ext cx="405111" cy="259045"/>
    <xdr:sp macro="" textlink="">
      <xdr:nvSpPr>
        <xdr:cNvPr id="430" name="n_1mainValue【市民会館】&#10;有形固定資産減価償却率"/>
        <xdr:cNvSpPr txBox="1"/>
      </xdr:nvSpPr>
      <xdr:spPr>
        <a:xfrm>
          <a:off x="35820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29953</xdr:rowOff>
    </xdr:from>
    <xdr:ext cx="405111" cy="259045"/>
    <xdr:sp macro="" textlink="">
      <xdr:nvSpPr>
        <xdr:cNvPr id="431" name="n_2mainValue【市民会館】&#10;有形固定資産減価償却率"/>
        <xdr:cNvSpPr txBox="1"/>
      </xdr:nvSpPr>
      <xdr:spPr>
        <a:xfrm>
          <a:off x="2705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134561</xdr:colOff>
      <xdr:row>98</xdr:row>
      <xdr:rowOff>60251</xdr:rowOff>
    </xdr:from>
    <xdr:ext cx="340478" cy="259045"/>
    <xdr:sp macro="" textlink="">
      <xdr:nvSpPr>
        <xdr:cNvPr id="432" name="n_3mainValue【市民会館】&#10;有形固定資産減価償却率"/>
        <xdr:cNvSpPr txBox="1"/>
      </xdr:nvSpPr>
      <xdr:spPr>
        <a:xfrm>
          <a:off x="1849061" y="168623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124658</xdr:rowOff>
    </xdr:from>
    <xdr:ext cx="405111" cy="259045"/>
    <xdr:sp macro="" textlink="">
      <xdr:nvSpPr>
        <xdr:cNvPr id="433" name="n_4mainValue【市民会館】&#10;有形固定資産減価償却率"/>
        <xdr:cNvSpPr txBox="1"/>
      </xdr:nvSpPr>
      <xdr:spPr>
        <a:xfrm>
          <a:off x="927744" y="1864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95250</xdr:rowOff>
    </xdr:from>
    <xdr:to>
      <xdr:col>54</xdr:col>
      <xdr:colOff>189865</xdr:colOff>
      <xdr:row>107</xdr:row>
      <xdr:rowOff>160020</xdr:rowOff>
    </xdr:to>
    <xdr:cxnSp macro="">
      <xdr:nvCxnSpPr>
        <xdr:cNvPr id="457" name="直線コネクタ 456"/>
        <xdr:cNvCxnSpPr/>
      </xdr:nvCxnSpPr>
      <xdr:spPr>
        <a:xfrm flipV="1">
          <a:off x="10476865" y="17926050"/>
          <a:ext cx="0" cy="579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163847</xdr:rowOff>
    </xdr:from>
    <xdr:ext cx="469744" cy="259045"/>
    <xdr:sp macro="" textlink="">
      <xdr:nvSpPr>
        <xdr:cNvPr id="458" name="【市民会館】&#10;一人当たり面積最小値テキスト"/>
        <xdr:cNvSpPr txBox="1"/>
      </xdr:nvSpPr>
      <xdr:spPr>
        <a:xfrm>
          <a:off x="10515600"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160020</xdr:rowOff>
    </xdr:from>
    <xdr:to>
      <xdr:col>55</xdr:col>
      <xdr:colOff>88900</xdr:colOff>
      <xdr:row>107</xdr:row>
      <xdr:rowOff>160020</xdr:rowOff>
    </xdr:to>
    <xdr:cxnSp macro="">
      <xdr:nvCxnSpPr>
        <xdr:cNvPr id="459" name="直線コネクタ 458"/>
        <xdr:cNvCxnSpPr/>
      </xdr:nvCxnSpPr>
      <xdr:spPr>
        <a:xfrm>
          <a:off x="10388600" y="18505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41927</xdr:rowOff>
    </xdr:from>
    <xdr:ext cx="469744" cy="259045"/>
    <xdr:sp macro="" textlink="">
      <xdr:nvSpPr>
        <xdr:cNvPr id="460" name="【市民会館】&#10;一人当たり面積最大値テキスト"/>
        <xdr:cNvSpPr txBox="1"/>
      </xdr:nvSpPr>
      <xdr:spPr>
        <a:xfrm>
          <a:off x="10515600" y="17701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95250</xdr:rowOff>
    </xdr:from>
    <xdr:to>
      <xdr:col>55</xdr:col>
      <xdr:colOff>88900</xdr:colOff>
      <xdr:row>104</xdr:row>
      <xdr:rowOff>95250</xdr:rowOff>
    </xdr:to>
    <xdr:cxnSp macro="">
      <xdr:nvCxnSpPr>
        <xdr:cNvPr id="461" name="直線コネクタ 460"/>
        <xdr:cNvCxnSpPr/>
      </xdr:nvCxnSpPr>
      <xdr:spPr>
        <a:xfrm>
          <a:off x="10388600" y="1792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2" name="【市民会館】&#10;一人当たり面積平均値テキスト"/>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3" name="フローチャート: 判断 462"/>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170180</xdr:rowOff>
    </xdr:from>
    <xdr:to>
      <xdr:col>50</xdr:col>
      <xdr:colOff>165100</xdr:colOff>
      <xdr:row>106</xdr:row>
      <xdr:rowOff>100330</xdr:rowOff>
    </xdr:to>
    <xdr:sp macro="" textlink="">
      <xdr:nvSpPr>
        <xdr:cNvPr id="464" name="フローチャート: 判断 463"/>
        <xdr:cNvSpPr/>
      </xdr:nvSpPr>
      <xdr:spPr>
        <a:xfrm>
          <a:off x="9588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109220</xdr:rowOff>
    </xdr:from>
    <xdr:to>
      <xdr:col>46</xdr:col>
      <xdr:colOff>38100</xdr:colOff>
      <xdr:row>106</xdr:row>
      <xdr:rowOff>39370</xdr:rowOff>
    </xdr:to>
    <xdr:sp macro="" textlink="">
      <xdr:nvSpPr>
        <xdr:cNvPr id="465" name="フローチャート: 判断 464"/>
        <xdr:cNvSpPr/>
      </xdr:nvSpPr>
      <xdr:spPr>
        <a:xfrm>
          <a:off x="8699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10161</xdr:rowOff>
    </xdr:from>
    <xdr:to>
      <xdr:col>41</xdr:col>
      <xdr:colOff>101600</xdr:colOff>
      <xdr:row>106</xdr:row>
      <xdr:rowOff>111761</xdr:rowOff>
    </xdr:to>
    <xdr:sp macro="" textlink="">
      <xdr:nvSpPr>
        <xdr:cNvPr id="466" name="フローチャート: 判断 465"/>
        <xdr:cNvSpPr/>
      </xdr:nvSpPr>
      <xdr:spPr>
        <a:xfrm>
          <a:off x="7810500" y="1818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25400</xdr:rowOff>
    </xdr:from>
    <xdr:to>
      <xdr:col>36</xdr:col>
      <xdr:colOff>165100</xdr:colOff>
      <xdr:row>106</xdr:row>
      <xdr:rowOff>127000</xdr:rowOff>
    </xdr:to>
    <xdr:sp macro="" textlink="">
      <xdr:nvSpPr>
        <xdr:cNvPr id="467" name="フローチャート: 判断 466"/>
        <xdr:cNvSpPr/>
      </xdr:nvSpPr>
      <xdr:spPr>
        <a:xfrm>
          <a:off x="692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67311</xdr:rowOff>
    </xdr:from>
    <xdr:to>
      <xdr:col>55</xdr:col>
      <xdr:colOff>50800</xdr:colOff>
      <xdr:row>106</xdr:row>
      <xdr:rowOff>168911</xdr:rowOff>
    </xdr:to>
    <xdr:sp macro="" textlink="">
      <xdr:nvSpPr>
        <xdr:cNvPr id="473" name="楕円 472"/>
        <xdr:cNvSpPr/>
      </xdr:nvSpPr>
      <xdr:spPr>
        <a:xfrm>
          <a:off x="10426700" y="1824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45738</xdr:rowOff>
    </xdr:from>
    <xdr:ext cx="469744" cy="259045"/>
    <xdr:sp macro="" textlink="">
      <xdr:nvSpPr>
        <xdr:cNvPr id="474" name="【市民会館】&#10;一人当たり面積該当値テキスト"/>
        <xdr:cNvSpPr txBox="1"/>
      </xdr:nvSpPr>
      <xdr:spPr>
        <a:xfrm>
          <a:off x="10515600"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78739</xdr:rowOff>
    </xdr:from>
    <xdr:to>
      <xdr:col>50</xdr:col>
      <xdr:colOff>165100</xdr:colOff>
      <xdr:row>107</xdr:row>
      <xdr:rowOff>8889</xdr:rowOff>
    </xdr:to>
    <xdr:sp macro="" textlink="">
      <xdr:nvSpPr>
        <xdr:cNvPr id="475" name="楕円 474"/>
        <xdr:cNvSpPr/>
      </xdr:nvSpPr>
      <xdr:spPr>
        <a:xfrm>
          <a:off x="9588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118111</xdr:rowOff>
    </xdr:from>
    <xdr:to>
      <xdr:col>55</xdr:col>
      <xdr:colOff>0</xdr:colOff>
      <xdr:row>106</xdr:row>
      <xdr:rowOff>129539</xdr:rowOff>
    </xdr:to>
    <xdr:cxnSp macro="">
      <xdr:nvCxnSpPr>
        <xdr:cNvPr id="476" name="直線コネクタ 475"/>
        <xdr:cNvCxnSpPr/>
      </xdr:nvCxnSpPr>
      <xdr:spPr>
        <a:xfrm flipV="1">
          <a:off x="9639300" y="182918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21589</xdr:rowOff>
    </xdr:from>
    <xdr:to>
      <xdr:col>46</xdr:col>
      <xdr:colOff>38100</xdr:colOff>
      <xdr:row>100</xdr:row>
      <xdr:rowOff>123189</xdr:rowOff>
    </xdr:to>
    <xdr:sp macro="" textlink="">
      <xdr:nvSpPr>
        <xdr:cNvPr id="477" name="楕円 476"/>
        <xdr:cNvSpPr/>
      </xdr:nvSpPr>
      <xdr:spPr>
        <a:xfrm>
          <a:off x="8699500" y="1716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72389</xdr:rowOff>
    </xdr:from>
    <xdr:to>
      <xdr:col>50</xdr:col>
      <xdr:colOff>114300</xdr:colOff>
      <xdr:row>106</xdr:row>
      <xdr:rowOff>129539</xdr:rowOff>
    </xdr:to>
    <xdr:cxnSp macro="">
      <xdr:nvCxnSpPr>
        <xdr:cNvPr id="478" name="直線コネクタ 477"/>
        <xdr:cNvCxnSpPr/>
      </xdr:nvCxnSpPr>
      <xdr:spPr>
        <a:xfrm>
          <a:off x="8750300" y="17217389"/>
          <a:ext cx="889000" cy="108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166370</xdr:rowOff>
    </xdr:from>
    <xdr:to>
      <xdr:col>41</xdr:col>
      <xdr:colOff>101600</xdr:colOff>
      <xdr:row>107</xdr:row>
      <xdr:rowOff>96520</xdr:rowOff>
    </xdr:to>
    <xdr:sp macro="" textlink="">
      <xdr:nvSpPr>
        <xdr:cNvPr id="479" name="楕円 478"/>
        <xdr:cNvSpPr/>
      </xdr:nvSpPr>
      <xdr:spPr>
        <a:xfrm>
          <a:off x="7810500" y="1834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72389</xdr:rowOff>
    </xdr:from>
    <xdr:to>
      <xdr:col>45</xdr:col>
      <xdr:colOff>177800</xdr:colOff>
      <xdr:row>107</xdr:row>
      <xdr:rowOff>45720</xdr:rowOff>
    </xdr:to>
    <xdr:cxnSp macro="">
      <xdr:nvCxnSpPr>
        <xdr:cNvPr id="480" name="直線コネクタ 479"/>
        <xdr:cNvCxnSpPr/>
      </xdr:nvCxnSpPr>
      <xdr:spPr>
        <a:xfrm flipV="1">
          <a:off x="7861300" y="17217389"/>
          <a:ext cx="889000" cy="117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59689</xdr:rowOff>
    </xdr:from>
    <xdr:to>
      <xdr:col>36</xdr:col>
      <xdr:colOff>165100</xdr:colOff>
      <xdr:row>108</xdr:row>
      <xdr:rowOff>161289</xdr:rowOff>
    </xdr:to>
    <xdr:sp macro="" textlink="">
      <xdr:nvSpPr>
        <xdr:cNvPr id="481" name="楕円 480"/>
        <xdr:cNvSpPr/>
      </xdr:nvSpPr>
      <xdr:spPr>
        <a:xfrm>
          <a:off x="6921500" y="185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45720</xdr:rowOff>
    </xdr:from>
    <xdr:to>
      <xdr:col>41</xdr:col>
      <xdr:colOff>50800</xdr:colOff>
      <xdr:row>108</xdr:row>
      <xdr:rowOff>110489</xdr:rowOff>
    </xdr:to>
    <xdr:cxnSp macro="">
      <xdr:nvCxnSpPr>
        <xdr:cNvPr id="482" name="直線コネクタ 481"/>
        <xdr:cNvCxnSpPr/>
      </xdr:nvCxnSpPr>
      <xdr:spPr>
        <a:xfrm flipV="1">
          <a:off x="6972300" y="1839087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116857</xdr:rowOff>
    </xdr:from>
    <xdr:ext cx="469744" cy="259045"/>
    <xdr:sp macro="" textlink="">
      <xdr:nvSpPr>
        <xdr:cNvPr id="483" name="n_1aveValue【市民会館】&#10;一人当たり面積"/>
        <xdr:cNvSpPr txBox="1"/>
      </xdr:nvSpPr>
      <xdr:spPr>
        <a:xfrm>
          <a:off x="93917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30497</xdr:rowOff>
    </xdr:from>
    <xdr:ext cx="469744" cy="259045"/>
    <xdr:sp macro="" textlink="">
      <xdr:nvSpPr>
        <xdr:cNvPr id="484" name="n_2aveValue【市民会館】&#10;一人当たり面積"/>
        <xdr:cNvSpPr txBox="1"/>
      </xdr:nvSpPr>
      <xdr:spPr>
        <a:xfrm>
          <a:off x="8515427" y="1820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128288</xdr:rowOff>
    </xdr:from>
    <xdr:ext cx="469744" cy="259045"/>
    <xdr:sp macro="" textlink="">
      <xdr:nvSpPr>
        <xdr:cNvPr id="485" name="n_3aveValue【市民会館】&#10;一人当たり面積"/>
        <xdr:cNvSpPr txBox="1"/>
      </xdr:nvSpPr>
      <xdr:spPr>
        <a:xfrm>
          <a:off x="7626427" y="1795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143527</xdr:rowOff>
    </xdr:from>
    <xdr:ext cx="469744" cy="259045"/>
    <xdr:sp macro="" textlink="">
      <xdr:nvSpPr>
        <xdr:cNvPr id="486" name="n_4aveValue【市民会館】&#10;一人当たり面積"/>
        <xdr:cNvSpPr txBox="1"/>
      </xdr:nvSpPr>
      <xdr:spPr>
        <a:xfrm>
          <a:off x="6737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16</xdr:rowOff>
    </xdr:from>
    <xdr:ext cx="469744" cy="259045"/>
    <xdr:sp macro="" textlink="">
      <xdr:nvSpPr>
        <xdr:cNvPr id="487" name="n_1mainValue【市民会館】&#10;一人当たり面積"/>
        <xdr:cNvSpPr txBox="1"/>
      </xdr:nvSpPr>
      <xdr:spPr>
        <a:xfrm>
          <a:off x="9391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98</xdr:row>
      <xdr:rowOff>139716</xdr:rowOff>
    </xdr:from>
    <xdr:ext cx="469744" cy="259045"/>
    <xdr:sp macro="" textlink="">
      <xdr:nvSpPr>
        <xdr:cNvPr id="488" name="n_2mainValue【市民会館】&#10;一人当たり面積"/>
        <xdr:cNvSpPr txBox="1"/>
      </xdr:nvSpPr>
      <xdr:spPr>
        <a:xfrm>
          <a:off x="8515427" y="1694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87647</xdr:rowOff>
    </xdr:from>
    <xdr:ext cx="469744" cy="259045"/>
    <xdr:sp macro="" textlink="">
      <xdr:nvSpPr>
        <xdr:cNvPr id="489" name="n_3mainValue【市民会館】&#10;一人当たり面積"/>
        <xdr:cNvSpPr txBox="1"/>
      </xdr:nvSpPr>
      <xdr:spPr>
        <a:xfrm>
          <a:off x="7626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152416</xdr:rowOff>
    </xdr:from>
    <xdr:ext cx="469744" cy="259045"/>
    <xdr:sp macro="" textlink="">
      <xdr:nvSpPr>
        <xdr:cNvPr id="490" name="n_4mainValue【市民会館】&#10;一人当たり面積"/>
        <xdr:cNvSpPr txBox="1"/>
      </xdr:nvSpPr>
      <xdr:spPr>
        <a:xfrm>
          <a:off x="6737427"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2" name="直線コネクタ 501"/>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3" name="テキスト ボックス 502"/>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4" name="直線コネクタ 503"/>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5" name="テキスト ボックス 504"/>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6" name="直線コネクタ 505"/>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7" name="テキスト ボックス 506"/>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8" name="直線コネクタ 507"/>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9" name="テキスト ボックス 508"/>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41</xdr:row>
      <xdr:rowOff>167640</xdr:rowOff>
    </xdr:to>
    <xdr:cxnSp macro="">
      <xdr:nvCxnSpPr>
        <xdr:cNvPr id="513" name="直線コネクタ 512"/>
        <xdr:cNvCxnSpPr/>
      </xdr:nvCxnSpPr>
      <xdr:spPr>
        <a:xfrm flipV="1">
          <a:off x="16318864" y="566547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514"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15" name="直線コネクタ 514"/>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516" name="【一般廃棄物処理施設】&#10;有形固定資産減価償却率最大値テキスト"/>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7" name="直線コネクタ 516"/>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124985</xdr:rowOff>
    </xdr:from>
    <xdr:ext cx="405111" cy="259045"/>
    <xdr:sp macro="" textlink="">
      <xdr:nvSpPr>
        <xdr:cNvPr id="518" name="【一般廃棄物処理施設】&#10;有形固定資産減価償却率平均値テキスト"/>
        <xdr:cNvSpPr txBox="1"/>
      </xdr:nvSpPr>
      <xdr:spPr>
        <a:xfrm>
          <a:off x="16357600" y="6297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146558</xdr:rowOff>
    </xdr:from>
    <xdr:to>
      <xdr:col>85</xdr:col>
      <xdr:colOff>177800</xdr:colOff>
      <xdr:row>37</xdr:row>
      <xdr:rowOff>76708</xdr:rowOff>
    </xdr:to>
    <xdr:sp macro="" textlink="">
      <xdr:nvSpPr>
        <xdr:cNvPr id="519" name="フローチャート: 判断 518"/>
        <xdr:cNvSpPr/>
      </xdr:nvSpPr>
      <xdr:spPr>
        <a:xfrm>
          <a:off x="162687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18542</xdr:rowOff>
    </xdr:from>
    <xdr:to>
      <xdr:col>81</xdr:col>
      <xdr:colOff>101600</xdr:colOff>
      <xdr:row>38</xdr:row>
      <xdr:rowOff>120142</xdr:rowOff>
    </xdr:to>
    <xdr:sp macro="" textlink="">
      <xdr:nvSpPr>
        <xdr:cNvPr id="520" name="フローチャート: 判断 519"/>
        <xdr:cNvSpPr/>
      </xdr:nvSpPr>
      <xdr:spPr>
        <a:xfrm>
          <a:off x="15430500" y="653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169418</xdr:rowOff>
    </xdr:from>
    <xdr:to>
      <xdr:col>76</xdr:col>
      <xdr:colOff>165100</xdr:colOff>
      <xdr:row>38</xdr:row>
      <xdr:rowOff>99568</xdr:rowOff>
    </xdr:to>
    <xdr:sp macro="" textlink="">
      <xdr:nvSpPr>
        <xdr:cNvPr id="521" name="フローチャート: 判断 520"/>
        <xdr:cNvSpPr/>
      </xdr:nvSpPr>
      <xdr:spPr>
        <a:xfrm>
          <a:off x="14541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80264</xdr:rowOff>
    </xdr:from>
    <xdr:to>
      <xdr:col>72</xdr:col>
      <xdr:colOff>38100</xdr:colOff>
      <xdr:row>39</xdr:row>
      <xdr:rowOff>10414</xdr:rowOff>
    </xdr:to>
    <xdr:sp macro="" textlink="">
      <xdr:nvSpPr>
        <xdr:cNvPr id="522" name="フローチャート: 判断 521"/>
        <xdr:cNvSpPr/>
      </xdr:nvSpPr>
      <xdr:spPr>
        <a:xfrm>
          <a:off x="13652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32258</xdr:rowOff>
    </xdr:from>
    <xdr:to>
      <xdr:col>67</xdr:col>
      <xdr:colOff>101600</xdr:colOff>
      <xdr:row>38</xdr:row>
      <xdr:rowOff>133858</xdr:rowOff>
    </xdr:to>
    <xdr:sp macro="" textlink="">
      <xdr:nvSpPr>
        <xdr:cNvPr id="523" name="フローチャート: 判断 522"/>
        <xdr:cNvSpPr/>
      </xdr:nvSpPr>
      <xdr:spPr>
        <a:xfrm>
          <a:off x="12763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128270</xdr:rowOff>
    </xdr:from>
    <xdr:to>
      <xdr:col>85</xdr:col>
      <xdr:colOff>177800</xdr:colOff>
      <xdr:row>33</xdr:row>
      <xdr:rowOff>58420</xdr:rowOff>
    </xdr:to>
    <xdr:sp macro="" textlink="">
      <xdr:nvSpPr>
        <xdr:cNvPr id="529" name="楕円 528"/>
        <xdr:cNvSpPr/>
      </xdr:nvSpPr>
      <xdr:spPr>
        <a:xfrm>
          <a:off x="16268700" y="561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81297</xdr:rowOff>
    </xdr:from>
    <xdr:ext cx="405111" cy="259045"/>
    <xdr:sp macro="" textlink="">
      <xdr:nvSpPr>
        <xdr:cNvPr id="530" name="【一般廃棄物処理施設】&#10;有形固定資産減価償却率該当値テキスト"/>
        <xdr:cNvSpPr txBox="1"/>
      </xdr:nvSpPr>
      <xdr:spPr>
        <a:xfrm>
          <a:off x="16357600" y="5567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93980</xdr:rowOff>
    </xdr:from>
    <xdr:to>
      <xdr:col>81</xdr:col>
      <xdr:colOff>101600</xdr:colOff>
      <xdr:row>40</xdr:row>
      <xdr:rowOff>24130</xdr:rowOff>
    </xdr:to>
    <xdr:sp macro="" textlink="">
      <xdr:nvSpPr>
        <xdr:cNvPr id="531" name="楕円 530"/>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7620</xdr:rowOff>
    </xdr:from>
    <xdr:to>
      <xdr:col>85</xdr:col>
      <xdr:colOff>127000</xdr:colOff>
      <xdr:row>39</xdr:row>
      <xdr:rowOff>144780</xdr:rowOff>
    </xdr:to>
    <xdr:cxnSp macro="">
      <xdr:nvCxnSpPr>
        <xdr:cNvPr id="532" name="直線コネクタ 531"/>
        <xdr:cNvCxnSpPr/>
      </xdr:nvCxnSpPr>
      <xdr:spPr>
        <a:xfrm flipV="1">
          <a:off x="15481300" y="5665470"/>
          <a:ext cx="838200" cy="116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4826</xdr:rowOff>
    </xdr:from>
    <xdr:to>
      <xdr:col>76</xdr:col>
      <xdr:colOff>165100</xdr:colOff>
      <xdr:row>38</xdr:row>
      <xdr:rowOff>106426</xdr:rowOff>
    </xdr:to>
    <xdr:sp macro="" textlink="">
      <xdr:nvSpPr>
        <xdr:cNvPr id="533" name="楕円 532"/>
        <xdr:cNvSpPr/>
      </xdr:nvSpPr>
      <xdr:spPr>
        <a:xfrm>
          <a:off x="145415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55626</xdr:rowOff>
    </xdr:from>
    <xdr:to>
      <xdr:col>81</xdr:col>
      <xdr:colOff>50800</xdr:colOff>
      <xdr:row>39</xdr:row>
      <xdr:rowOff>144780</xdr:rowOff>
    </xdr:to>
    <xdr:cxnSp macro="">
      <xdr:nvCxnSpPr>
        <xdr:cNvPr id="534" name="直線コネクタ 533"/>
        <xdr:cNvCxnSpPr/>
      </xdr:nvCxnSpPr>
      <xdr:spPr>
        <a:xfrm>
          <a:off x="14592300" y="6570726"/>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146558</xdr:rowOff>
    </xdr:from>
    <xdr:to>
      <xdr:col>72</xdr:col>
      <xdr:colOff>38100</xdr:colOff>
      <xdr:row>39</xdr:row>
      <xdr:rowOff>76708</xdr:rowOff>
    </xdr:to>
    <xdr:sp macro="" textlink="">
      <xdr:nvSpPr>
        <xdr:cNvPr id="535" name="楕円 534"/>
        <xdr:cNvSpPr/>
      </xdr:nvSpPr>
      <xdr:spPr>
        <a:xfrm>
          <a:off x="13652500" y="6661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55626</xdr:rowOff>
    </xdr:from>
    <xdr:to>
      <xdr:col>76</xdr:col>
      <xdr:colOff>114300</xdr:colOff>
      <xdr:row>39</xdr:row>
      <xdr:rowOff>25908</xdr:rowOff>
    </xdr:to>
    <xdr:cxnSp macro="">
      <xdr:nvCxnSpPr>
        <xdr:cNvPr id="536" name="直線コネクタ 535"/>
        <xdr:cNvCxnSpPr/>
      </xdr:nvCxnSpPr>
      <xdr:spPr>
        <a:xfrm flipV="1">
          <a:off x="13703300" y="657072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84836</xdr:rowOff>
    </xdr:from>
    <xdr:to>
      <xdr:col>67</xdr:col>
      <xdr:colOff>101600</xdr:colOff>
      <xdr:row>39</xdr:row>
      <xdr:rowOff>14986</xdr:rowOff>
    </xdr:to>
    <xdr:sp macro="" textlink="">
      <xdr:nvSpPr>
        <xdr:cNvPr id="537" name="楕円 536"/>
        <xdr:cNvSpPr/>
      </xdr:nvSpPr>
      <xdr:spPr>
        <a:xfrm>
          <a:off x="12763500" y="65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135636</xdr:rowOff>
    </xdr:from>
    <xdr:to>
      <xdr:col>71</xdr:col>
      <xdr:colOff>177800</xdr:colOff>
      <xdr:row>39</xdr:row>
      <xdr:rowOff>25908</xdr:rowOff>
    </xdr:to>
    <xdr:cxnSp macro="">
      <xdr:nvCxnSpPr>
        <xdr:cNvPr id="538" name="直線コネクタ 537"/>
        <xdr:cNvCxnSpPr/>
      </xdr:nvCxnSpPr>
      <xdr:spPr>
        <a:xfrm>
          <a:off x="12814300" y="665073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136669</xdr:rowOff>
    </xdr:from>
    <xdr:ext cx="405111" cy="259045"/>
    <xdr:sp macro="" textlink="">
      <xdr:nvSpPr>
        <xdr:cNvPr id="539" name="n_1aveValue【一般廃棄物処理施設】&#10;有形固定資産減価償却率"/>
        <xdr:cNvSpPr txBox="1"/>
      </xdr:nvSpPr>
      <xdr:spPr>
        <a:xfrm>
          <a:off x="15266044" y="630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116095</xdr:rowOff>
    </xdr:from>
    <xdr:ext cx="405111" cy="259045"/>
    <xdr:sp macro="" textlink="">
      <xdr:nvSpPr>
        <xdr:cNvPr id="540" name="n_2aveValue【一般廃棄物処理施設】&#10;有形固定資産減価償却率"/>
        <xdr:cNvSpPr txBox="1"/>
      </xdr:nvSpPr>
      <xdr:spPr>
        <a:xfrm>
          <a:off x="14389744"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26941</xdr:rowOff>
    </xdr:from>
    <xdr:ext cx="405111" cy="259045"/>
    <xdr:sp macro="" textlink="">
      <xdr:nvSpPr>
        <xdr:cNvPr id="541" name="n_3aveValue【一般廃棄物処理施設】&#10;有形固定資産減価償却率"/>
        <xdr:cNvSpPr txBox="1"/>
      </xdr:nvSpPr>
      <xdr:spPr>
        <a:xfrm>
          <a:off x="13500744" y="6370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150385</xdr:rowOff>
    </xdr:from>
    <xdr:ext cx="405111" cy="259045"/>
    <xdr:sp macro="" textlink="">
      <xdr:nvSpPr>
        <xdr:cNvPr id="542" name="n_4aveValue【一般廃棄物処理施設】&#10;有形固定資産減価償却率"/>
        <xdr:cNvSpPr txBox="1"/>
      </xdr:nvSpPr>
      <xdr:spPr>
        <a:xfrm>
          <a:off x="126117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15257</xdr:rowOff>
    </xdr:from>
    <xdr:ext cx="405111" cy="259045"/>
    <xdr:sp macro="" textlink="">
      <xdr:nvSpPr>
        <xdr:cNvPr id="543" name="n_1mainValue【一般廃棄物処理施設】&#10;有形固定資産減価償却率"/>
        <xdr:cNvSpPr txBox="1"/>
      </xdr:nvSpPr>
      <xdr:spPr>
        <a:xfrm>
          <a:off x="152660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97553</xdr:rowOff>
    </xdr:from>
    <xdr:ext cx="405111" cy="259045"/>
    <xdr:sp macro="" textlink="">
      <xdr:nvSpPr>
        <xdr:cNvPr id="544" name="n_2mainValue【一般廃棄物処理施設】&#10;有形固定資産減価償却率"/>
        <xdr:cNvSpPr txBox="1"/>
      </xdr:nvSpPr>
      <xdr:spPr>
        <a:xfrm>
          <a:off x="14389744" y="6612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67835</xdr:rowOff>
    </xdr:from>
    <xdr:ext cx="405111" cy="259045"/>
    <xdr:sp macro="" textlink="">
      <xdr:nvSpPr>
        <xdr:cNvPr id="545" name="n_3mainValue【一般廃棄物処理施設】&#10;有形固定資産減価償却率"/>
        <xdr:cNvSpPr txBox="1"/>
      </xdr:nvSpPr>
      <xdr:spPr>
        <a:xfrm>
          <a:off x="13500744" y="6754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6113</xdr:rowOff>
    </xdr:from>
    <xdr:ext cx="405111" cy="259045"/>
    <xdr:sp macro="" textlink="">
      <xdr:nvSpPr>
        <xdr:cNvPr id="546" name="n_4mainValue【一般廃棄物処理施設】&#10;有形固定資産減価償却率"/>
        <xdr:cNvSpPr txBox="1"/>
      </xdr:nvSpPr>
      <xdr:spPr>
        <a:xfrm>
          <a:off x="12611744"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7" name="直線コネクタ 556"/>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8" name="テキスト ボックス 557"/>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9" name="直線コネクタ 558"/>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0" name="テキスト ボックス 559"/>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1" name="直線コネクタ 560"/>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2" name="テキスト ボックス 561"/>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3" name="直線コネクタ 562"/>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4" name="テキスト ボックス 563"/>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5" name="直線コネクタ 564"/>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6" name="テキスト ボックス 565"/>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141869</xdr:rowOff>
    </xdr:from>
    <xdr:to>
      <xdr:col>116</xdr:col>
      <xdr:colOff>62864</xdr:colOff>
      <xdr:row>41</xdr:row>
      <xdr:rowOff>114833</xdr:rowOff>
    </xdr:to>
    <xdr:cxnSp macro="">
      <xdr:nvCxnSpPr>
        <xdr:cNvPr id="570" name="直線コネクタ 569"/>
        <xdr:cNvCxnSpPr/>
      </xdr:nvCxnSpPr>
      <xdr:spPr>
        <a:xfrm flipV="1">
          <a:off x="22160864" y="5799719"/>
          <a:ext cx="0" cy="134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118660</xdr:rowOff>
    </xdr:from>
    <xdr:ext cx="534377" cy="259045"/>
    <xdr:sp macro="" textlink="">
      <xdr:nvSpPr>
        <xdr:cNvPr id="571" name="【一般廃棄物処理施設】&#10;一人当たり有形固定資産（償却資産）額最小値テキスト"/>
        <xdr:cNvSpPr txBox="1"/>
      </xdr:nvSpPr>
      <xdr:spPr>
        <a:xfrm>
          <a:off x="22199600" y="714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114833</xdr:rowOff>
    </xdr:from>
    <xdr:to>
      <xdr:col>116</xdr:col>
      <xdr:colOff>152400</xdr:colOff>
      <xdr:row>41</xdr:row>
      <xdr:rowOff>114833</xdr:rowOff>
    </xdr:to>
    <xdr:cxnSp macro="">
      <xdr:nvCxnSpPr>
        <xdr:cNvPr id="572" name="直線コネクタ 571"/>
        <xdr:cNvCxnSpPr/>
      </xdr:nvCxnSpPr>
      <xdr:spPr>
        <a:xfrm>
          <a:off x="22072600" y="714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88546</xdr:rowOff>
    </xdr:from>
    <xdr:ext cx="599010" cy="259045"/>
    <xdr:sp macro="" textlink="">
      <xdr:nvSpPr>
        <xdr:cNvPr id="573" name="【一般廃棄物処理施設】&#10;一人当たり有形固定資産（償却資産）額最大値テキスト"/>
        <xdr:cNvSpPr txBox="1"/>
      </xdr:nvSpPr>
      <xdr:spPr>
        <a:xfrm>
          <a:off x="22199600" y="557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141869</xdr:rowOff>
    </xdr:from>
    <xdr:to>
      <xdr:col>116</xdr:col>
      <xdr:colOff>152400</xdr:colOff>
      <xdr:row>33</xdr:row>
      <xdr:rowOff>141869</xdr:rowOff>
    </xdr:to>
    <xdr:cxnSp macro="">
      <xdr:nvCxnSpPr>
        <xdr:cNvPr id="574" name="直線コネクタ 573"/>
        <xdr:cNvCxnSpPr/>
      </xdr:nvCxnSpPr>
      <xdr:spPr>
        <a:xfrm>
          <a:off x="22072600" y="5799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72872</xdr:rowOff>
    </xdr:from>
    <xdr:ext cx="534377" cy="259045"/>
    <xdr:sp macro="" textlink="">
      <xdr:nvSpPr>
        <xdr:cNvPr id="575" name="【一般廃棄物処理施設】&#10;一人当たり有形固定資産（償却資産）額平均値テキスト"/>
        <xdr:cNvSpPr txBox="1"/>
      </xdr:nvSpPr>
      <xdr:spPr>
        <a:xfrm>
          <a:off x="22199600" y="6587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94445</xdr:rowOff>
    </xdr:from>
    <xdr:to>
      <xdr:col>116</xdr:col>
      <xdr:colOff>114300</xdr:colOff>
      <xdr:row>39</xdr:row>
      <xdr:rowOff>24595</xdr:rowOff>
    </xdr:to>
    <xdr:sp macro="" textlink="">
      <xdr:nvSpPr>
        <xdr:cNvPr id="576" name="フローチャート: 判断 575"/>
        <xdr:cNvSpPr/>
      </xdr:nvSpPr>
      <xdr:spPr>
        <a:xfrm>
          <a:off x="22110700" y="660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118341</xdr:rowOff>
    </xdr:from>
    <xdr:to>
      <xdr:col>112</xdr:col>
      <xdr:colOff>38100</xdr:colOff>
      <xdr:row>39</xdr:row>
      <xdr:rowOff>48491</xdr:rowOff>
    </xdr:to>
    <xdr:sp macro="" textlink="">
      <xdr:nvSpPr>
        <xdr:cNvPr id="577" name="フローチャート: 判断 576"/>
        <xdr:cNvSpPr/>
      </xdr:nvSpPr>
      <xdr:spPr>
        <a:xfrm>
          <a:off x="21272500" y="663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141315</xdr:rowOff>
    </xdr:from>
    <xdr:to>
      <xdr:col>107</xdr:col>
      <xdr:colOff>101600</xdr:colOff>
      <xdr:row>39</xdr:row>
      <xdr:rowOff>71465</xdr:rowOff>
    </xdr:to>
    <xdr:sp macro="" textlink="">
      <xdr:nvSpPr>
        <xdr:cNvPr id="578" name="フローチャート: 判断 577"/>
        <xdr:cNvSpPr/>
      </xdr:nvSpPr>
      <xdr:spPr>
        <a:xfrm>
          <a:off x="20383500" y="665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2075</xdr:rowOff>
    </xdr:from>
    <xdr:to>
      <xdr:col>102</xdr:col>
      <xdr:colOff>165100</xdr:colOff>
      <xdr:row>39</xdr:row>
      <xdr:rowOff>103675</xdr:rowOff>
    </xdr:to>
    <xdr:sp macro="" textlink="">
      <xdr:nvSpPr>
        <xdr:cNvPr id="579" name="フローチャート: 判断 578"/>
        <xdr:cNvSpPr/>
      </xdr:nvSpPr>
      <xdr:spPr>
        <a:xfrm>
          <a:off x="19494500" y="66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40701</xdr:rowOff>
    </xdr:from>
    <xdr:to>
      <xdr:col>98</xdr:col>
      <xdr:colOff>38100</xdr:colOff>
      <xdr:row>39</xdr:row>
      <xdr:rowOff>142301</xdr:rowOff>
    </xdr:to>
    <xdr:sp macro="" textlink="">
      <xdr:nvSpPr>
        <xdr:cNvPr id="580" name="フローチャート: 判断 579"/>
        <xdr:cNvSpPr/>
      </xdr:nvSpPr>
      <xdr:spPr>
        <a:xfrm>
          <a:off x="18605500" y="672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91069</xdr:rowOff>
    </xdr:from>
    <xdr:to>
      <xdr:col>116</xdr:col>
      <xdr:colOff>114300</xdr:colOff>
      <xdr:row>34</xdr:row>
      <xdr:rowOff>21219</xdr:rowOff>
    </xdr:to>
    <xdr:sp macro="" textlink="">
      <xdr:nvSpPr>
        <xdr:cNvPr id="586" name="楕円 585"/>
        <xdr:cNvSpPr/>
      </xdr:nvSpPr>
      <xdr:spPr>
        <a:xfrm>
          <a:off x="22110700" y="5748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44096</xdr:rowOff>
    </xdr:from>
    <xdr:ext cx="599010" cy="259045"/>
    <xdr:sp macro="" textlink="">
      <xdr:nvSpPr>
        <xdr:cNvPr id="587" name="【一般廃棄物処理施設】&#10;一人当たり有形固定資産（償却資産）額該当値テキスト"/>
        <xdr:cNvSpPr txBox="1"/>
      </xdr:nvSpPr>
      <xdr:spPr>
        <a:xfrm>
          <a:off x="22199600" y="5701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30863</xdr:rowOff>
    </xdr:from>
    <xdr:to>
      <xdr:col>112</xdr:col>
      <xdr:colOff>38100</xdr:colOff>
      <xdr:row>38</xdr:row>
      <xdr:rowOff>132463</xdr:rowOff>
    </xdr:to>
    <xdr:sp macro="" textlink="">
      <xdr:nvSpPr>
        <xdr:cNvPr id="588" name="楕円 587"/>
        <xdr:cNvSpPr/>
      </xdr:nvSpPr>
      <xdr:spPr>
        <a:xfrm>
          <a:off x="21272500" y="654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141869</xdr:rowOff>
    </xdr:from>
    <xdr:to>
      <xdr:col>116</xdr:col>
      <xdr:colOff>63500</xdr:colOff>
      <xdr:row>38</xdr:row>
      <xdr:rowOff>81663</xdr:rowOff>
    </xdr:to>
    <xdr:cxnSp macro="">
      <xdr:nvCxnSpPr>
        <xdr:cNvPr id="589" name="直線コネクタ 588"/>
        <xdr:cNvCxnSpPr/>
      </xdr:nvCxnSpPr>
      <xdr:spPr>
        <a:xfrm flipV="1">
          <a:off x="21323300" y="5799719"/>
          <a:ext cx="838200" cy="797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110074</xdr:rowOff>
    </xdr:from>
    <xdr:to>
      <xdr:col>107</xdr:col>
      <xdr:colOff>101600</xdr:colOff>
      <xdr:row>38</xdr:row>
      <xdr:rowOff>40224</xdr:rowOff>
    </xdr:to>
    <xdr:sp macro="" textlink="">
      <xdr:nvSpPr>
        <xdr:cNvPr id="590" name="楕円 589"/>
        <xdr:cNvSpPr/>
      </xdr:nvSpPr>
      <xdr:spPr>
        <a:xfrm>
          <a:off x="20383500" y="645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160873</xdr:rowOff>
    </xdr:from>
    <xdr:to>
      <xdr:col>111</xdr:col>
      <xdr:colOff>177800</xdr:colOff>
      <xdr:row>38</xdr:row>
      <xdr:rowOff>81663</xdr:rowOff>
    </xdr:to>
    <xdr:cxnSp macro="">
      <xdr:nvCxnSpPr>
        <xdr:cNvPr id="591" name="直線コネクタ 590"/>
        <xdr:cNvCxnSpPr/>
      </xdr:nvCxnSpPr>
      <xdr:spPr>
        <a:xfrm>
          <a:off x="20434300" y="6504523"/>
          <a:ext cx="889000" cy="9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115621</xdr:rowOff>
    </xdr:from>
    <xdr:to>
      <xdr:col>102</xdr:col>
      <xdr:colOff>165100</xdr:colOff>
      <xdr:row>38</xdr:row>
      <xdr:rowOff>45771</xdr:rowOff>
    </xdr:to>
    <xdr:sp macro="" textlink="">
      <xdr:nvSpPr>
        <xdr:cNvPr id="592" name="楕円 591"/>
        <xdr:cNvSpPr/>
      </xdr:nvSpPr>
      <xdr:spPr>
        <a:xfrm>
          <a:off x="19494500" y="645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160873</xdr:rowOff>
    </xdr:from>
    <xdr:to>
      <xdr:col>107</xdr:col>
      <xdr:colOff>50800</xdr:colOff>
      <xdr:row>37</xdr:row>
      <xdr:rowOff>166421</xdr:rowOff>
    </xdr:to>
    <xdr:cxnSp macro="">
      <xdr:nvCxnSpPr>
        <xdr:cNvPr id="593" name="直線コネクタ 592"/>
        <xdr:cNvCxnSpPr/>
      </xdr:nvCxnSpPr>
      <xdr:spPr>
        <a:xfrm flipV="1">
          <a:off x="19545300" y="6504523"/>
          <a:ext cx="889000" cy="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124338</xdr:rowOff>
    </xdr:from>
    <xdr:to>
      <xdr:col>98</xdr:col>
      <xdr:colOff>38100</xdr:colOff>
      <xdr:row>38</xdr:row>
      <xdr:rowOff>54488</xdr:rowOff>
    </xdr:to>
    <xdr:sp macro="" textlink="">
      <xdr:nvSpPr>
        <xdr:cNvPr id="594" name="楕円 593"/>
        <xdr:cNvSpPr/>
      </xdr:nvSpPr>
      <xdr:spPr>
        <a:xfrm>
          <a:off x="18605500" y="646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166421</xdr:rowOff>
    </xdr:from>
    <xdr:to>
      <xdr:col>102</xdr:col>
      <xdr:colOff>114300</xdr:colOff>
      <xdr:row>38</xdr:row>
      <xdr:rowOff>3688</xdr:rowOff>
    </xdr:to>
    <xdr:cxnSp macro="">
      <xdr:nvCxnSpPr>
        <xdr:cNvPr id="595" name="直線コネクタ 594"/>
        <xdr:cNvCxnSpPr/>
      </xdr:nvCxnSpPr>
      <xdr:spPr>
        <a:xfrm flipV="1">
          <a:off x="18656300" y="6510071"/>
          <a:ext cx="889000" cy="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39618</xdr:rowOff>
    </xdr:from>
    <xdr:ext cx="534377" cy="259045"/>
    <xdr:sp macro="" textlink="">
      <xdr:nvSpPr>
        <xdr:cNvPr id="596" name="n_1aveValue【一般廃棄物処理施設】&#10;一人当たり有形固定資産（償却資産）額"/>
        <xdr:cNvSpPr txBox="1"/>
      </xdr:nvSpPr>
      <xdr:spPr>
        <a:xfrm>
          <a:off x="21043411" y="6726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62592</xdr:rowOff>
    </xdr:from>
    <xdr:ext cx="534377" cy="259045"/>
    <xdr:sp macro="" textlink="">
      <xdr:nvSpPr>
        <xdr:cNvPr id="597" name="n_2aveValue【一般廃棄物処理施設】&#10;一人当たり有形固定資産（償却資産）額"/>
        <xdr:cNvSpPr txBox="1"/>
      </xdr:nvSpPr>
      <xdr:spPr>
        <a:xfrm>
          <a:off x="20167111" y="6749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94802</xdr:rowOff>
    </xdr:from>
    <xdr:ext cx="534377" cy="259045"/>
    <xdr:sp macro="" textlink="">
      <xdr:nvSpPr>
        <xdr:cNvPr id="598" name="n_3aveValue【一般廃棄物処理施設】&#10;一人当たり有形固定資産（償却資産）額"/>
        <xdr:cNvSpPr txBox="1"/>
      </xdr:nvSpPr>
      <xdr:spPr>
        <a:xfrm>
          <a:off x="19278111" y="678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133428</xdr:rowOff>
    </xdr:from>
    <xdr:ext cx="534377" cy="259045"/>
    <xdr:sp macro="" textlink="">
      <xdr:nvSpPr>
        <xdr:cNvPr id="599" name="n_4aveValue【一般廃棄物処理施設】&#10;一人当たり有形固定資産（償却資産）額"/>
        <xdr:cNvSpPr txBox="1"/>
      </xdr:nvSpPr>
      <xdr:spPr>
        <a:xfrm>
          <a:off x="18389111" y="681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148991</xdr:rowOff>
    </xdr:from>
    <xdr:ext cx="534377" cy="259045"/>
    <xdr:sp macro="" textlink="">
      <xdr:nvSpPr>
        <xdr:cNvPr id="600" name="n_1mainValue【一般廃棄物処理施設】&#10;一人当たり有形固定資産（償却資産）額"/>
        <xdr:cNvSpPr txBox="1"/>
      </xdr:nvSpPr>
      <xdr:spPr>
        <a:xfrm>
          <a:off x="21043411" y="6321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56751</xdr:rowOff>
    </xdr:from>
    <xdr:ext cx="534377" cy="259045"/>
    <xdr:sp macro="" textlink="">
      <xdr:nvSpPr>
        <xdr:cNvPr id="601" name="n_2mainValue【一般廃棄物処理施設】&#10;一人当たり有形固定資産（償却資産）額"/>
        <xdr:cNvSpPr txBox="1"/>
      </xdr:nvSpPr>
      <xdr:spPr>
        <a:xfrm>
          <a:off x="20167111" y="6228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62298</xdr:rowOff>
    </xdr:from>
    <xdr:ext cx="534377" cy="259045"/>
    <xdr:sp macro="" textlink="">
      <xdr:nvSpPr>
        <xdr:cNvPr id="602" name="n_3mainValue【一般廃棄物処理施設】&#10;一人当たり有形固定資産（償却資産）額"/>
        <xdr:cNvSpPr txBox="1"/>
      </xdr:nvSpPr>
      <xdr:spPr>
        <a:xfrm>
          <a:off x="19278111" y="623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36</xdr:row>
      <xdr:rowOff>71015</xdr:rowOff>
    </xdr:from>
    <xdr:ext cx="534377" cy="259045"/>
    <xdr:sp macro="" textlink="">
      <xdr:nvSpPr>
        <xdr:cNvPr id="603" name="n_4mainValue【一般廃棄物処理施設】&#10;一人当たり有形固定資産（償却資産）額"/>
        <xdr:cNvSpPr txBox="1"/>
      </xdr:nvSpPr>
      <xdr:spPr>
        <a:xfrm>
          <a:off x="18389111" y="624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5" name="直線コネクタ 614"/>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6" name="テキスト ボックス 615"/>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7" name="直線コネクタ 616"/>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8" name="テキスト ボックス 617"/>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9" name="直線コネクタ 618"/>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20" name="テキスト ボックス 619"/>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1" name="直線コネクタ 620"/>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2" name="テキスト ボックス 621"/>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4" name="テキスト ボックス 623"/>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5"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125730</xdr:rowOff>
    </xdr:from>
    <xdr:to>
      <xdr:col>85</xdr:col>
      <xdr:colOff>126364</xdr:colOff>
      <xdr:row>64</xdr:row>
      <xdr:rowOff>91440</xdr:rowOff>
    </xdr:to>
    <xdr:cxnSp macro="">
      <xdr:nvCxnSpPr>
        <xdr:cNvPr id="626" name="直線コネクタ 625"/>
        <xdr:cNvCxnSpPr/>
      </xdr:nvCxnSpPr>
      <xdr:spPr>
        <a:xfrm flipV="1">
          <a:off x="16318864" y="989838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95267</xdr:rowOff>
    </xdr:from>
    <xdr:ext cx="405111" cy="259045"/>
    <xdr:sp macro="" textlink="">
      <xdr:nvSpPr>
        <xdr:cNvPr id="627" name="【保健センター・保健所】&#10;有形固定資産減価償却率最小値テキスト"/>
        <xdr:cNvSpPr txBox="1"/>
      </xdr:nvSpPr>
      <xdr:spPr>
        <a:xfrm>
          <a:off x="16357600"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91440</xdr:rowOff>
    </xdr:from>
    <xdr:to>
      <xdr:col>86</xdr:col>
      <xdr:colOff>25400</xdr:colOff>
      <xdr:row>64</xdr:row>
      <xdr:rowOff>91440</xdr:rowOff>
    </xdr:to>
    <xdr:cxnSp macro="">
      <xdr:nvCxnSpPr>
        <xdr:cNvPr id="628" name="直線コネクタ 627"/>
        <xdr:cNvCxnSpPr/>
      </xdr:nvCxnSpPr>
      <xdr:spPr>
        <a:xfrm>
          <a:off x="16230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72407</xdr:rowOff>
    </xdr:from>
    <xdr:ext cx="405111" cy="259045"/>
    <xdr:sp macro="" textlink="">
      <xdr:nvSpPr>
        <xdr:cNvPr id="629" name="【保健センター・保健所】&#10;有形固定資産減価償却率最大値テキスト"/>
        <xdr:cNvSpPr txBox="1"/>
      </xdr:nvSpPr>
      <xdr:spPr>
        <a:xfrm>
          <a:off x="16357600" y="967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125730</xdr:rowOff>
    </xdr:from>
    <xdr:to>
      <xdr:col>86</xdr:col>
      <xdr:colOff>25400</xdr:colOff>
      <xdr:row>57</xdr:row>
      <xdr:rowOff>125730</xdr:rowOff>
    </xdr:to>
    <xdr:cxnSp macro="">
      <xdr:nvCxnSpPr>
        <xdr:cNvPr id="630" name="直線コネクタ 629"/>
        <xdr:cNvCxnSpPr/>
      </xdr:nvCxnSpPr>
      <xdr:spPr>
        <a:xfrm>
          <a:off x="16230600" y="989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12209</xdr:rowOff>
    </xdr:from>
    <xdr:ext cx="405111" cy="259045"/>
    <xdr:sp macro="" textlink="">
      <xdr:nvSpPr>
        <xdr:cNvPr id="631" name="【保健センター・保健所】&#10;有形固定資産減価償却率平均値テキスト"/>
        <xdr:cNvSpPr txBox="1"/>
      </xdr:nvSpPr>
      <xdr:spPr>
        <a:xfrm>
          <a:off x="16357600" y="10299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632" name="フローチャート: 判断 631"/>
        <xdr:cNvSpPr/>
      </xdr:nvSpPr>
      <xdr:spPr>
        <a:xfrm>
          <a:off x="16268700" y="1032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633" name="フローチャート: 判断 632"/>
        <xdr:cNvSpPr/>
      </xdr:nvSpPr>
      <xdr:spPr>
        <a:xfrm>
          <a:off x="15430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45212</xdr:rowOff>
    </xdr:from>
    <xdr:to>
      <xdr:col>76</xdr:col>
      <xdr:colOff>165100</xdr:colOff>
      <xdr:row>59</xdr:row>
      <xdr:rowOff>146812</xdr:rowOff>
    </xdr:to>
    <xdr:sp macro="" textlink="">
      <xdr:nvSpPr>
        <xdr:cNvPr id="634" name="フローチャート: 判断 633"/>
        <xdr:cNvSpPr/>
      </xdr:nvSpPr>
      <xdr:spPr>
        <a:xfrm>
          <a:off x="14541500" y="1016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170942</xdr:rowOff>
    </xdr:from>
    <xdr:to>
      <xdr:col>72</xdr:col>
      <xdr:colOff>38100</xdr:colOff>
      <xdr:row>59</xdr:row>
      <xdr:rowOff>101092</xdr:rowOff>
    </xdr:to>
    <xdr:sp macro="" textlink="">
      <xdr:nvSpPr>
        <xdr:cNvPr id="635" name="フローチャート: 判断 634"/>
        <xdr:cNvSpPr/>
      </xdr:nvSpPr>
      <xdr:spPr>
        <a:xfrm>
          <a:off x="136525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129794</xdr:rowOff>
    </xdr:from>
    <xdr:to>
      <xdr:col>67</xdr:col>
      <xdr:colOff>101600</xdr:colOff>
      <xdr:row>59</xdr:row>
      <xdr:rowOff>59944</xdr:rowOff>
    </xdr:to>
    <xdr:sp macro="" textlink="">
      <xdr:nvSpPr>
        <xdr:cNvPr id="636" name="フローチャート: 判断 635"/>
        <xdr:cNvSpPr/>
      </xdr:nvSpPr>
      <xdr:spPr>
        <a:xfrm>
          <a:off x="12763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7" name="テキスト ボックス 63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8" name="テキスト ボックス 63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9" name="テキスト ボックス 63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0" name="テキスト ボックス 63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1" name="テキスト ボックス 64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74930</xdr:rowOff>
    </xdr:from>
    <xdr:to>
      <xdr:col>85</xdr:col>
      <xdr:colOff>177800</xdr:colOff>
      <xdr:row>58</xdr:row>
      <xdr:rowOff>5080</xdr:rowOff>
    </xdr:to>
    <xdr:sp macro="" textlink="">
      <xdr:nvSpPr>
        <xdr:cNvPr id="642" name="楕円 641"/>
        <xdr:cNvSpPr/>
      </xdr:nvSpPr>
      <xdr:spPr>
        <a:xfrm>
          <a:off x="16268700" y="984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27957</xdr:rowOff>
    </xdr:from>
    <xdr:ext cx="405111" cy="259045"/>
    <xdr:sp macro="" textlink="">
      <xdr:nvSpPr>
        <xdr:cNvPr id="643" name="【保健センター・保健所】&#10;有形固定資産減価償却率該当値テキスト"/>
        <xdr:cNvSpPr txBox="1"/>
      </xdr:nvSpPr>
      <xdr:spPr>
        <a:xfrm>
          <a:off x="16357600" y="980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6350</xdr:rowOff>
    </xdr:from>
    <xdr:to>
      <xdr:col>81</xdr:col>
      <xdr:colOff>101600</xdr:colOff>
      <xdr:row>57</xdr:row>
      <xdr:rowOff>107950</xdr:rowOff>
    </xdr:to>
    <xdr:sp macro="" textlink="">
      <xdr:nvSpPr>
        <xdr:cNvPr id="644" name="楕円 643"/>
        <xdr:cNvSpPr/>
      </xdr:nvSpPr>
      <xdr:spPr>
        <a:xfrm>
          <a:off x="154305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57150</xdr:rowOff>
    </xdr:from>
    <xdr:to>
      <xdr:col>85</xdr:col>
      <xdr:colOff>127000</xdr:colOff>
      <xdr:row>57</xdr:row>
      <xdr:rowOff>125730</xdr:rowOff>
    </xdr:to>
    <xdr:cxnSp macro="">
      <xdr:nvCxnSpPr>
        <xdr:cNvPr id="645" name="直線コネクタ 644"/>
        <xdr:cNvCxnSpPr/>
      </xdr:nvCxnSpPr>
      <xdr:spPr>
        <a:xfrm>
          <a:off x="15481300" y="9829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72644</xdr:rowOff>
    </xdr:from>
    <xdr:to>
      <xdr:col>76</xdr:col>
      <xdr:colOff>165100</xdr:colOff>
      <xdr:row>57</xdr:row>
      <xdr:rowOff>2794</xdr:rowOff>
    </xdr:to>
    <xdr:sp macro="" textlink="">
      <xdr:nvSpPr>
        <xdr:cNvPr id="646" name="楕円 645"/>
        <xdr:cNvSpPr/>
      </xdr:nvSpPr>
      <xdr:spPr>
        <a:xfrm>
          <a:off x="14541500" y="967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123444</xdr:rowOff>
    </xdr:from>
    <xdr:to>
      <xdr:col>81</xdr:col>
      <xdr:colOff>50800</xdr:colOff>
      <xdr:row>57</xdr:row>
      <xdr:rowOff>57150</xdr:rowOff>
    </xdr:to>
    <xdr:cxnSp macro="">
      <xdr:nvCxnSpPr>
        <xdr:cNvPr id="647" name="直線コネクタ 646"/>
        <xdr:cNvCxnSpPr/>
      </xdr:nvCxnSpPr>
      <xdr:spPr>
        <a:xfrm>
          <a:off x="14592300" y="9724644"/>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40640</xdr:rowOff>
    </xdr:from>
    <xdr:to>
      <xdr:col>72</xdr:col>
      <xdr:colOff>38100</xdr:colOff>
      <xdr:row>56</xdr:row>
      <xdr:rowOff>142240</xdr:rowOff>
    </xdr:to>
    <xdr:sp macro="" textlink="">
      <xdr:nvSpPr>
        <xdr:cNvPr id="648" name="楕円 647"/>
        <xdr:cNvSpPr/>
      </xdr:nvSpPr>
      <xdr:spPr>
        <a:xfrm>
          <a:off x="13652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91440</xdr:rowOff>
    </xdr:from>
    <xdr:to>
      <xdr:col>76</xdr:col>
      <xdr:colOff>114300</xdr:colOff>
      <xdr:row>56</xdr:row>
      <xdr:rowOff>123444</xdr:rowOff>
    </xdr:to>
    <xdr:cxnSp macro="">
      <xdr:nvCxnSpPr>
        <xdr:cNvPr id="649" name="直線コネクタ 648"/>
        <xdr:cNvCxnSpPr/>
      </xdr:nvCxnSpPr>
      <xdr:spPr>
        <a:xfrm>
          <a:off x="13703300" y="96926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143510</xdr:rowOff>
    </xdr:from>
    <xdr:to>
      <xdr:col>67</xdr:col>
      <xdr:colOff>101600</xdr:colOff>
      <xdr:row>56</xdr:row>
      <xdr:rowOff>73660</xdr:rowOff>
    </xdr:to>
    <xdr:sp macro="" textlink="">
      <xdr:nvSpPr>
        <xdr:cNvPr id="650" name="楕円 649"/>
        <xdr:cNvSpPr/>
      </xdr:nvSpPr>
      <xdr:spPr>
        <a:xfrm>
          <a:off x="12763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22860</xdr:rowOff>
    </xdr:from>
    <xdr:to>
      <xdr:col>71</xdr:col>
      <xdr:colOff>177800</xdr:colOff>
      <xdr:row>56</xdr:row>
      <xdr:rowOff>91440</xdr:rowOff>
    </xdr:to>
    <xdr:cxnSp macro="">
      <xdr:nvCxnSpPr>
        <xdr:cNvPr id="651" name="直線コネクタ 650"/>
        <xdr:cNvCxnSpPr/>
      </xdr:nvCxnSpPr>
      <xdr:spPr>
        <a:xfrm>
          <a:off x="12814300" y="96240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19067</xdr:rowOff>
    </xdr:from>
    <xdr:ext cx="405111" cy="259045"/>
    <xdr:sp macro="" textlink="">
      <xdr:nvSpPr>
        <xdr:cNvPr id="652" name="n_1aveValue【保健センター・保健所】&#10;有形固定資産減価償却率"/>
        <xdr:cNvSpPr txBox="1"/>
      </xdr:nvSpPr>
      <xdr:spPr>
        <a:xfrm>
          <a:off x="152660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137939</xdr:rowOff>
    </xdr:from>
    <xdr:ext cx="405111" cy="259045"/>
    <xdr:sp macro="" textlink="">
      <xdr:nvSpPr>
        <xdr:cNvPr id="653" name="n_2aveValue【保健センター・保健所】&#10;有形固定資産減価償却率"/>
        <xdr:cNvSpPr txBox="1"/>
      </xdr:nvSpPr>
      <xdr:spPr>
        <a:xfrm>
          <a:off x="14389744" y="1025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92219</xdr:rowOff>
    </xdr:from>
    <xdr:ext cx="405111" cy="259045"/>
    <xdr:sp macro="" textlink="">
      <xdr:nvSpPr>
        <xdr:cNvPr id="654" name="n_3aveValue【保健センター・保健所】&#10;有形固定資産減価償却率"/>
        <xdr:cNvSpPr txBox="1"/>
      </xdr:nvSpPr>
      <xdr:spPr>
        <a:xfrm>
          <a:off x="13500744" y="102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51071</xdr:rowOff>
    </xdr:from>
    <xdr:ext cx="405111" cy="259045"/>
    <xdr:sp macro="" textlink="">
      <xdr:nvSpPr>
        <xdr:cNvPr id="655" name="n_4aveValue【保健センター・保健所】&#10;有形固定資産減価償却率"/>
        <xdr:cNvSpPr txBox="1"/>
      </xdr:nvSpPr>
      <xdr:spPr>
        <a:xfrm>
          <a:off x="1261174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124477</xdr:rowOff>
    </xdr:from>
    <xdr:ext cx="405111" cy="259045"/>
    <xdr:sp macro="" textlink="">
      <xdr:nvSpPr>
        <xdr:cNvPr id="656" name="n_1mainValue【保健センター・保健所】&#10;有形固定資産減価償却率"/>
        <xdr:cNvSpPr txBox="1"/>
      </xdr:nvSpPr>
      <xdr:spPr>
        <a:xfrm>
          <a:off x="15266044" y="955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19321</xdr:rowOff>
    </xdr:from>
    <xdr:ext cx="405111" cy="259045"/>
    <xdr:sp macro="" textlink="">
      <xdr:nvSpPr>
        <xdr:cNvPr id="657" name="n_2mainValue【保健センター・保健所】&#10;有形固定資産減価償却率"/>
        <xdr:cNvSpPr txBox="1"/>
      </xdr:nvSpPr>
      <xdr:spPr>
        <a:xfrm>
          <a:off x="14389744" y="944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158767</xdr:rowOff>
    </xdr:from>
    <xdr:ext cx="405111" cy="259045"/>
    <xdr:sp macro="" textlink="">
      <xdr:nvSpPr>
        <xdr:cNvPr id="658" name="n_3mainValue【保健センター・保健所】&#10;有形固定資産減価償却率"/>
        <xdr:cNvSpPr txBox="1"/>
      </xdr:nvSpPr>
      <xdr:spPr>
        <a:xfrm>
          <a:off x="135007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90187</xdr:rowOff>
    </xdr:from>
    <xdr:ext cx="405111" cy="259045"/>
    <xdr:sp macro="" textlink="">
      <xdr:nvSpPr>
        <xdr:cNvPr id="659" name="n_4mainValue【保健センター・保健所】&#10;有形固定資産減価償却率"/>
        <xdr:cNvSpPr txBox="1"/>
      </xdr:nvSpPr>
      <xdr:spPr>
        <a:xfrm>
          <a:off x="126117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0" name="正方形/長方形 65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1" name="正方形/長方形 66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2" name="正方形/長方形 66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3" name="正方形/長方形 66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4" name="正方形/長方形 66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5" name="正方形/長方形 66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6" name="正方形/長方形 66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7" name="正方形/長方形 66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8" name="テキスト ボックス 66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9" name="直線コネクタ 66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0" name="直線コネクタ 66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1" name="テキスト ボックス 67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2" name="直線コネクタ 67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3" name="テキスト ボックス 67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4" name="直線コネクタ 67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5" name="テキスト ボックス 67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6" name="直線コネクタ 67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7" name="テキスト ボックス 67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8" name="直線コネクタ 67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9" name="テキスト ボックス 67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0" name="直線コネクタ 67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1" name="テキスト ボックス 68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3" name="テキスト ボックス 68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16328</xdr:rowOff>
    </xdr:from>
    <xdr:to>
      <xdr:col>116</xdr:col>
      <xdr:colOff>62864</xdr:colOff>
      <xdr:row>63</xdr:row>
      <xdr:rowOff>155122</xdr:rowOff>
    </xdr:to>
    <xdr:cxnSp macro="">
      <xdr:nvCxnSpPr>
        <xdr:cNvPr id="685" name="直線コネクタ 684"/>
        <xdr:cNvCxnSpPr/>
      </xdr:nvCxnSpPr>
      <xdr:spPr>
        <a:xfrm flipV="1">
          <a:off x="22160864" y="9617528"/>
          <a:ext cx="0" cy="133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158949</xdr:rowOff>
    </xdr:from>
    <xdr:ext cx="469744" cy="259045"/>
    <xdr:sp macro="" textlink="">
      <xdr:nvSpPr>
        <xdr:cNvPr id="686" name="【保健センター・保健所】&#10;一人当たり面積最小値テキスト"/>
        <xdr:cNvSpPr txBox="1"/>
      </xdr:nvSpPr>
      <xdr:spPr>
        <a:xfrm>
          <a:off x="22199600"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155122</xdr:rowOff>
    </xdr:from>
    <xdr:to>
      <xdr:col>116</xdr:col>
      <xdr:colOff>152400</xdr:colOff>
      <xdr:row>63</xdr:row>
      <xdr:rowOff>155122</xdr:rowOff>
    </xdr:to>
    <xdr:cxnSp macro="">
      <xdr:nvCxnSpPr>
        <xdr:cNvPr id="687" name="直線コネクタ 686"/>
        <xdr:cNvCxnSpPr/>
      </xdr:nvCxnSpPr>
      <xdr:spPr>
        <a:xfrm>
          <a:off x="22072600" y="1095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134455</xdr:rowOff>
    </xdr:from>
    <xdr:ext cx="469744" cy="259045"/>
    <xdr:sp macro="" textlink="">
      <xdr:nvSpPr>
        <xdr:cNvPr id="688" name="【保健センター・保健所】&#10;一人当たり面積最大値テキスト"/>
        <xdr:cNvSpPr txBox="1"/>
      </xdr:nvSpPr>
      <xdr:spPr>
        <a:xfrm>
          <a:off x="22199600" y="939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16328</xdr:rowOff>
    </xdr:from>
    <xdr:to>
      <xdr:col>116</xdr:col>
      <xdr:colOff>152400</xdr:colOff>
      <xdr:row>56</xdr:row>
      <xdr:rowOff>16328</xdr:rowOff>
    </xdr:to>
    <xdr:cxnSp macro="">
      <xdr:nvCxnSpPr>
        <xdr:cNvPr id="689" name="直線コネクタ 688"/>
        <xdr:cNvCxnSpPr/>
      </xdr:nvCxnSpPr>
      <xdr:spPr>
        <a:xfrm>
          <a:off x="22072600" y="961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139899</xdr:rowOff>
    </xdr:from>
    <xdr:ext cx="469744" cy="259045"/>
    <xdr:sp macro="" textlink="">
      <xdr:nvSpPr>
        <xdr:cNvPr id="690" name="【保健センター・保健所】&#10;一人当たり面積平均値テキスト"/>
        <xdr:cNvSpPr txBox="1"/>
      </xdr:nvSpPr>
      <xdr:spPr>
        <a:xfrm>
          <a:off x="22199600" y="10426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161472</xdr:rowOff>
    </xdr:from>
    <xdr:to>
      <xdr:col>116</xdr:col>
      <xdr:colOff>114300</xdr:colOff>
      <xdr:row>61</xdr:row>
      <xdr:rowOff>91622</xdr:rowOff>
    </xdr:to>
    <xdr:sp macro="" textlink="">
      <xdr:nvSpPr>
        <xdr:cNvPr id="691" name="フローチャート: 判断 690"/>
        <xdr:cNvSpPr/>
      </xdr:nvSpPr>
      <xdr:spPr>
        <a:xfrm>
          <a:off x="221107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692" name="フローチャート: 判断 691"/>
        <xdr:cNvSpPr/>
      </xdr:nvSpPr>
      <xdr:spPr>
        <a:xfrm>
          <a:off x="21272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63500</xdr:rowOff>
    </xdr:from>
    <xdr:to>
      <xdr:col>107</xdr:col>
      <xdr:colOff>101600</xdr:colOff>
      <xdr:row>60</xdr:row>
      <xdr:rowOff>165100</xdr:rowOff>
    </xdr:to>
    <xdr:sp macro="" textlink="">
      <xdr:nvSpPr>
        <xdr:cNvPr id="693" name="フローチャート: 判断 692"/>
        <xdr:cNvSpPr/>
      </xdr:nvSpPr>
      <xdr:spPr>
        <a:xfrm>
          <a:off x="20383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4" name="フローチャート: 判断 693"/>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47172</xdr:rowOff>
    </xdr:from>
    <xdr:to>
      <xdr:col>98</xdr:col>
      <xdr:colOff>38100</xdr:colOff>
      <xdr:row>60</xdr:row>
      <xdr:rowOff>148772</xdr:rowOff>
    </xdr:to>
    <xdr:sp macro="" textlink="">
      <xdr:nvSpPr>
        <xdr:cNvPr id="695" name="フローチャート: 判断 694"/>
        <xdr:cNvSpPr/>
      </xdr:nvSpPr>
      <xdr:spPr>
        <a:xfrm>
          <a:off x="18605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120650</xdr:rowOff>
    </xdr:from>
    <xdr:to>
      <xdr:col>116</xdr:col>
      <xdr:colOff>114300</xdr:colOff>
      <xdr:row>60</xdr:row>
      <xdr:rowOff>50800</xdr:rowOff>
    </xdr:to>
    <xdr:sp macro="" textlink="">
      <xdr:nvSpPr>
        <xdr:cNvPr id="701" name="楕円 700"/>
        <xdr:cNvSpPr/>
      </xdr:nvSpPr>
      <xdr:spPr>
        <a:xfrm>
          <a:off x="22110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143527</xdr:rowOff>
    </xdr:from>
    <xdr:ext cx="469744" cy="259045"/>
    <xdr:sp macro="" textlink="">
      <xdr:nvSpPr>
        <xdr:cNvPr id="702" name="【保健センター・保健所】&#10;一人当たり面積該当値テキスト"/>
        <xdr:cNvSpPr txBox="1"/>
      </xdr:nvSpPr>
      <xdr:spPr>
        <a:xfrm>
          <a:off x="22199600"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71665</xdr:rowOff>
    </xdr:from>
    <xdr:to>
      <xdr:col>112</xdr:col>
      <xdr:colOff>38100</xdr:colOff>
      <xdr:row>60</xdr:row>
      <xdr:rowOff>1815</xdr:rowOff>
    </xdr:to>
    <xdr:sp macro="" textlink="">
      <xdr:nvSpPr>
        <xdr:cNvPr id="703" name="楕円 702"/>
        <xdr:cNvSpPr/>
      </xdr:nvSpPr>
      <xdr:spPr>
        <a:xfrm>
          <a:off x="21272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122465</xdr:rowOff>
    </xdr:from>
    <xdr:to>
      <xdr:col>116</xdr:col>
      <xdr:colOff>63500</xdr:colOff>
      <xdr:row>60</xdr:row>
      <xdr:rowOff>0</xdr:rowOff>
    </xdr:to>
    <xdr:cxnSp macro="">
      <xdr:nvCxnSpPr>
        <xdr:cNvPr id="704" name="直線コネクタ 703"/>
        <xdr:cNvCxnSpPr/>
      </xdr:nvCxnSpPr>
      <xdr:spPr>
        <a:xfrm>
          <a:off x="21323300" y="10238015"/>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87993</xdr:rowOff>
    </xdr:from>
    <xdr:to>
      <xdr:col>107</xdr:col>
      <xdr:colOff>101600</xdr:colOff>
      <xdr:row>60</xdr:row>
      <xdr:rowOff>18143</xdr:rowOff>
    </xdr:to>
    <xdr:sp macro="" textlink="">
      <xdr:nvSpPr>
        <xdr:cNvPr id="705" name="楕円 704"/>
        <xdr:cNvSpPr/>
      </xdr:nvSpPr>
      <xdr:spPr>
        <a:xfrm>
          <a:off x="20383500" y="1020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122465</xdr:rowOff>
    </xdr:from>
    <xdr:to>
      <xdr:col>111</xdr:col>
      <xdr:colOff>177800</xdr:colOff>
      <xdr:row>59</xdr:row>
      <xdr:rowOff>138793</xdr:rowOff>
    </xdr:to>
    <xdr:cxnSp macro="">
      <xdr:nvCxnSpPr>
        <xdr:cNvPr id="706" name="直線コネクタ 705"/>
        <xdr:cNvCxnSpPr/>
      </xdr:nvCxnSpPr>
      <xdr:spPr>
        <a:xfrm flipV="1">
          <a:off x="20434300" y="102380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153307</xdr:rowOff>
    </xdr:from>
    <xdr:to>
      <xdr:col>102</xdr:col>
      <xdr:colOff>165100</xdr:colOff>
      <xdr:row>60</xdr:row>
      <xdr:rowOff>83457</xdr:rowOff>
    </xdr:to>
    <xdr:sp macro="" textlink="">
      <xdr:nvSpPr>
        <xdr:cNvPr id="707" name="楕円 706"/>
        <xdr:cNvSpPr/>
      </xdr:nvSpPr>
      <xdr:spPr>
        <a:xfrm>
          <a:off x="194945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138793</xdr:rowOff>
    </xdr:from>
    <xdr:to>
      <xdr:col>107</xdr:col>
      <xdr:colOff>50800</xdr:colOff>
      <xdr:row>60</xdr:row>
      <xdr:rowOff>32657</xdr:rowOff>
    </xdr:to>
    <xdr:cxnSp macro="">
      <xdr:nvCxnSpPr>
        <xdr:cNvPr id="708" name="直線コネクタ 707"/>
        <xdr:cNvCxnSpPr/>
      </xdr:nvCxnSpPr>
      <xdr:spPr>
        <a:xfrm flipV="1">
          <a:off x="19545300" y="10254343"/>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169635</xdr:rowOff>
    </xdr:from>
    <xdr:to>
      <xdr:col>98</xdr:col>
      <xdr:colOff>38100</xdr:colOff>
      <xdr:row>60</xdr:row>
      <xdr:rowOff>99785</xdr:rowOff>
    </xdr:to>
    <xdr:sp macro="" textlink="">
      <xdr:nvSpPr>
        <xdr:cNvPr id="709" name="楕円 708"/>
        <xdr:cNvSpPr/>
      </xdr:nvSpPr>
      <xdr:spPr>
        <a:xfrm>
          <a:off x="18605500" y="1028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32657</xdr:rowOff>
    </xdr:from>
    <xdr:to>
      <xdr:col>102</xdr:col>
      <xdr:colOff>114300</xdr:colOff>
      <xdr:row>60</xdr:row>
      <xdr:rowOff>48985</xdr:rowOff>
    </xdr:to>
    <xdr:cxnSp macro="">
      <xdr:nvCxnSpPr>
        <xdr:cNvPr id="710" name="直線コネクタ 709"/>
        <xdr:cNvCxnSpPr/>
      </xdr:nvCxnSpPr>
      <xdr:spPr>
        <a:xfrm flipV="1">
          <a:off x="18656300" y="103196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1" name="n_1aveValue【保健センター・保健所】&#10;一人当たり面積"/>
        <xdr:cNvSpPr txBox="1"/>
      </xdr:nvSpPr>
      <xdr:spPr>
        <a:xfrm>
          <a:off x="210757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156227</xdr:rowOff>
    </xdr:from>
    <xdr:ext cx="469744" cy="259045"/>
    <xdr:sp macro="" textlink="">
      <xdr:nvSpPr>
        <xdr:cNvPr id="712" name="n_2aveValue【保健センター・保健所】&#10;一人当たり面積"/>
        <xdr:cNvSpPr txBox="1"/>
      </xdr:nvSpPr>
      <xdr:spPr>
        <a:xfrm>
          <a:off x="20199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3" name="n_3aveValue【保健センター・保健所】&#10;一人当たり面積"/>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139899</xdr:rowOff>
    </xdr:from>
    <xdr:ext cx="469744" cy="259045"/>
    <xdr:sp macro="" textlink="">
      <xdr:nvSpPr>
        <xdr:cNvPr id="714" name="n_4aveValue【保健センター・保健所】&#10;一人当たり面積"/>
        <xdr:cNvSpPr txBox="1"/>
      </xdr:nvSpPr>
      <xdr:spPr>
        <a:xfrm>
          <a:off x="18421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18342</xdr:rowOff>
    </xdr:from>
    <xdr:ext cx="469744" cy="259045"/>
    <xdr:sp macro="" textlink="">
      <xdr:nvSpPr>
        <xdr:cNvPr id="715" name="n_1mainValue【保健センター・保健所】&#10;一人当たり面積"/>
        <xdr:cNvSpPr txBox="1"/>
      </xdr:nvSpPr>
      <xdr:spPr>
        <a:xfrm>
          <a:off x="210757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34670</xdr:rowOff>
    </xdr:from>
    <xdr:ext cx="469744" cy="259045"/>
    <xdr:sp macro="" textlink="">
      <xdr:nvSpPr>
        <xdr:cNvPr id="716" name="n_2mainValue【保健センター・保健所】&#10;一人当たり面積"/>
        <xdr:cNvSpPr txBox="1"/>
      </xdr:nvSpPr>
      <xdr:spPr>
        <a:xfrm>
          <a:off x="20199427" y="9978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99984</xdr:rowOff>
    </xdr:from>
    <xdr:ext cx="469744" cy="259045"/>
    <xdr:sp macro="" textlink="">
      <xdr:nvSpPr>
        <xdr:cNvPr id="717" name="n_3mainValue【保健センター・保健所】&#10;一人当たり面積"/>
        <xdr:cNvSpPr txBox="1"/>
      </xdr:nvSpPr>
      <xdr:spPr>
        <a:xfrm>
          <a:off x="19310427" y="1004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116312</xdr:rowOff>
    </xdr:from>
    <xdr:ext cx="469744" cy="259045"/>
    <xdr:sp macro="" textlink="">
      <xdr:nvSpPr>
        <xdr:cNvPr id="718" name="n_4mainValue【保健センター・保健所】&#10;一人当たり面積"/>
        <xdr:cNvSpPr txBox="1"/>
      </xdr:nvSpPr>
      <xdr:spPr>
        <a:xfrm>
          <a:off x="1842142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0" name="直線コネクタ 729"/>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1" name="テキスト ボックス 730"/>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2" name="直線コネクタ 731"/>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3" name="テキスト ボックス 732"/>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4" name="直線コネクタ 733"/>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5" name="テキスト ボックス 734"/>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6" name="直線コネクタ 735"/>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7" name="テキスト ボックス 736"/>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140970</xdr:rowOff>
    </xdr:from>
    <xdr:to>
      <xdr:col>85</xdr:col>
      <xdr:colOff>126364</xdr:colOff>
      <xdr:row>86</xdr:row>
      <xdr:rowOff>152400</xdr:rowOff>
    </xdr:to>
    <xdr:cxnSp macro="">
      <xdr:nvCxnSpPr>
        <xdr:cNvPr id="741" name="直線コネクタ 740"/>
        <xdr:cNvCxnSpPr/>
      </xdr:nvCxnSpPr>
      <xdr:spPr>
        <a:xfrm flipV="1">
          <a:off x="16318864" y="136855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156227</xdr:rowOff>
    </xdr:from>
    <xdr:ext cx="405111" cy="259045"/>
    <xdr:sp macro="" textlink="">
      <xdr:nvSpPr>
        <xdr:cNvPr id="742" name="【消防施設】&#10;有形固定資産減価償却率最小値テキスト"/>
        <xdr:cNvSpPr txBox="1"/>
      </xdr:nvSpPr>
      <xdr:spPr>
        <a:xfrm>
          <a:off x="16357600" y="1490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152400</xdr:rowOff>
    </xdr:from>
    <xdr:to>
      <xdr:col>86</xdr:col>
      <xdr:colOff>25400</xdr:colOff>
      <xdr:row>86</xdr:row>
      <xdr:rowOff>152400</xdr:rowOff>
    </xdr:to>
    <xdr:cxnSp macro="">
      <xdr:nvCxnSpPr>
        <xdr:cNvPr id="743" name="直線コネクタ 742"/>
        <xdr:cNvCxnSpPr/>
      </xdr:nvCxnSpPr>
      <xdr:spPr>
        <a:xfrm>
          <a:off x="16230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87647</xdr:rowOff>
    </xdr:from>
    <xdr:ext cx="405111" cy="259045"/>
    <xdr:sp macro="" textlink="">
      <xdr:nvSpPr>
        <xdr:cNvPr id="744" name="【消防施設】&#10;有形固定資産減価償却率最大値テキスト"/>
        <xdr:cNvSpPr txBox="1"/>
      </xdr:nvSpPr>
      <xdr:spPr>
        <a:xfrm>
          <a:off x="16357600" y="1346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140970</xdr:rowOff>
    </xdr:from>
    <xdr:to>
      <xdr:col>86</xdr:col>
      <xdr:colOff>25400</xdr:colOff>
      <xdr:row>79</xdr:row>
      <xdr:rowOff>140970</xdr:rowOff>
    </xdr:to>
    <xdr:cxnSp macro="">
      <xdr:nvCxnSpPr>
        <xdr:cNvPr id="745" name="直線コネクタ 744"/>
        <xdr:cNvCxnSpPr/>
      </xdr:nvCxnSpPr>
      <xdr:spPr>
        <a:xfrm>
          <a:off x="16230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36592</xdr:rowOff>
    </xdr:from>
    <xdr:ext cx="405111" cy="259045"/>
    <xdr:sp macro="" textlink="">
      <xdr:nvSpPr>
        <xdr:cNvPr id="746" name="【消防施設】&#10;有形固定資産減価償却率平均値テキスト"/>
        <xdr:cNvSpPr txBox="1"/>
      </xdr:nvSpPr>
      <xdr:spPr>
        <a:xfrm>
          <a:off x="16357600" y="14266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58165</xdr:rowOff>
    </xdr:from>
    <xdr:to>
      <xdr:col>85</xdr:col>
      <xdr:colOff>177800</xdr:colOff>
      <xdr:row>83</xdr:row>
      <xdr:rowOff>159765</xdr:rowOff>
    </xdr:to>
    <xdr:sp macro="" textlink="">
      <xdr:nvSpPr>
        <xdr:cNvPr id="747" name="フローチャート: 判断 746"/>
        <xdr:cNvSpPr/>
      </xdr:nvSpPr>
      <xdr:spPr>
        <a:xfrm>
          <a:off x="162687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53594</xdr:rowOff>
    </xdr:from>
    <xdr:to>
      <xdr:col>81</xdr:col>
      <xdr:colOff>101600</xdr:colOff>
      <xdr:row>83</xdr:row>
      <xdr:rowOff>155194</xdr:rowOff>
    </xdr:to>
    <xdr:sp macro="" textlink="">
      <xdr:nvSpPr>
        <xdr:cNvPr id="748" name="フローチャート: 判断 747"/>
        <xdr:cNvSpPr/>
      </xdr:nvSpPr>
      <xdr:spPr>
        <a:xfrm>
          <a:off x="15430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74168</xdr:rowOff>
    </xdr:from>
    <xdr:to>
      <xdr:col>76</xdr:col>
      <xdr:colOff>165100</xdr:colOff>
      <xdr:row>84</xdr:row>
      <xdr:rowOff>4318</xdr:rowOff>
    </xdr:to>
    <xdr:sp macro="" textlink="">
      <xdr:nvSpPr>
        <xdr:cNvPr id="749" name="フローチャート: 判断 748"/>
        <xdr:cNvSpPr/>
      </xdr:nvSpPr>
      <xdr:spPr>
        <a:xfrm>
          <a:off x="14541500" y="14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37592</xdr:rowOff>
    </xdr:from>
    <xdr:to>
      <xdr:col>72</xdr:col>
      <xdr:colOff>38100</xdr:colOff>
      <xdr:row>83</xdr:row>
      <xdr:rowOff>139192</xdr:rowOff>
    </xdr:to>
    <xdr:sp macro="" textlink="">
      <xdr:nvSpPr>
        <xdr:cNvPr id="750" name="フローチャート: 判断 749"/>
        <xdr:cNvSpPr/>
      </xdr:nvSpPr>
      <xdr:spPr>
        <a:xfrm>
          <a:off x="13652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12446</xdr:rowOff>
    </xdr:from>
    <xdr:to>
      <xdr:col>67</xdr:col>
      <xdr:colOff>101600</xdr:colOff>
      <xdr:row>83</xdr:row>
      <xdr:rowOff>114046</xdr:rowOff>
    </xdr:to>
    <xdr:sp macro="" textlink="">
      <xdr:nvSpPr>
        <xdr:cNvPr id="751" name="フローチャート: 判断 750"/>
        <xdr:cNvSpPr/>
      </xdr:nvSpPr>
      <xdr:spPr>
        <a:xfrm>
          <a:off x="12763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142748</xdr:rowOff>
    </xdr:from>
    <xdr:to>
      <xdr:col>85</xdr:col>
      <xdr:colOff>177800</xdr:colOff>
      <xdr:row>80</xdr:row>
      <xdr:rowOff>72898</xdr:rowOff>
    </xdr:to>
    <xdr:sp macro="" textlink="">
      <xdr:nvSpPr>
        <xdr:cNvPr id="757" name="楕円 756"/>
        <xdr:cNvSpPr/>
      </xdr:nvSpPr>
      <xdr:spPr>
        <a:xfrm>
          <a:off x="16268700" y="136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57675</xdr:rowOff>
    </xdr:from>
    <xdr:ext cx="405111" cy="259045"/>
    <xdr:sp macro="" textlink="">
      <xdr:nvSpPr>
        <xdr:cNvPr id="758" name="【消防施設】&#10;有形固定資産減価償却率該当値テキスト"/>
        <xdr:cNvSpPr txBox="1"/>
      </xdr:nvSpPr>
      <xdr:spPr>
        <a:xfrm>
          <a:off x="16357600" y="13602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131318</xdr:rowOff>
    </xdr:from>
    <xdr:to>
      <xdr:col>81</xdr:col>
      <xdr:colOff>101600</xdr:colOff>
      <xdr:row>78</xdr:row>
      <xdr:rowOff>61468</xdr:rowOff>
    </xdr:to>
    <xdr:sp macro="" textlink="">
      <xdr:nvSpPr>
        <xdr:cNvPr id="759" name="楕円 758"/>
        <xdr:cNvSpPr/>
      </xdr:nvSpPr>
      <xdr:spPr>
        <a:xfrm>
          <a:off x="15430500" y="1333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10668</xdr:rowOff>
    </xdr:from>
    <xdr:to>
      <xdr:col>85</xdr:col>
      <xdr:colOff>127000</xdr:colOff>
      <xdr:row>80</xdr:row>
      <xdr:rowOff>22098</xdr:rowOff>
    </xdr:to>
    <xdr:cxnSp macro="">
      <xdr:nvCxnSpPr>
        <xdr:cNvPr id="760" name="直線コネクタ 759"/>
        <xdr:cNvCxnSpPr/>
      </xdr:nvCxnSpPr>
      <xdr:spPr>
        <a:xfrm>
          <a:off x="15481300" y="13383768"/>
          <a:ext cx="8382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10161</xdr:rowOff>
    </xdr:from>
    <xdr:to>
      <xdr:col>76</xdr:col>
      <xdr:colOff>165100</xdr:colOff>
      <xdr:row>79</xdr:row>
      <xdr:rowOff>111761</xdr:rowOff>
    </xdr:to>
    <xdr:sp macro="" textlink="">
      <xdr:nvSpPr>
        <xdr:cNvPr id="761" name="楕円 760"/>
        <xdr:cNvSpPr/>
      </xdr:nvSpPr>
      <xdr:spPr>
        <a:xfrm>
          <a:off x="14541500" y="1355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10668</xdr:rowOff>
    </xdr:from>
    <xdr:to>
      <xdr:col>81</xdr:col>
      <xdr:colOff>50800</xdr:colOff>
      <xdr:row>79</xdr:row>
      <xdr:rowOff>60961</xdr:rowOff>
    </xdr:to>
    <xdr:cxnSp macro="">
      <xdr:nvCxnSpPr>
        <xdr:cNvPr id="762" name="直線コネクタ 761"/>
        <xdr:cNvCxnSpPr/>
      </xdr:nvCxnSpPr>
      <xdr:spPr>
        <a:xfrm flipV="1">
          <a:off x="14592300" y="13383768"/>
          <a:ext cx="889000" cy="22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1015</xdr:rowOff>
    </xdr:from>
    <xdr:to>
      <xdr:col>72</xdr:col>
      <xdr:colOff>38100</xdr:colOff>
      <xdr:row>79</xdr:row>
      <xdr:rowOff>102615</xdr:rowOff>
    </xdr:to>
    <xdr:sp macro="" textlink="">
      <xdr:nvSpPr>
        <xdr:cNvPr id="763" name="楕円 762"/>
        <xdr:cNvSpPr/>
      </xdr:nvSpPr>
      <xdr:spPr>
        <a:xfrm>
          <a:off x="13652500" y="1354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51815</xdr:rowOff>
    </xdr:from>
    <xdr:to>
      <xdr:col>76</xdr:col>
      <xdr:colOff>114300</xdr:colOff>
      <xdr:row>79</xdr:row>
      <xdr:rowOff>60961</xdr:rowOff>
    </xdr:to>
    <xdr:cxnSp macro="">
      <xdr:nvCxnSpPr>
        <xdr:cNvPr id="764" name="直線コネクタ 763"/>
        <xdr:cNvCxnSpPr/>
      </xdr:nvCxnSpPr>
      <xdr:spPr>
        <a:xfrm>
          <a:off x="13703300" y="1359636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129032</xdr:rowOff>
    </xdr:from>
    <xdr:to>
      <xdr:col>67</xdr:col>
      <xdr:colOff>101600</xdr:colOff>
      <xdr:row>79</xdr:row>
      <xdr:rowOff>59182</xdr:rowOff>
    </xdr:to>
    <xdr:sp macro="" textlink="">
      <xdr:nvSpPr>
        <xdr:cNvPr id="765" name="楕円 764"/>
        <xdr:cNvSpPr/>
      </xdr:nvSpPr>
      <xdr:spPr>
        <a:xfrm>
          <a:off x="12763500" y="135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8382</xdr:rowOff>
    </xdr:from>
    <xdr:to>
      <xdr:col>71</xdr:col>
      <xdr:colOff>177800</xdr:colOff>
      <xdr:row>79</xdr:row>
      <xdr:rowOff>51815</xdr:rowOff>
    </xdr:to>
    <xdr:cxnSp macro="">
      <xdr:nvCxnSpPr>
        <xdr:cNvPr id="766" name="直線コネクタ 765"/>
        <xdr:cNvCxnSpPr/>
      </xdr:nvCxnSpPr>
      <xdr:spPr>
        <a:xfrm>
          <a:off x="12814300" y="13552932"/>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146321</xdr:rowOff>
    </xdr:from>
    <xdr:ext cx="405111" cy="259045"/>
    <xdr:sp macro="" textlink="">
      <xdr:nvSpPr>
        <xdr:cNvPr id="767" name="n_1aveValue【消防施設】&#10;有形固定資産減価償却率"/>
        <xdr:cNvSpPr txBox="1"/>
      </xdr:nvSpPr>
      <xdr:spPr>
        <a:xfrm>
          <a:off x="15266044"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166895</xdr:rowOff>
    </xdr:from>
    <xdr:ext cx="405111" cy="259045"/>
    <xdr:sp macro="" textlink="">
      <xdr:nvSpPr>
        <xdr:cNvPr id="768" name="n_2aveValue【消防施設】&#10;有形固定資産減価償却率"/>
        <xdr:cNvSpPr txBox="1"/>
      </xdr:nvSpPr>
      <xdr:spPr>
        <a:xfrm>
          <a:off x="14389744"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130319</xdr:rowOff>
    </xdr:from>
    <xdr:ext cx="405111" cy="259045"/>
    <xdr:sp macro="" textlink="">
      <xdr:nvSpPr>
        <xdr:cNvPr id="769" name="n_3aveValue【消防施設】&#10;有形固定資産減価償却率"/>
        <xdr:cNvSpPr txBox="1"/>
      </xdr:nvSpPr>
      <xdr:spPr>
        <a:xfrm>
          <a:off x="13500744" y="14360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105173</xdr:rowOff>
    </xdr:from>
    <xdr:ext cx="405111" cy="259045"/>
    <xdr:sp macro="" textlink="">
      <xdr:nvSpPr>
        <xdr:cNvPr id="770" name="n_4aveValue【消防施設】&#10;有形固定資産減価償却率"/>
        <xdr:cNvSpPr txBox="1"/>
      </xdr:nvSpPr>
      <xdr:spPr>
        <a:xfrm>
          <a:off x="12611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77995</xdr:rowOff>
    </xdr:from>
    <xdr:ext cx="405111" cy="259045"/>
    <xdr:sp macro="" textlink="">
      <xdr:nvSpPr>
        <xdr:cNvPr id="771" name="n_1mainValue【消防施設】&#10;有形固定資産減価償却率"/>
        <xdr:cNvSpPr txBox="1"/>
      </xdr:nvSpPr>
      <xdr:spPr>
        <a:xfrm>
          <a:off x="15266044" y="13108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128288</xdr:rowOff>
    </xdr:from>
    <xdr:ext cx="405111" cy="259045"/>
    <xdr:sp macro="" textlink="">
      <xdr:nvSpPr>
        <xdr:cNvPr id="772" name="n_2mainValue【消防施設】&#10;有形固定資産減価償却率"/>
        <xdr:cNvSpPr txBox="1"/>
      </xdr:nvSpPr>
      <xdr:spPr>
        <a:xfrm>
          <a:off x="14389744" y="1332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119142</xdr:rowOff>
    </xdr:from>
    <xdr:ext cx="405111" cy="259045"/>
    <xdr:sp macro="" textlink="">
      <xdr:nvSpPr>
        <xdr:cNvPr id="773" name="n_3mainValue【消防施設】&#10;有形固定資産減価償却率"/>
        <xdr:cNvSpPr txBox="1"/>
      </xdr:nvSpPr>
      <xdr:spPr>
        <a:xfrm>
          <a:off x="13500744" y="13320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75709</xdr:rowOff>
    </xdr:from>
    <xdr:ext cx="405111" cy="259045"/>
    <xdr:sp macro="" textlink="">
      <xdr:nvSpPr>
        <xdr:cNvPr id="774" name="n_4mainValue【消防施設】&#10;有形固定資産減価償却率"/>
        <xdr:cNvSpPr txBox="1"/>
      </xdr:nvSpPr>
      <xdr:spPr>
        <a:xfrm>
          <a:off x="12611744" y="1327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5" name="直線コネクタ 784"/>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6" name="テキスト ボックス 785"/>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7" name="直線コネクタ 786"/>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8" name="テキスト ボックス 787"/>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9" name="直線コネクタ 788"/>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0" name="テキスト ボックス 789"/>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1" name="直線コネクタ 790"/>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2" name="テキスト ボックス 791"/>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3" name="直線コネクタ 792"/>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4" name="テキスト ボックス 793"/>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5" name="直線コネクタ 7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6" name="テキスト ボックス 7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3811</xdr:rowOff>
    </xdr:to>
    <xdr:cxnSp macro="">
      <xdr:nvCxnSpPr>
        <xdr:cNvPr id="798" name="直線コネクタ 797"/>
        <xdr:cNvCxnSpPr/>
      </xdr:nvCxnSpPr>
      <xdr:spPr>
        <a:xfrm flipV="1">
          <a:off x="22160864" y="1343025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7638</xdr:rowOff>
    </xdr:from>
    <xdr:ext cx="469744" cy="259045"/>
    <xdr:sp macro="" textlink="">
      <xdr:nvSpPr>
        <xdr:cNvPr id="799" name="【消防施設】&#10;一人当たり面積最小値テキスト"/>
        <xdr:cNvSpPr txBox="1"/>
      </xdr:nvSpPr>
      <xdr:spPr>
        <a:xfrm>
          <a:off x="22199600"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3811</xdr:rowOff>
    </xdr:from>
    <xdr:to>
      <xdr:col>116</xdr:col>
      <xdr:colOff>152400</xdr:colOff>
      <xdr:row>86</xdr:row>
      <xdr:rowOff>3811</xdr:rowOff>
    </xdr:to>
    <xdr:cxnSp macro="">
      <xdr:nvCxnSpPr>
        <xdr:cNvPr id="800" name="直線コネクタ 799"/>
        <xdr:cNvCxnSpPr/>
      </xdr:nvCxnSpPr>
      <xdr:spPr>
        <a:xfrm>
          <a:off x="22072600" y="1474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1" name="【消防施設】&#10;一人当たり面積最大値テキスト"/>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2" name="直線コネクタ 801"/>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106697</xdr:rowOff>
    </xdr:from>
    <xdr:ext cx="469744" cy="259045"/>
    <xdr:sp macro="" textlink="">
      <xdr:nvSpPr>
        <xdr:cNvPr id="803" name="【消防施設】&#10;一人当たり面積平均値テキスト"/>
        <xdr:cNvSpPr txBox="1"/>
      </xdr:nvSpPr>
      <xdr:spPr>
        <a:xfrm>
          <a:off x="22199600" y="14337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128270</xdr:rowOff>
    </xdr:from>
    <xdr:to>
      <xdr:col>116</xdr:col>
      <xdr:colOff>114300</xdr:colOff>
      <xdr:row>84</xdr:row>
      <xdr:rowOff>58420</xdr:rowOff>
    </xdr:to>
    <xdr:sp macro="" textlink="">
      <xdr:nvSpPr>
        <xdr:cNvPr id="804" name="フローチャート: 判断 803"/>
        <xdr:cNvSpPr/>
      </xdr:nvSpPr>
      <xdr:spPr>
        <a:xfrm>
          <a:off x="22110700" y="143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124461</xdr:rowOff>
    </xdr:from>
    <xdr:to>
      <xdr:col>112</xdr:col>
      <xdr:colOff>38100</xdr:colOff>
      <xdr:row>84</xdr:row>
      <xdr:rowOff>54611</xdr:rowOff>
    </xdr:to>
    <xdr:sp macro="" textlink="">
      <xdr:nvSpPr>
        <xdr:cNvPr id="805" name="フローチャート: 判断 804"/>
        <xdr:cNvSpPr/>
      </xdr:nvSpPr>
      <xdr:spPr>
        <a:xfrm>
          <a:off x="21272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806" name="フローチャート: 判断 805"/>
        <xdr:cNvSpPr/>
      </xdr:nvSpPr>
      <xdr:spPr>
        <a:xfrm>
          <a:off x="20383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162561</xdr:rowOff>
    </xdr:from>
    <xdr:to>
      <xdr:col>102</xdr:col>
      <xdr:colOff>165100</xdr:colOff>
      <xdr:row>84</xdr:row>
      <xdr:rowOff>92711</xdr:rowOff>
    </xdr:to>
    <xdr:sp macro="" textlink="">
      <xdr:nvSpPr>
        <xdr:cNvPr id="807" name="フローチャート: 判断 806"/>
        <xdr:cNvSpPr/>
      </xdr:nvSpPr>
      <xdr:spPr>
        <a:xfrm>
          <a:off x="19494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17780</xdr:rowOff>
    </xdr:from>
    <xdr:to>
      <xdr:col>98</xdr:col>
      <xdr:colOff>38100</xdr:colOff>
      <xdr:row>84</xdr:row>
      <xdr:rowOff>119380</xdr:rowOff>
    </xdr:to>
    <xdr:sp macro="" textlink="">
      <xdr:nvSpPr>
        <xdr:cNvPr id="808" name="フローチャート: 判断 807"/>
        <xdr:cNvSpPr/>
      </xdr:nvSpPr>
      <xdr:spPr>
        <a:xfrm>
          <a:off x="18605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9" name="テキスト ボックス 8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0" name="テキスト ボックス 8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1" name="テキスト ボックス 8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2" name="テキスト ボックス 8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3" name="テキスト ボックス 8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113030</xdr:rowOff>
    </xdr:from>
    <xdr:to>
      <xdr:col>116</xdr:col>
      <xdr:colOff>114300</xdr:colOff>
      <xdr:row>83</xdr:row>
      <xdr:rowOff>43180</xdr:rowOff>
    </xdr:to>
    <xdr:sp macro="" textlink="">
      <xdr:nvSpPr>
        <xdr:cNvPr id="814" name="楕円 813"/>
        <xdr:cNvSpPr/>
      </xdr:nvSpPr>
      <xdr:spPr>
        <a:xfrm>
          <a:off x="221107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135907</xdr:rowOff>
    </xdr:from>
    <xdr:ext cx="469744" cy="259045"/>
    <xdr:sp macro="" textlink="">
      <xdr:nvSpPr>
        <xdr:cNvPr id="815" name="【消防施設】&#10;一人当たり面積該当値テキスト"/>
        <xdr:cNvSpPr txBox="1"/>
      </xdr:nvSpPr>
      <xdr:spPr>
        <a:xfrm>
          <a:off x="22199600"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816" name="楕円 815"/>
        <xdr:cNvSpPr/>
      </xdr:nvSpPr>
      <xdr:spPr>
        <a:xfrm>
          <a:off x="21272500" y="1429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163830</xdr:rowOff>
    </xdr:from>
    <xdr:to>
      <xdr:col>116</xdr:col>
      <xdr:colOff>63500</xdr:colOff>
      <xdr:row>83</xdr:row>
      <xdr:rowOff>114300</xdr:rowOff>
    </xdr:to>
    <xdr:cxnSp macro="">
      <xdr:nvCxnSpPr>
        <xdr:cNvPr id="817" name="直線コネクタ 816"/>
        <xdr:cNvCxnSpPr/>
      </xdr:nvCxnSpPr>
      <xdr:spPr>
        <a:xfrm flipV="1">
          <a:off x="21323300" y="1422273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71120</xdr:rowOff>
    </xdr:from>
    <xdr:to>
      <xdr:col>107</xdr:col>
      <xdr:colOff>101600</xdr:colOff>
      <xdr:row>84</xdr:row>
      <xdr:rowOff>1270</xdr:rowOff>
    </xdr:to>
    <xdr:sp macro="" textlink="">
      <xdr:nvSpPr>
        <xdr:cNvPr id="818" name="楕円 817"/>
        <xdr:cNvSpPr/>
      </xdr:nvSpPr>
      <xdr:spPr>
        <a:xfrm>
          <a:off x="20383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121920</xdr:rowOff>
    </xdr:to>
    <xdr:cxnSp macro="">
      <xdr:nvCxnSpPr>
        <xdr:cNvPr id="819" name="直線コネクタ 818"/>
        <xdr:cNvCxnSpPr/>
      </xdr:nvCxnSpPr>
      <xdr:spPr>
        <a:xfrm flipV="1">
          <a:off x="20434300" y="143446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20" name="楕円 819"/>
        <xdr:cNvSpPr/>
      </xdr:nvSpPr>
      <xdr:spPr>
        <a:xfrm>
          <a:off x="19494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121920</xdr:rowOff>
    </xdr:from>
    <xdr:to>
      <xdr:col>107</xdr:col>
      <xdr:colOff>50800</xdr:colOff>
      <xdr:row>83</xdr:row>
      <xdr:rowOff>140970</xdr:rowOff>
    </xdr:to>
    <xdr:cxnSp macro="">
      <xdr:nvCxnSpPr>
        <xdr:cNvPr id="821" name="直線コネクタ 820"/>
        <xdr:cNvCxnSpPr/>
      </xdr:nvCxnSpPr>
      <xdr:spPr>
        <a:xfrm flipV="1">
          <a:off x="19545300" y="143522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90170</xdr:rowOff>
    </xdr:from>
    <xdr:to>
      <xdr:col>98</xdr:col>
      <xdr:colOff>38100</xdr:colOff>
      <xdr:row>84</xdr:row>
      <xdr:rowOff>20320</xdr:rowOff>
    </xdr:to>
    <xdr:sp macro="" textlink="">
      <xdr:nvSpPr>
        <xdr:cNvPr id="822" name="楕円 821"/>
        <xdr:cNvSpPr/>
      </xdr:nvSpPr>
      <xdr:spPr>
        <a:xfrm>
          <a:off x="18605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140970</xdr:rowOff>
    </xdr:from>
    <xdr:to>
      <xdr:col>102</xdr:col>
      <xdr:colOff>114300</xdr:colOff>
      <xdr:row>83</xdr:row>
      <xdr:rowOff>140970</xdr:rowOff>
    </xdr:to>
    <xdr:cxnSp macro="">
      <xdr:nvCxnSpPr>
        <xdr:cNvPr id="823" name="直線コネクタ 822"/>
        <xdr:cNvCxnSpPr/>
      </xdr:nvCxnSpPr>
      <xdr:spPr>
        <a:xfrm>
          <a:off x="18656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45738</xdr:rowOff>
    </xdr:from>
    <xdr:ext cx="469744" cy="259045"/>
    <xdr:sp macro="" textlink="">
      <xdr:nvSpPr>
        <xdr:cNvPr id="824" name="n_1aveValue【消防施設】&#10;一人当たり面積"/>
        <xdr:cNvSpPr txBox="1"/>
      </xdr:nvSpPr>
      <xdr:spPr>
        <a:xfrm>
          <a:off x="21075727" y="1444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25" name="n_2aveValue【消防施設】&#10;一人当たり面積"/>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83838</xdr:rowOff>
    </xdr:from>
    <xdr:ext cx="469744" cy="259045"/>
    <xdr:sp macro="" textlink="">
      <xdr:nvSpPr>
        <xdr:cNvPr id="826" name="n_3aveValue【消防施設】&#10;一人当たり面積"/>
        <xdr:cNvSpPr txBox="1"/>
      </xdr:nvSpPr>
      <xdr:spPr>
        <a:xfrm>
          <a:off x="19310427" y="1448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110507</xdr:rowOff>
    </xdr:from>
    <xdr:ext cx="469744" cy="259045"/>
    <xdr:sp macro="" textlink="">
      <xdr:nvSpPr>
        <xdr:cNvPr id="827" name="n_4aveValue【消防施設】&#10;一人当たり面積"/>
        <xdr:cNvSpPr txBox="1"/>
      </xdr:nvSpPr>
      <xdr:spPr>
        <a:xfrm>
          <a:off x="18421427" y="1451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10177</xdr:rowOff>
    </xdr:from>
    <xdr:ext cx="469744" cy="259045"/>
    <xdr:sp macro="" textlink="">
      <xdr:nvSpPr>
        <xdr:cNvPr id="828" name="n_1mainValue【消防施設】&#10;一人当たり面積"/>
        <xdr:cNvSpPr txBox="1"/>
      </xdr:nvSpPr>
      <xdr:spPr>
        <a:xfrm>
          <a:off x="210757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17797</xdr:rowOff>
    </xdr:from>
    <xdr:ext cx="469744" cy="259045"/>
    <xdr:sp macro="" textlink="">
      <xdr:nvSpPr>
        <xdr:cNvPr id="829" name="n_2mainValue【消防施設】&#10;一人当たり面積"/>
        <xdr:cNvSpPr txBox="1"/>
      </xdr:nvSpPr>
      <xdr:spPr>
        <a:xfrm>
          <a:off x="20199427"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0" name="n_3mainValue【消防施設】&#10;一人当たり面積"/>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831" name="n_4mainValue【消防施設】&#10;一人当たり面積"/>
        <xdr:cNvSpPr txBox="1"/>
      </xdr:nvSpPr>
      <xdr:spPr>
        <a:xfrm>
          <a:off x="18421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2" name="正方形/長方形 8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3" name="正方形/長方形 832"/>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4" name="正方形/長方形 833"/>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5" name="正方形/長方形 834"/>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6" name="正方形/長方形 835"/>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7" name="正方形/長方形 836"/>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8" name="正方形/長方形 837"/>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9" name="正方形/長方形 838"/>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0" name="テキスト ボックス 839"/>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1" name="直線コネクタ 840"/>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2" name="テキスト ボックス 841"/>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3" name="直線コネクタ 842"/>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4" name="テキスト ボックス 843"/>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5" name="直線コネクタ 844"/>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6" name="テキスト ボックス 845"/>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7" name="直線コネクタ 846"/>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8" name="テキスト ボックス 847"/>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9" name="直線コネクタ 848"/>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0" name="テキスト ボックス 849"/>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1" name="直線コネクタ 850"/>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2" name="テキスト ボックス 851"/>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59055</xdr:rowOff>
    </xdr:to>
    <xdr:cxnSp macro="">
      <xdr:nvCxnSpPr>
        <xdr:cNvPr id="855" name="直線コネクタ 854"/>
        <xdr:cNvCxnSpPr/>
      </xdr:nvCxnSpPr>
      <xdr:spPr>
        <a:xfrm flipV="1">
          <a:off x="16318864" y="17392650"/>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62882</xdr:rowOff>
    </xdr:from>
    <xdr:ext cx="405111" cy="259045"/>
    <xdr:sp macro="" textlink="">
      <xdr:nvSpPr>
        <xdr:cNvPr id="856" name="【庁舎】&#10;有形固定資産減価償却率最小値テキスト"/>
        <xdr:cNvSpPr txBox="1"/>
      </xdr:nvSpPr>
      <xdr:spPr>
        <a:xfrm>
          <a:off x="16357600" y="187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59055</xdr:rowOff>
    </xdr:from>
    <xdr:to>
      <xdr:col>86</xdr:col>
      <xdr:colOff>25400</xdr:colOff>
      <xdr:row>109</xdr:row>
      <xdr:rowOff>59055</xdr:rowOff>
    </xdr:to>
    <xdr:cxnSp macro="">
      <xdr:nvCxnSpPr>
        <xdr:cNvPr id="857" name="直線コネクタ 856"/>
        <xdr:cNvCxnSpPr/>
      </xdr:nvCxnSpPr>
      <xdr:spPr>
        <a:xfrm>
          <a:off x="16230600" y="1874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858" name="【庁舎】&#10;有形固定資産減価償却率最大値テキスト"/>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859" name="直線コネクタ 858"/>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61613</xdr:rowOff>
    </xdr:from>
    <xdr:ext cx="405111" cy="259045"/>
    <xdr:sp macro="" textlink="">
      <xdr:nvSpPr>
        <xdr:cNvPr id="860" name="【庁舎】&#10;有形固定資産減価償却率平均値テキスト"/>
        <xdr:cNvSpPr txBox="1"/>
      </xdr:nvSpPr>
      <xdr:spPr>
        <a:xfrm>
          <a:off x="16357600" y="17892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38736</xdr:rowOff>
    </xdr:from>
    <xdr:to>
      <xdr:col>85</xdr:col>
      <xdr:colOff>177800</xdr:colOff>
      <xdr:row>105</xdr:row>
      <xdr:rowOff>140336</xdr:rowOff>
    </xdr:to>
    <xdr:sp macro="" textlink="">
      <xdr:nvSpPr>
        <xdr:cNvPr id="861" name="フローチャート: 判断 860"/>
        <xdr:cNvSpPr/>
      </xdr:nvSpPr>
      <xdr:spPr>
        <a:xfrm>
          <a:off x="162687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55880</xdr:rowOff>
    </xdr:from>
    <xdr:to>
      <xdr:col>81</xdr:col>
      <xdr:colOff>101600</xdr:colOff>
      <xdr:row>106</xdr:row>
      <xdr:rowOff>157480</xdr:rowOff>
    </xdr:to>
    <xdr:sp macro="" textlink="">
      <xdr:nvSpPr>
        <xdr:cNvPr id="862" name="フローチャート: 判断 861"/>
        <xdr:cNvSpPr/>
      </xdr:nvSpPr>
      <xdr:spPr>
        <a:xfrm>
          <a:off x="15430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19686</xdr:rowOff>
    </xdr:from>
    <xdr:to>
      <xdr:col>76</xdr:col>
      <xdr:colOff>165100</xdr:colOff>
      <xdr:row>106</xdr:row>
      <xdr:rowOff>121286</xdr:rowOff>
    </xdr:to>
    <xdr:sp macro="" textlink="">
      <xdr:nvSpPr>
        <xdr:cNvPr id="863" name="フローチャート: 判断 862"/>
        <xdr:cNvSpPr/>
      </xdr:nvSpPr>
      <xdr:spPr>
        <a:xfrm>
          <a:off x="14541500" y="1819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864" name="フローチャート: 判断 863"/>
        <xdr:cNvSpPr/>
      </xdr:nvSpPr>
      <xdr:spPr>
        <a:xfrm>
          <a:off x="13652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156845</xdr:rowOff>
    </xdr:from>
    <xdr:to>
      <xdr:col>67</xdr:col>
      <xdr:colOff>101600</xdr:colOff>
      <xdr:row>106</xdr:row>
      <xdr:rowOff>86995</xdr:rowOff>
    </xdr:to>
    <xdr:sp macro="" textlink="">
      <xdr:nvSpPr>
        <xdr:cNvPr id="865" name="フローチャート: 判断 864"/>
        <xdr:cNvSpPr/>
      </xdr:nvSpPr>
      <xdr:spPr>
        <a:xfrm>
          <a:off x="12763500" y="1815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149225</xdr:rowOff>
    </xdr:from>
    <xdr:to>
      <xdr:col>85</xdr:col>
      <xdr:colOff>177800</xdr:colOff>
      <xdr:row>106</xdr:row>
      <xdr:rowOff>79375</xdr:rowOff>
    </xdr:to>
    <xdr:sp macro="" textlink="">
      <xdr:nvSpPr>
        <xdr:cNvPr id="871" name="楕円 870"/>
        <xdr:cNvSpPr/>
      </xdr:nvSpPr>
      <xdr:spPr>
        <a:xfrm>
          <a:off x="162687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127652</xdr:rowOff>
    </xdr:from>
    <xdr:ext cx="405111" cy="259045"/>
    <xdr:sp macro="" textlink="">
      <xdr:nvSpPr>
        <xdr:cNvPr id="872" name="【庁舎】&#10;有形固定資産減価償却率該当値テキスト"/>
        <xdr:cNvSpPr txBox="1"/>
      </xdr:nvSpPr>
      <xdr:spPr>
        <a:xfrm>
          <a:off x="16357600"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120650</xdr:rowOff>
    </xdr:from>
    <xdr:to>
      <xdr:col>81</xdr:col>
      <xdr:colOff>101600</xdr:colOff>
      <xdr:row>107</xdr:row>
      <xdr:rowOff>50800</xdr:rowOff>
    </xdr:to>
    <xdr:sp macro="" textlink="">
      <xdr:nvSpPr>
        <xdr:cNvPr id="873" name="楕円 872"/>
        <xdr:cNvSpPr/>
      </xdr:nvSpPr>
      <xdr:spPr>
        <a:xfrm>
          <a:off x="15430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28575</xdr:rowOff>
    </xdr:from>
    <xdr:to>
      <xdr:col>85</xdr:col>
      <xdr:colOff>127000</xdr:colOff>
      <xdr:row>107</xdr:row>
      <xdr:rowOff>0</xdr:rowOff>
    </xdr:to>
    <xdr:cxnSp macro="">
      <xdr:nvCxnSpPr>
        <xdr:cNvPr id="874" name="直線コネクタ 873"/>
        <xdr:cNvCxnSpPr/>
      </xdr:nvCxnSpPr>
      <xdr:spPr>
        <a:xfrm flipV="1">
          <a:off x="15481300" y="18202275"/>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59689</xdr:rowOff>
    </xdr:from>
    <xdr:to>
      <xdr:col>76</xdr:col>
      <xdr:colOff>165100</xdr:colOff>
      <xdr:row>106</xdr:row>
      <xdr:rowOff>161289</xdr:rowOff>
    </xdr:to>
    <xdr:sp macro="" textlink="">
      <xdr:nvSpPr>
        <xdr:cNvPr id="875" name="楕円 874"/>
        <xdr:cNvSpPr/>
      </xdr:nvSpPr>
      <xdr:spPr>
        <a:xfrm>
          <a:off x="1454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110489</xdr:rowOff>
    </xdr:from>
    <xdr:to>
      <xdr:col>81</xdr:col>
      <xdr:colOff>50800</xdr:colOff>
      <xdr:row>107</xdr:row>
      <xdr:rowOff>0</xdr:rowOff>
    </xdr:to>
    <xdr:cxnSp macro="">
      <xdr:nvCxnSpPr>
        <xdr:cNvPr id="876" name="直線コネクタ 875"/>
        <xdr:cNvCxnSpPr/>
      </xdr:nvCxnSpPr>
      <xdr:spPr>
        <a:xfrm>
          <a:off x="14592300" y="1828418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147320</xdr:rowOff>
    </xdr:from>
    <xdr:to>
      <xdr:col>72</xdr:col>
      <xdr:colOff>38100</xdr:colOff>
      <xdr:row>107</xdr:row>
      <xdr:rowOff>77470</xdr:rowOff>
    </xdr:to>
    <xdr:sp macro="" textlink="">
      <xdr:nvSpPr>
        <xdr:cNvPr id="877" name="楕円 876"/>
        <xdr:cNvSpPr/>
      </xdr:nvSpPr>
      <xdr:spPr>
        <a:xfrm>
          <a:off x="1365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110489</xdr:rowOff>
    </xdr:from>
    <xdr:to>
      <xdr:col>76</xdr:col>
      <xdr:colOff>114300</xdr:colOff>
      <xdr:row>107</xdr:row>
      <xdr:rowOff>26670</xdr:rowOff>
    </xdr:to>
    <xdr:cxnSp macro="">
      <xdr:nvCxnSpPr>
        <xdr:cNvPr id="878" name="直線コネクタ 877"/>
        <xdr:cNvCxnSpPr/>
      </xdr:nvCxnSpPr>
      <xdr:spPr>
        <a:xfrm flipV="1">
          <a:off x="13703300" y="18284189"/>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111125</xdr:rowOff>
    </xdr:from>
    <xdr:to>
      <xdr:col>67</xdr:col>
      <xdr:colOff>101600</xdr:colOff>
      <xdr:row>107</xdr:row>
      <xdr:rowOff>41275</xdr:rowOff>
    </xdr:to>
    <xdr:sp macro="" textlink="">
      <xdr:nvSpPr>
        <xdr:cNvPr id="879" name="楕円 878"/>
        <xdr:cNvSpPr/>
      </xdr:nvSpPr>
      <xdr:spPr>
        <a:xfrm>
          <a:off x="12763500" y="182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161925</xdr:rowOff>
    </xdr:from>
    <xdr:to>
      <xdr:col>71</xdr:col>
      <xdr:colOff>177800</xdr:colOff>
      <xdr:row>107</xdr:row>
      <xdr:rowOff>26670</xdr:rowOff>
    </xdr:to>
    <xdr:cxnSp macro="">
      <xdr:nvCxnSpPr>
        <xdr:cNvPr id="880" name="直線コネクタ 879"/>
        <xdr:cNvCxnSpPr/>
      </xdr:nvCxnSpPr>
      <xdr:spPr>
        <a:xfrm>
          <a:off x="12814300" y="183356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2557</xdr:rowOff>
    </xdr:from>
    <xdr:ext cx="405111" cy="259045"/>
    <xdr:sp macro="" textlink="">
      <xdr:nvSpPr>
        <xdr:cNvPr id="881" name="n_1aveValue【庁舎】&#10;有形固定資産減価償却率"/>
        <xdr:cNvSpPr txBox="1"/>
      </xdr:nvSpPr>
      <xdr:spPr>
        <a:xfrm>
          <a:off x="15266044" y="1800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137813</xdr:rowOff>
    </xdr:from>
    <xdr:ext cx="405111" cy="259045"/>
    <xdr:sp macro="" textlink="">
      <xdr:nvSpPr>
        <xdr:cNvPr id="882" name="n_2aveValue【庁舎】&#10;有形固定資産減価償却率"/>
        <xdr:cNvSpPr txBox="1"/>
      </xdr:nvSpPr>
      <xdr:spPr>
        <a:xfrm>
          <a:off x="14389744" y="1796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113047</xdr:rowOff>
    </xdr:from>
    <xdr:ext cx="405111" cy="259045"/>
    <xdr:sp macro="" textlink="">
      <xdr:nvSpPr>
        <xdr:cNvPr id="883" name="n_3aveValue【庁舎】&#10;有形固定資産減価償却率"/>
        <xdr:cNvSpPr txBox="1"/>
      </xdr:nvSpPr>
      <xdr:spPr>
        <a:xfrm>
          <a:off x="13500744" y="1794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103522</xdr:rowOff>
    </xdr:from>
    <xdr:ext cx="405111" cy="259045"/>
    <xdr:sp macro="" textlink="">
      <xdr:nvSpPr>
        <xdr:cNvPr id="884" name="n_4aveValue【庁舎】&#10;有形固定資産減価償却率"/>
        <xdr:cNvSpPr txBox="1"/>
      </xdr:nvSpPr>
      <xdr:spPr>
        <a:xfrm>
          <a:off x="12611744" y="1793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41927</xdr:rowOff>
    </xdr:from>
    <xdr:ext cx="405111" cy="259045"/>
    <xdr:sp macro="" textlink="">
      <xdr:nvSpPr>
        <xdr:cNvPr id="885" name="n_1mainValue【庁舎】&#10;有形固定資産減価償却率"/>
        <xdr:cNvSpPr txBox="1"/>
      </xdr:nvSpPr>
      <xdr:spPr>
        <a:xfrm>
          <a:off x="152660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152416</xdr:rowOff>
    </xdr:from>
    <xdr:ext cx="405111" cy="259045"/>
    <xdr:sp macro="" textlink="">
      <xdr:nvSpPr>
        <xdr:cNvPr id="886" name="n_2mainValue【庁舎】&#10;有形固定資産減価償却率"/>
        <xdr:cNvSpPr txBox="1"/>
      </xdr:nvSpPr>
      <xdr:spPr>
        <a:xfrm>
          <a:off x="143897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68597</xdr:rowOff>
    </xdr:from>
    <xdr:ext cx="405111" cy="259045"/>
    <xdr:sp macro="" textlink="">
      <xdr:nvSpPr>
        <xdr:cNvPr id="887" name="n_3mainValue【庁舎】&#10;有形固定資産減価償却率"/>
        <xdr:cNvSpPr txBox="1"/>
      </xdr:nvSpPr>
      <xdr:spPr>
        <a:xfrm>
          <a:off x="1350074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32402</xdr:rowOff>
    </xdr:from>
    <xdr:ext cx="405111" cy="259045"/>
    <xdr:sp macro="" textlink="">
      <xdr:nvSpPr>
        <xdr:cNvPr id="888" name="n_4mainValue【庁舎】&#10;有形固定資産減価償却率"/>
        <xdr:cNvSpPr txBox="1"/>
      </xdr:nvSpPr>
      <xdr:spPr>
        <a:xfrm>
          <a:off x="12611744" y="183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9" name="直線コネクタ 898"/>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0" name="テキスト ボックス 899"/>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1" name="直線コネクタ 900"/>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2" name="テキスト ボックス 901"/>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3" name="直線コネクタ 902"/>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4" name="テキスト ボックス 903"/>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5" name="直線コネクタ 904"/>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6" name="テキスト ボックス 905"/>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7" name="直線コネクタ 906"/>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8" name="テキスト ボックス 907"/>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9" name="直線コネクタ 90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0" name="テキスト ボックス 90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91439</xdr:rowOff>
    </xdr:from>
    <xdr:to>
      <xdr:col>116</xdr:col>
      <xdr:colOff>62864</xdr:colOff>
      <xdr:row>107</xdr:row>
      <xdr:rowOff>38100</xdr:rowOff>
    </xdr:to>
    <xdr:cxnSp macro="">
      <xdr:nvCxnSpPr>
        <xdr:cNvPr id="912" name="直線コネクタ 911"/>
        <xdr:cNvCxnSpPr/>
      </xdr:nvCxnSpPr>
      <xdr:spPr>
        <a:xfrm flipV="1">
          <a:off x="22160864" y="17407889"/>
          <a:ext cx="0" cy="975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41927</xdr:rowOff>
    </xdr:from>
    <xdr:ext cx="469744" cy="259045"/>
    <xdr:sp macro="" textlink="">
      <xdr:nvSpPr>
        <xdr:cNvPr id="913" name="【庁舎】&#10;一人当たり面積最小値テキスト"/>
        <xdr:cNvSpPr txBox="1"/>
      </xdr:nvSpPr>
      <xdr:spPr>
        <a:xfrm>
          <a:off x="22199600"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38100</xdr:rowOff>
    </xdr:from>
    <xdr:to>
      <xdr:col>116</xdr:col>
      <xdr:colOff>152400</xdr:colOff>
      <xdr:row>107</xdr:row>
      <xdr:rowOff>38100</xdr:rowOff>
    </xdr:to>
    <xdr:cxnSp macro="">
      <xdr:nvCxnSpPr>
        <xdr:cNvPr id="914" name="直線コネクタ 913"/>
        <xdr:cNvCxnSpPr/>
      </xdr:nvCxnSpPr>
      <xdr:spPr>
        <a:xfrm>
          <a:off x="22072600" y="18383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38116</xdr:rowOff>
    </xdr:from>
    <xdr:ext cx="469744" cy="259045"/>
    <xdr:sp macro="" textlink="">
      <xdr:nvSpPr>
        <xdr:cNvPr id="915" name="【庁舎】&#10;一人当たり面積最大値テキスト"/>
        <xdr:cNvSpPr txBox="1"/>
      </xdr:nvSpPr>
      <xdr:spPr>
        <a:xfrm>
          <a:off x="22199600" y="1718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91439</xdr:rowOff>
    </xdr:from>
    <xdr:to>
      <xdr:col>116</xdr:col>
      <xdr:colOff>152400</xdr:colOff>
      <xdr:row>101</xdr:row>
      <xdr:rowOff>91439</xdr:rowOff>
    </xdr:to>
    <xdr:cxnSp macro="">
      <xdr:nvCxnSpPr>
        <xdr:cNvPr id="916" name="直線コネクタ 915"/>
        <xdr:cNvCxnSpPr/>
      </xdr:nvCxnSpPr>
      <xdr:spPr>
        <a:xfrm>
          <a:off x="22072600" y="1740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160038</xdr:rowOff>
    </xdr:from>
    <xdr:ext cx="469744" cy="259045"/>
    <xdr:sp macro="" textlink="">
      <xdr:nvSpPr>
        <xdr:cNvPr id="917" name="【庁舎】&#10;一人当たり面積平均値テキスト"/>
        <xdr:cNvSpPr txBox="1"/>
      </xdr:nvSpPr>
      <xdr:spPr>
        <a:xfrm>
          <a:off x="22199600" y="17819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10161</xdr:rowOff>
    </xdr:from>
    <xdr:to>
      <xdr:col>116</xdr:col>
      <xdr:colOff>114300</xdr:colOff>
      <xdr:row>104</xdr:row>
      <xdr:rowOff>111761</xdr:rowOff>
    </xdr:to>
    <xdr:sp macro="" textlink="">
      <xdr:nvSpPr>
        <xdr:cNvPr id="918" name="フローチャート: 判断 917"/>
        <xdr:cNvSpPr/>
      </xdr:nvSpPr>
      <xdr:spPr>
        <a:xfrm>
          <a:off x="22110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154939</xdr:rowOff>
    </xdr:from>
    <xdr:to>
      <xdr:col>112</xdr:col>
      <xdr:colOff>38100</xdr:colOff>
      <xdr:row>104</xdr:row>
      <xdr:rowOff>85089</xdr:rowOff>
    </xdr:to>
    <xdr:sp macro="" textlink="">
      <xdr:nvSpPr>
        <xdr:cNvPr id="919" name="フローチャート: 判断 918"/>
        <xdr:cNvSpPr/>
      </xdr:nvSpPr>
      <xdr:spPr>
        <a:xfrm>
          <a:off x="21272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120650</xdr:rowOff>
    </xdr:from>
    <xdr:to>
      <xdr:col>107</xdr:col>
      <xdr:colOff>101600</xdr:colOff>
      <xdr:row>104</xdr:row>
      <xdr:rowOff>50800</xdr:rowOff>
    </xdr:to>
    <xdr:sp macro="" textlink="">
      <xdr:nvSpPr>
        <xdr:cNvPr id="920" name="フローチャート: 判断 919"/>
        <xdr:cNvSpPr/>
      </xdr:nvSpPr>
      <xdr:spPr>
        <a:xfrm>
          <a:off x="2038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120650</xdr:rowOff>
    </xdr:from>
    <xdr:to>
      <xdr:col>102</xdr:col>
      <xdr:colOff>165100</xdr:colOff>
      <xdr:row>104</xdr:row>
      <xdr:rowOff>50800</xdr:rowOff>
    </xdr:to>
    <xdr:sp macro="" textlink="">
      <xdr:nvSpPr>
        <xdr:cNvPr id="921" name="フローチャート: 判断 920"/>
        <xdr:cNvSpPr/>
      </xdr:nvSpPr>
      <xdr:spPr>
        <a:xfrm>
          <a:off x="19494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132080</xdr:rowOff>
    </xdr:from>
    <xdr:to>
      <xdr:col>98</xdr:col>
      <xdr:colOff>38100</xdr:colOff>
      <xdr:row>104</xdr:row>
      <xdr:rowOff>62230</xdr:rowOff>
    </xdr:to>
    <xdr:sp macro="" textlink="">
      <xdr:nvSpPr>
        <xdr:cNvPr id="922" name="フローチャート: 判断 921"/>
        <xdr:cNvSpPr/>
      </xdr:nvSpPr>
      <xdr:spPr>
        <a:xfrm>
          <a:off x="18605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3" name="テキスト ボックス 922"/>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4" name="テキスト ボックス 923"/>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5" name="テキスト ボックス 924"/>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6" name="テキスト ボックス 925"/>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7" name="テキスト ボックス 926"/>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13970</xdr:rowOff>
    </xdr:from>
    <xdr:to>
      <xdr:col>116</xdr:col>
      <xdr:colOff>114300</xdr:colOff>
      <xdr:row>103</xdr:row>
      <xdr:rowOff>115570</xdr:rowOff>
    </xdr:to>
    <xdr:sp macro="" textlink="">
      <xdr:nvSpPr>
        <xdr:cNvPr id="928" name="楕円 927"/>
        <xdr:cNvSpPr/>
      </xdr:nvSpPr>
      <xdr:spPr>
        <a:xfrm>
          <a:off x="221107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36847</xdr:rowOff>
    </xdr:from>
    <xdr:ext cx="469744" cy="259045"/>
    <xdr:sp macro="" textlink="">
      <xdr:nvSpPr>
        <xdr:cNvPr id="929" name="【庁舎】&#10;一人当たり面積該当値テキスト"/>
        <xdr:cNvSpPr txBox="1"/>
      </xdr:nvSpPr>
      <xdr:spPr>
        <a:xfrm>
          <a:off x="22199600"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82550</xdr:rowOff>
    </xdr:from>
    <xdr:to>
      <xdr:col>112</xdr:col>
      <xdr:colOff>38100</xdr:colOff>
      <xdr:row>103</xdr:row>
      <xdr:rowOff>12700</xdr:rowOff>
    </xdr:to>
    <xdr:sp macro="" textlink="">
      <xdr:nvSpPr>
        <xdr:cNvPr id="930" name="楕円 929"/>
        <xdr:cNvSpPr/>
      </xdr:nvSpPr>
      <xdr:spPr>
        <a:xfrm>
          <a:off x="21272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133350</xdr:rowOff>
    </xdr:from>
    <xdr:to>
      <xdr:col>116</xdr:col>
      <xdr:colOff>63500</xdr:colOff>
      <xdr:row>103</xdr:row>
      <xdr:rowOff>64770</xdr:rowOff>
    </xdr:to>
    <xdr:cxnSp macro="">
      <xdr:nvCxnSpPr>
        <xdr:cNvPr id="931" name="直線コネクタ 930"/>
        <xdr:cNvCxnSpPr/>
      </xdr:nvCxnSpPr>
      <xdr:spPr>
        <a:xfrm>
          <a:off x="21323300" y="17621250"/>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97789</xdr:rowOff>
    </xdr:from>
    <xdr:to>
      <xdr:col>107</xdr:col>
      <xdr:colOff>101600</xdr:colOff>
      <xdr:row>103</xdr:row>
      <xdr:rowOff>27939</xdr:rowOff>
    </xdr:to>
    <xdr:sp macro="" textlink="">
      <xdr:nvSpPr>
        <xdr:cNvPr id="932" name="楕円 931"/>
        <xdr:cNvSpPr/>
      </xdr:nvSpPr>
      <xdr:spPr>
        <a:xfrm>
          <a:off x="203835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133350</xdr:rowOff>
    </xdr:from>
    <xdr:to>
      <xdr:col>111</xdr:col>
      <xdr:colOff>177800</xdr:colOff>
      <xdr:row>102</xdr:row>
      <xdr:rowOff>148589</xdr:rowOff>
    </xdr:to>
    <xdr:cxnSp macro="">
      <xdr:nvCxnSpPr>
        <xdr:cNvPr id="933" name="直線コネクタ 932"/>
        <xdr:cNvCxnSpPr/>
      </xdr:nvCxnSpPr>
      <xdr:spPr>
        <a:xfrm flipV="1">
          <a:off x="20434300" y="176212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105411</xdr:rowOff>
    </xdr:from>
    <xdr:to>
      <xdr:col>102</xdr:col>
      <xdr:colOff>165100</xdr:colOff>
      <xdr:row>103</xdr:row>
      <xdr:rowOff>35561</xdr:rowOff>
    </xdr:to>
    <xdr:sp macro="" textlink="">
      <xdr:nvSpPr>
        <xdr:cNvPr id="934" name="楕円 933"/>
        <xdr:cNvSpPr/>
      </xdr:nvSpPr>
      <xdr:spPr>
        <a:xfrm>
          <a:off x="19494500" y="1759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148589</xdr:rowOff>
    </xdr:from>
    <xdr:to>
      <xdr:col>107</xdr:col>
      <xdr:colOff>50800</xdr:colOff>
      <xdr:row>102</xdr:row>
      <xdr:rowOff>156211</xdr:rowOff>
    </xdr:to>
    <xdr:cxnSp macro="">
      <xdr:nvCxnSpPr>
        <xdr:cNvPr id="935" name="直線コネクタ 934"/>
        <xdr:cNvCxnSpPr/>
      </xdr:nvCxnSpPr>
      <xdr:spPr>
        <a:xfrm flipV="1">
          <a:off x="19545300" y="176364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120650</xdr:rowOff>
    </xdr:from>
    <xdr:to>
      <xdr:col>98</xdr:col>
      <xdr:colOff>38100</xdr:colOff>
      <xdr:row>103</xdr:row>
      <xdr:rowOff>50800</xdr:rowOff>
    </xdr:to>
    <xdr:sp macro="" textlink="">
      <xdr:nvSpPr>
        <xdr:cNvPr id="936" name="楕円 935"/>
        <xdr:cNvSpPr/>
      </xdr:nvSpPr>
      <xdr:spPr>
        <a:xfrm>
          <a:off x="18605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156211</xdr:rowOff>
    </xdr:from>
    <xdr:to>
      <xdr:col>102</xdr:col>
      <xdr:colOff>114300</xdr:colOff>
      <xdr:row>103</xdr:row>
      <xdr:rowOff>0</xdr:rowOff>
    </xdr:to>
    <xdr:cxnSp macro="">
      <xdr:nvCxnSpPr>
        <xdr:cNvPr id="937" name="直線コネクタ 936"/>
        <xdr:cNvCxnSpPr/>
      </xdr:nvCxnSpPr>
      <xdr:spPr>
        <a:xfrm flipV="1">
          <a:off x="18656300" y="176441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76216</xdr:rowOff>
    </xdr:from>
    <xdr:ext cx="469744" cy="259045"/>
    <xdr:sp macro="" textlink="">
      <xdr:nvSpPr>
        <xdr:cNvPr id="938" name="n_1aveValue【庁舎】&#10;一人当たり面積"/>
        <xdr:cNvSpPr txBox="1"/>
      </xdr:nvSpPr>
      <xdr:spPr>
        <a:xfrm>
          <a:off x="210757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41927</xdr:rowOff>
    </xdr:from>
    <xdr:ext cx="469744" cy="259045"/>
    <xdr:sp macro="" textlink="">
      <xdr:nvSpPr>
        <xdr:cNvPr id="939" name="n_2aveValue【庁舎】&#10;一人当たり面積"/>
        <xdr:cNvSpPr txBox="1"/>
      </xdr:nvSpPr>
      <xdr:spPr>
        <a:xfrm>
          <a:off x="20199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41927</xdr:rowOff>
    </xdr:from>
    <xdr:ext cx="469744" cy="259045"/>
    <xdr:sp macro="" textlink="">
      <xdr:nvSpPr>
        <xdr:cNvPr id="940" name="n_3aveValue【庁舎】&#10;一人当たり面積"/>
        <xdr:cNvSpPr txBox="1"/>
      </xdr:nvSpPr>
      <xdr:spPr>
        <a:xfrm>
          <a:off x="19310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53357</xdr:rowOff>
    </xdr:from>
    <xdr:ext cx="469744" cy="259045"/>
    <xdr:sp macro="" textlink="">
      <xdr:nvSpPr>
        <xdr:cNvPr id="941" name="n_4aveValue【庁舎】&#10;一人当たり面積"/>
        <xdr:cNvSpPr txBox="1"/>
      </xdr:nvSpPr>
      <xdr:spPr>
        <a:xfrm>
          <a:off x="18421427" y="1788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29227</xdr:rowOff>
    </xdr:from>
    <xdr:ext cx="469744" cy="259045"/>
    <xdr:sp macro="" textlink="">
      <xdr:nvSpPr>
        <xdr:cNvPr id="942" name="n_1mainValue【庁舎】&#10;一人当たり面積"/>
        <xdr:cNvSpPr txBox="1"/>
      </xdr:nvSpPr>
      <xdr:spPr>
        <a:xfrm>
          <a:off x="21075727" y="173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44466</xdr:rowOff>
    </xdr:from>
    <xdr:ext cx="469744" cy="259045"/>
    <xdr:sp macro="" textlink="">
      <xdr:nvSpPr>
        <xdr:cNvPr id="943" name="n_2mainValue【庁舎】&#10;一人当たり面積"/>
        <xdr:cNvSpPr txBox="1"/>
      </xdr:nvSpPr>
      <xdr:spPr>
        <a:xfrm>
          <a:off x="20199427" y="1736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52088</xdr:rowOff>
    </xdr:from>
    <xdr:ext cx="469744" cy="259045"/>
    <xdr:sp macro="" textlink="">
      <xdr:nvSpPr>
        <xdr:cNvPr id="944" name="n_3mainValue【庁舎】&#10;一人当たり面積"/>
        <xdr:cNvSpPr txBox="1"/>
      </xdr:nvSpPr>
      <xdr:spPr>
        <a:xfrm>
          <a:off x="19310427" y="1736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67327</xdr:rowOff>
    </xdr:from>
    <xdr:ext cx="469744" cy="259045"/>
    <xdr:sp macro="" textlink="">
      <xdr:nvSpPr>
        <xdr:cNvPr id="945" name="n_4mainValue【庁舎】&#10;一人当たり面積"/>
        <xdr:cNvSpPr txBox="1"/>
      </xdr:nvSpPr>
      <xdr:spPr>
        <a:xfrm>
          <a:off x="184214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6" name="正方形/長方形 94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7" name="正方形/長方形 94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8" name="テキスト ボックス 94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aseline="0">
              <a:solidFill>
                <a:schemeClr val="dk1"/>
              </a:solidFill>
              <a:effectLst/>
              <a:latin typeface="+mn-lt"/>
              <a:ea typeface="+mn-ea"/>
              <a:cs typeface="+mn-cs"/>
            </a:rPr>
            <a:t>　</a:t>
          </a:r>
          <a:r>
            <a:rPr lang="ja-JP" altLang="ja-JP" sz="1100">
              <a:solidFill>
                <a:schemeClr val="dk1"/>
              </a:solidFill>
              <a:effectLst/>
              <a:latin typeface="+mn-lt"/>
              <a:ea typeface="+mn-ea"/>
              <a:cs typeface="+mn-cs"/>
            </a:rPr>
            <a:t>図書館</a:t>
          </a:r>
          <a:r>
            <a:rPr lang="ja-JP" altLang="en-US" sz="1100">
              <a:solidFill>
                <a:schemeClr val="dk1"/>
              </a:solidFill>
              <a:effectLst/>
              <a:latin typeface="+mn-lt"/>
              <a:ea typeface="+mn-ea"/>
              <a:cs typeface="+mn-cs"/>
            </a:rPr>
            <a:t>は有形固定資産減価償却率が類</a:t>
          </a:r>
          <a:r>
            <a:rPr lang="ja-JP" altLang="ja-JP" sz="1100">
              <a:solidFill>
                <a:schemeClr val="dk1"/>
              </a:solidFill>
              <a:effectLst/>
              <a:latin typeface="+mn-lt"/>
              <a:ea typeface="+mn-ea"/>
              <a:cs typeface="+mn-cs"/>
            </a:rPr>
            <a:t>似団体平均を大きく上回っている。築</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年以上経過し、耐用年数に達しつつある施設もあり、今後、整備方針の検討を行う。</a:t>
          </a:r>
          <a:endParaRPr lang="ja-JP" altLang="ja-JP" sz="1400">
            <a:effectLst/>
          </a:endParaRPr>
        </a:p>
        <a:p>
          <a:r>
            <a:rPr lang="ja-JP" altLang="ja-JP" sz="1100">
              <a:solidFill>
                <a:schemeClr val="dk1"/>
              </a:solidFill>
              <a:effectLst/>
              <a:latin typeface="+mn-lt"/>
              <a:ea typeface="+mn-ea"/>
              <a:cs typeface="+mn-cs"/>
            </a:rPr>
            <a:t>　他方で</a:t>
          </a:r>
          <a:r>
            <a:rPr lang="ja-JP" altLang="en-US" sz="1100">
              <a:solidFill>
                <a:schemeClr val="dk1"/>
              </a:solidFill>
              <a:effectLst/>
              <a:latin typeface="+mn-lt"/>
              <a:ea typeface="+mn-ea"/>
              <a:cs typeface="+mn-cs"/>
            </a:rPr>
            <a:t>市民会館、</a:t>
          </a:r>
          <a:r>
            <a:rPr lang="ja-JP" altLang="ja-JP" sz="1100">
              <a:solidFill>
                <a:schemeClr val="dk1"/>
              </a:solidFill>
              <a:effectLst/>
              <a:latin typeface="+mn-lt"/>
              <a:ea typeface="+mn-ea"/>
              <a:cs typeface="+mn-cs"/>
            </a:rPr>
            <a:t>保健センター</a:t>
          </a:r>
          <a:r>
            <a:rPr lang="ja-JP" altLang="en-US" sz="1100">
              <a:solidFill>
                <a:schemeClr val="dk1"/>
              </a:solidFill>
              <a:effectLst/>
              <a:latin typeface="+mn-lt"/>
              <a:ea typeface="+mn-ea"/>
              <a:cs typeface="+mn-cs"/>
            </a:rPr>
            <a:t>、消</a:t>
          </a:r>
          <a:r>
            <a:rPr lang="ja-JP" altLang="ja-JP" sz="1100">
              <a:solidFill>
                <a:schemeClr val="dk1"/>
              </a:solidFill>
              <a:effectLst/>
              <a:latin typeface="+mn-lt"/>
              <a:ea typeface="+mn-ea"/>
              <a:cs typeface="+mn-cs"/>
            </a:rPr>
            <a:t>防施設</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一般廃棄物処理施設については、近年施設整備を行ったため、有形固定資産減価償却率は類似団体平均を大きく下回っている。当面の大規模改修は必要ないが、今後も適切な維持管理や設備更新による長寿命化を図っていく。</a:t>
          </a:r>
          <a:endParaRPr lang="ja-JP" altLang="ja-JP" sz="1400">
            <a:effectLst/>
          </a:endParaRPr>
        </a:p>
        <a:p>
          <a:r>
            <a:rPr lang="ja-JP" altLang="ja-JP" sz="1100">
              <a:solidFill>
                <a:schemeClr val="dk1"/>
              </a:solidFill>
              <a:effectLst/>
              <a:latin typeface="+mn-lt"/>
              <a:ea typeface="+mn-ea"/>
              <a:cs typeface="+mn-cs"/>
            </a:rPr>
            <a:t>　なお、一人当たり面積が類似団体平均を大きく上回っている類型が多くみられるが、これは市町村合併後、広大な市域をもつこととなり、地理的要因や利便性確保などに対応するため、引き続き施設を配置しているケースが多いためである。今後、利用状況や市民ニーズの変化等を的確に把握し、施設の適正配置や施設規模の見直し等に取り組む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79</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81</v>
      </c>
      <c r="C3" s="652"/>
      <c r="D3" s="652"/>
      <c r="E3" s="653"/>
      <c r="F3" s="653"/>
      <c r="G3" s="653"/>
      <c r="H3" s="653"/>
      <c r="I3" s="653"/>
      <c r="J3" s="653"/>
      <c r="K3" s="653"/>
      <c r="L3" s="653" t="s">
        <v>82</v>
      </c>
      <c r="M3" s="653"/>
      <c r="N3" s="653"/>
      <c r="O3" s="653"/>
      <c r="P3" s="653"/>
      <c r="Q3" s="653"/>
      <c r="R3" s="656"/>
      <c r="S3" s="656"/>
      <c r="T3" s="656"/>
      <c r="U3" s="656"/>
      <c r="V3" s="657"/>
      <c r="W3" s="547" t="s">
        <v>83</v>
      </c>
      <c r="X3" s="548"/>
      <c r="Y3" s="548"/>
      <c r="Z3" s="548"/>
      <c r="AA3" s="548"/>
      <c r="AB3" s="652"/>
      <c r="AC3" s="656" t="s">
        <v>84</v>
      </c>
      <c r="AD3" s="548"/>
      <c r="AE3" s="548"/>
      <c r="AF3" s="548"/>
      <c r="AG3" s="548"/>
      <c r="AH3" s="548"/>
      <c r="AI3" s="548"/>
      <c r="AJ3" s="548"/>
      <c r="AK3" s="548"/>
      <c r="AL3" s="618"/>
      <c r="AM3" s="547" t="s">
        <v>85</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86</v>
      </c>
      <c r="BO3" s="548"/>
      <c r="BP3" s="548"/>
      <c r="BQ3" s="548"/>
      <c r="BR3" s="548"/>
      <c r="BS3" s="548"/>
      <c r="BT3" s="548"/>
      <c r="BU3" s="618"/>
      <c r="BV3" s="547" t="s">
        <v>87</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88</v>
      </c>
      <c r="CU3" s="548"/>
      <c r="CV3" s="548"/>
      <c r="CW3" s="548"/>
      <c r="CX3" s="548"/>
      <c r="CY3" s="548"/>
      <c r="CZ3" s="548"/>
      <c r="DA3" s="618"/>
      <c r="DB3" s="547" t="s">
        <v>89</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90</v>
      </c>
      <c r="AZ4" s="461"/>
      <c r="BA4" s="461"/>
      <c r="BB4" s="461"/>
      <c r="BC4" s="461"/>
      <c r="BD4" s="461"/>
      <c r="BE4" s="461"/>
      <c r="BF4" s="461"/>
      <c r="BG4" s="461"/>
      <c r="BH4" s="461"/>
      <c r="BI4" s="461"/>
      <c r="BJ4" s="461"/>
      <c r="BK4" s="461"/>
      <c r="BL4" s="461"/>
      <c r="BM4" s="462"/>
      <c r="BN4" s="463">
        <v>92593307</v>
      </c>
      <c r="BO4" s="464"/>
      <c r="BP4" s="464"/>
      <c r="BQ4" s="464"/>
      <c r="BR4" s="464"/>
      <c r="BS4" s="464"/>
      <c r="BT4" s="464"/>
      <c r="BU4" s="465"/>
      <c r="BV4" s="463">
        <v>75741799</v>
      </c>
      <c r="BW4" s="464"/>
      <c r="BX4" s="464"/>
      <c r="BY4" s="464"/>
      <c r="BZ4" s="464"/>
      <c r="CA4" s="464"/>
      <c r="CB4" s="464"/>
      <c r="CC4" s="465"/>
      <c r="CD4" s="644" t="s">
        <v>91</v>
      </c>
      <c r="CE4" s="645"/>
      <c r="CF4" s="645"/>
      <c r="CG4" s="645"/>
      <c r="CH4" s="645"/>
      <c r="CI4" s="645"/>
      <c r="CJ4" s="645"/>
      <c r="CK4" s="645"/>
      <c r="CL4" s="645"/>
      <c r="CM4" s="645"/>
      <c r="CN4" s="645"/>
      <c r="CO4" s="645"/>
      <c r="CP4" s="645"/>
      <c r="CQ4" s="645"/>
      <c r="CR4" s="645"/>
      <c r="CS4" s="646"/>
      <c r="CT4" s="647">
        <v>3.4</v>
      </c>
      <c r="CU4" s="648"/>
      <c r="CV4" s="648"/>
      <c r="CW4" s="648"/>
      <c r="CX4" s="648"/>
      <c r="CY4" s="648"/>
      <c r="CZ4" s="648"/>
      <c r="DA4" s="649"/>
      <c r="DB4" s="647">
        <v>3.3</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92</v>
      </c>
      <c r="AN5" s="442"/>
      <c r="AO5" s="442"/>
      <c r="AP5" s="442"/>
      <c r="AQ5" s="442"/>
      <c r="AR5" s="442"/>
      <c r="AS5" s="442"/>
      <c r="AT5" s="443"/>
      <c r="AU5" s="525" t="s">
        <v>93</v>
      </c>
      <c r="AV5" s="526"/>
      <c r="AW5" s="526"/>
      <c r="AX5" s="526"/>
      <c r="AY5" s="448" t="s">
        <v>94</v>
      </c>
      <c r="AZ5" s="449"/>
      <c r="BA5" s="449"/>
      <c r="BB5" s="449"/>
      <c r="BC5" s="449"/>
      <c r="BD5" s="449"/>
      <c r="BE5" s="449"/>
      <c r="BF5" s="449"/>
      <c r="BG5" s="449"/>
      <c r="BH5" s="449"/>
      <c r="BI5" s="449"/>
      <c r="BJ5" s="449"/>
      <c r="BK5" s="449"/>
      <c r="BL5" s="449"/>
      <c r="BM5" s="450"/>
      <c r="BN5" s="468">
        <v>91088014</v>
      </c>
      <c r="BO5" s="469"/>
      <c r="BP5" s="469"/>
      <c r="BQ5" s="469"/>
      <c r="BR5" s="469"/>
      <c r="BS5" s="469"/>
      <c r="BT5" s="469"/>
      <c r="BU5" s="470"/>
      <c r="BV5" s="468">
        <v>74265675</v>
      </c>
      <c r="BW5" s="469"/>
      <c r="BX5" s="469"/>
      <c r="BY5" s="469"/>
      <c r="BZ5" s="469"/>
      <c r="CA5" s="469"/>
      <c r="CB5" s="469"/>
      <c r="CC5" s="470"/>
      <c r="CD5" s="477" t="s">
        <v>95</v>
      </c>
      <c r="CE5" s="478"/>
      <c r="CF5" s="478"/>
      <c r="CG5" s="478"/>
      <c r="CH5" s="478"/>
      <c r="CI5" s="478"/>
      <c r="CJ5" s="478"/>
      <c r="CK5" s="478"/>
      <c r="CL5" s="478"/>
      <c r="CM5" s="478"/>
      <c r="CN5" s="478"/>
      <c r="CO5" s="478"/>
      <c r="CP5" s="478"/>
      <c r="CQ5" s="478"/>
      <c r="CR5" s="478"/>
      <c r="CS5" s="479"/>
      <c r="CT5" s="438">
        <v>91.3</v>
      </c>
      <c r="CU5" s="439"/>
      <c r="CV5" s="439"/>
      <c r="CW5" s="439"/>
      <c r="CX5" s="439"/>
      <c r="CY5" s="439"/>
      <c r="CZ5" s="439"/>
      <c r="DA5" s="440"/>
      <c r="DB5" s="438">
        <v>92.5</v>
      </c>
      <c r="DC5" s="439"/>
      <c r="DD5" s="439"/>
      <c r="DE5" s="439"/>
      <c r="DF5" s="439"/>
      <c r="DG5" s="439"/>
      <c r="DH5" s="439"/>
      <c r="DI5" s="440"/>
      <c r="DJ5" s="186"/>
      <c r="DK5" s="186"/>
      <c r="DL5" s="186"/>
      <c r="DM5" s="186"/>
      <c r="DN5" s="186"/>
      <c r="DO5" s="186"/>
    </row>
    <row r="6" spans="1:119" ht="18.75" customHeight="1" x14ac:dyDescent="0.15">
      <c r="A6" s="187"/>
      <c r="B6" s="624" t="s">
        <v>96</v>
      </c>
      <c r="C6" s="482"/>
      <c r="D6" s="482"/>
      <c r="E6" s="625"/>
      <c r="F6" s="625"/>
      <c r="G6" s="625"/>
      <c r="H6" s="625"/>
      <c r="I6" s="625"/>
      <c r="J6" s="625"/>
      <c r="K6" s="625"/>
      <c r="L6" s="625" t="s">
        <v>97</v>
      </c>
      <c r="M6" s="625"/>
      <c r="N6" s="625"/>
      <c r="O6" s="625"/>
      <c r="P6" s="625"/>
      <c r="Q6" s="625"/>
      <c r="R6" s="506"/>
      <c r="S6" s="506"/>
      <c r="T6" s="506"/>
      <c r="U6" s="506"/>
      <c r="V6" s="631"/>
      <c r="W6" s="559" t="s">
        <v>98</v>
      </c>
      <c r="X6" s="481"/>
      <c r="Y6" s="481"/>
      <c r="Z6" s="481"/>
      <c r="AA6" s="481"/>
      <c r="AB6" s="482"/>
      <c r="AC6" s="636" t="s">
        <v>99</v>
      </c>
      <c r="AD6" s="637"/>
      <c r="AE6" s="637"/>
      <c r="AF6" s="637"/>
      <c r="AG6" s="637"/>
      <c r="AH6" s="637"/>
      <c r="AI6" s="637"/>
      <c r="AJ6" s="637"/>
      <c r="AK6" s="637"/>
      <c r="AL6" s="638"/>
      <c r="AM6" s="537" t="s">
        <v>100</v>
      </c>
      <c r="AN6" s="442"/>
      <c r="AO6" s="442"/>
      <c r="AP6" s="442"/>
      <c r="AQ6" s="442"/>
      <c r="AR6" s="442"/>
      <c r="AS6" s="442"/>
      <c r="AT6" s="443"/>
      <c r="AU6" s="525" t="s">
        <v>101</v>
      </c>
      <c r="AV6" s="526"/>
      <c r="AW6" s="526"/>
      <c r="AX6" s="526"/>
      <c r="AY6" s="448" t="s">
        <v>102</v>
      </c>
      <c r="AZ6" s="449"/>
      <c r="BA6" s="449"/>
      <c r="BB6" s="449"/>
      <c r="BC6" s="449"/>
      <c r="BD6" s="449"/>
      <c r="BE6" s="449"/>
      <c r="BF6" s="449"/>
      <c r="BG6" s="449"/>
      <c r="BH6" s="449"/>
      <c r="BI6" s="449"/>
      <c r="BJ6" s="449"/>
      <c r="BK6" s="449"/>
      <c r="BL6" s="449"/>
      <c r="BM6" s="450"/>
      <c r="BN6" s="468">
        <v>1505293</v>
      </c>
      <c r="BO6" s="469"/>
      <c r="BP6" s="469"/>
      <c r="BQ6" s="469"/>
      <c r="BR6" s="469"/>
      <c r="BS6" s="469"/>
      <c r="BT6" s="469"/>
      <c r="BU6" s="470"/>
      <c r="BV6" s="468">
        <v>1476124</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94.6</v>
      </c>
      <c r="CU6" s="622"/>
      <c r="CV6" s="622"/>
      <c r="CW6" s="622"/>
      <c r="CX6" s="622"/>
      <c r="CY6" s="622"/>
      <c r="CZ6" s="622"/>
      <c r="DA6" s="623"/>
      <c r="DB6" s="621">
        <v>96.1</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177956</v>
      </c>
      <c r="BO7" s="469"/>
      <c r="BP7" s="469"/>
      <c r="BQ7" s="469"/>
      <c r="BR7" s="469"/>
      <c r="BS7" s="469"/>
      <c r="BT7" s="469"/>
      <c r="BU7" s="470"/>
      <c r="BV7" s="468">
        <v>204995</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39118093</v>
      </c>
      <c r="CU7" s="469"/>
      <c r="CV7" s="469"/>
      <c r="CW7" s="469"/>
      <c r="CX7" s="469"/>
      <c r="CY7" s="469"/>
      <c r="CZ7" s="469"/>
      <c r="DA7" s="470"/>
      <c r="DB7" s="468">
        <v>38443868</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109</v>
      </c>
      <c r="AV8" s="526"/>
      <c r="AW8" s="526"/>
      <c r="AX8" s="526"/>
      <c r="AY8" s="448" t="s">
        <v>110</v>
      </c>
      <c r="AZ8" s="449"/>
      <c r="BA8" s="449"/>
      <c r="BB8" s="449"/>
      <c r="BC8" s="449"/>
      <c r="BD8" s="449"/>
      <c r="BE8" s="449"/>
      <c r="BF8" s="449"/>
      <c r="BG8" s="449"/>
      <c r="BH8" s="449"/>
      <c r="BI8" s="449"/>
      <c r="BJ8" s="449"/>
      <c r="BK8" s="449"/>
      <c r="BL8" s="449"/>
      <c r="BM8" s="450"/>
      <c r="BN8" s="468">
        <v>1327337</v>
      </c>
      <c r="BO8" s="469"/>
      <c r="BP8" s="469"/>
      <c r="BQ8" s="469"/>
      <c r="BR8" s="469"/>
      <c r="BS8" s="469"/>
      <c r="BT8" s="469"/>
      <c r="BU8" s="470"/>
      <c r="BV8" s="468">
        <v>1271129</v>
      </c>
      <c r="BW8" s="469"/>
      <c r="BX8" s="469"/>
      <c r="BY8" s="469"/>
      <c r="BZ8" s="469"/>
      <c r="CA8" s="469"/>
      <c r="CB8" s="469"/>
      <c r="CC8" s="470"/>
      <c r="CD8" s="477" t="s">
        <v>111</v>
      </c>
      <c r="CE8" s="478"/>
      <c r="CF8" s="478"/>
      <c r="CG8" s="478"/>
      <c r="CH8" s="478"/>
      <c r="CI8" s="478"/>
      <c r="CJ8" s="478"/>
      <c r="CK8" s="478"/>
      <c r="CL8" s="478"/>
      <c r="CM8" s="478"/>
      <c r="CN8" s="478"/>
      <c r="CO8" s="478"/>
      <c r="CP8" s="478"/>
      <c r="CQ8" s="478"/>
      <c r="CR8" s="478"/>
      <c r="CS8" s="479"/>
      <c r="CT8" s="581">
        <v>0.43</v>
      </c>
      <c r="CU8" s="582"/>
      <c r="CV8" s="582"/>
      <c r="CW8" s="582"/>
      <c r="CX8" s="582"/>
      <c r="CY8" s="582"/>
      <c r="CZ8" s="582"/>
      <c r="DA8" s="583"/>
      <c r="DB8" s="581">
        <v>0.42</v>
      </c>
      <c r="DC8" s="582"/>
      <c r="DD8" s="582"/>
      <c r="DE8" s="582"/>
      <c r="DF8" s="582"/>
      <c r="DG8" s="582"/>
      <c r="DH8" s="582"/>
      <c r="DI8" s="583"/>
      <c r="DJ8" s="186"/>
      <c r="DK8" s="186"/>
      <c r="DL8" s="186"/>
      <c r="DM8" s="186"/>
      <c r="DN8" s="186"/>
      <c r="DO8" s="186"/>
    </row>
    <row r="9" spans="1:119" ht="18.75" customHeight="1" thickBot="1" x14ac:dyDescent="0.2">
      <c r="A9" s="187"/>
      <c r="B9" s="610" t="s">
        <v>112</v>
      </c>
      <c r="C9" s="611"/>
      <c r="D9" s="611"/>
      <c r="E9" s="611"/>
      <c r="F9" s="611"/>
      <c r="G9" s="611"/>
      <c r="H9" s="611"/>
      <c r="I9" s="611"/>
      <c r="J9" s="611"/>
      <c r="K9" s="531"/>
      <c r="L9" s="612" t="s">
        <v>113</v>
      </c>
      <c r="M9" s="613"/>
      <c r="N9" s="613"/>
      <c r="O9" s="613"/>
      <c r="P9" s="613"/>
      <c r="Q9" s="614"/>
      <c r="R9" s="615">
        <v>122347</v>
      </c>
      <c r="S9" s="616"/>
      <c r="T9" s="616"/>
      <c r="U9" s="616"/>
      <c r="V9" s="617"/>
      <c r="W9" s="547" t="s">
        <v>114</v>
      </c>
      <c r="X9" s="548"/>
      <c r="Y9" s="548"/>
      <c r="Z9" s="548"/>
      <c r="AA9" s="548"/>
      <c r="AB9" s="548"/>
      <c r="AC9" s="548"/>
      <c r="AD9" s="548"/>
      <c r="AE9" s="548"/>
      <c r="AF9" s="548"/>
      <c r="AG9" s="548"/>
      <c r="AH9" s="548"/>
      <c r="AI9" s="548"/>
      <c r="AJ9" s="548"/>
      <c r="AK9" s="548"/>
      <c r="AL9" s="618"/>
      <c r="AM9" s="537" t="s">
        <v>115</v>
      </c>
      <c r="AN9" s="442"/>
      <c r="AO9" s="442"/>
      <c r="AP9" s="442"/>
      <c r="AQ9" s="442"/>
      <c r="AR9" s="442"/>
      <c r="AS9" s="442"/>
      <c r="AT9" s="443"/>
      <c r="AU9" s="525" t="s">
        <v>109</v>
      </c>
      <c r="AV9" s="526"/>
      <c r="AW9" s="526"/>
      <c r="AX9" s="526"/>
      <c r="AY9" s="448" t="s">
        <v>116</v>
      </c>
      <c r="AZ9" s="449"/>
      <c r="BA9" s="449"/>
      <c r="BB9" s="449"/>
      <c r="BC9" s="449"/>
      <c r="BD9" s="449"/>
      <c r="BE9" s="449"/>
      <c r="BF9" s="449"/>
      <c r="BG9" s="449"/>
      <c r="BH9" s="449"/>
      <c r="BI9" s="449"/>
      <c r="BJ9" s="449"/>
      <c r="BK9" s="449"/>
      <c r="BL9" s="449"/>
      <c r="BM9" s="450"/>
      <c r="BN9" s="468">
        <v>56208</v>
      </c>
      <c r="BO9" s="469"/>
      <c r="BP9" s="469"/>
      <c r="BQ9" s="469"/>
      <c r="BR9" s="469"/>
      <c r="BS9" s="469"/>
      <c r="BT9" s="469"/>
      <c r="BU9" s="470"/>
      <c r="BV9" s="468">
        <v>112144</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16</v>
      </c>
      <c r="CU9" s="439"/>
      <c r="CV9" s="439"/>
      <c r="CW9" s="439"/>
      <c r="CX9" s="439"/>
      <c r="CY9" s="439"/>
      <c r="CZ9" s="439"/>
      <c r="DA9" s="440"/>
      <c r="DB9" s="438">
        <v>17.399999999999999</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118</v>
      </c>
      <c r="M10" s="442"/>
      <c r="N10" s="442"/>
      <c r="O10" s="442"/>
      <c r="P10" s="442"/>
      <c r="Q10" s="443"/>
      <c r="R10" s="444">
        <v>129652</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120</v>
      </c>
      <c r="AV10" s="526"/>
      <c r="AW10" s="526"/>
      <c r="AX10" s="526"/>
      <c r="AY10" s="448" t="s">
        <v>121</v>
      </c>
      <c r="AZ10" s="449"/>
      <c r="BA10" s="449"/>
      <c r="BB10" s="449"/>
      <c r="BC10" s="449"/>
      <c r="BD10" s="449"/>
      <c r="BE10" s="449"/>
      <c r="BF10" s="449"/>
      <c r="BG10" s="449"/>
      <c r="BH10" s="449"/>
      <c r="BI10" s="449"/>
      <c r="BJ10" s="449"/>
      <c r="BK10" s="449"/>
      <c r="BL10" s="449"/>
      <c r="BM10" s="450"/>
      <c r="BN10" s="468">
        <v>214165</v>
      </c>
      <c r="BO10" s="469"/>
      <c r="BP10" s="469"/>
      <c r="BQ10" s="469"/>
      <c r="BR10" s="469"/>
      <c r="BS10" s="469"/>
      <c r="BT10" s="469"/>
      <c r="BU10" s="470"/>
      <c r="BV10" s="468">
        <v>191287</v>
      </c>
      <c r="BW10" s="469"/>
      <c r="BX10" s="469"/>
      <c r="BY10" s="469"/>
      <c r="BZ10" s="469"/>
      <c r="CA10" s="469"/>
      <c r="CB10" s="469"/>
      <c r="CC10" s="470"/>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123</v>
      </c>
      <c r="M11" s="515"/>
      <c r="N11" s="515"/>
      <c r="O11" s="515"/>
      <c r="P11" s="515"/>
      <c r="Q11" s="516"/>
      <c r="R11" s="607" t="s">
        <v>124</v>
      </c>
      <c r="S11" s="608"/>
      <c r="T11" s="608"/>
      <c r="U11" s="608"/>
      <c r="V11" s="609"/>
      <c r="W11" s="619"/>
      <c r="X11" s="430"/>
      <c r="Y11" s="430"/>
      <c r="Z11" s="430"/>
      <c r="AA11" s="430"/>
      <c r="AB11" s="430"/>
      <c r="AC11" s="430"/>
      <c r="AD11" s="430"/>
      <c r="AE11" s="430"/>
      <c r="AF11" s="430"/>
      <c r="AG11" s="430"/>
      <c r="AH11" s="430"/>
      <c r="AI11" s="430"/>
      <c r="AJ11" s="430"/>
      <c r="AK11" s="430"/>
      <c r="AL11" s="620"/>
      <c r="AM11" s="537" t="s">
        <v>125</v>
      </c>
      <c r="AN11" s="442"/>
      <c r="AO11" s="442"/>
      <c r="AP11" s="442"/>
      <c r="AQ11" s="442"/>
      <c r="AR11" s="442"/>
      <c r="AS11" s="442"/>
      <c r="AT11" s="443"/>
      <c r="AU11" s="525" t="s">
        <v>126</v>
      </c>
      <c r="AV11" s="526"/>
      <c r="AW11" s="526"/>
      <c r="AX11" s="526"/>
      <c r="AY11" s="448" t="s">
        <v>127</v>
      </c>
      <c r="AZ11" s="449"/>
      <c r="BA11" s="449"/>
      <c r="BB11" s="449"/>
      <c r="BC11" s="449"/>
      <c r="BD11" s="449"/>
      <c r="BE11" s="449"/>
      <c r="BF11" s="449"/>
      <c r="BG11" s="449"/>
      <c r="BH11" s="449"/>
      <c r="BI11" s="449"/>
      <c r="BJ11" s="449"/>
      <c r="BK11" s="449"/>
      <c r="BL11" s="449"/>
      <c r="BM11" s="450"/>
      <c r="BN11" s="468">
        <v>213708</v>
      </c>
      <c r="BO11" s="469"/>
      <c r="BP11" s="469"/>
      <c r="BQ11" s="469"/>
      <c r="BR11" s="469"/>
      <c r="BS11" s="469"/>
      <c r="BT11" s="469"/>
      <c r="BU11" s="470"/>
      <c r="BV11" s="468">
        <v>231227</v>
      </c>
      <c r="BW11" s="469"/>
      <c r="BX11" s="469"/>
      <c r="BY11" s="469"/>
      <c r="BZ11" s="469"/>
      <c r="CA11" s="469"/>
      <c r="CB11" s="469"/>
      <c r="CC11" s="470"/>
      <c r="CD11" s="477" t="s">
        <v>128</v>
      </c>
      <c r="CE11" s="478"/>
      <c r="CF11" s="478"/>
      <c r="CG11" s="478"/>
      <c r="CH11" s="478"/>
      <c r="CI11" s="478"/>
      <c r="CJ11" s="478"/>
      <c r="CK11" s="478"/>
      <c r="CL11" s="478"/>
      <c r="CM11" s="478"/>
      <c r="CN11" s="478"/>
      <c r="CO11" s="478"/>
      <c r="CP11" s="478"/>
      <c r="CQ11" s="478"/>
      <c r="CR11" s="478"/>
      <c r="CS11" s="479"/>
      <c r="CT11" s="581" t="s">
        <v>129</v>
      </c>
      <c r="CU11" s="582"/>
      <c r="CV11" s="582"/>
      <c r="CW11" s="582"/>
      <c r="CX11" s="582"/>
      <c r="CY11" s="582"/>
      <c r="CZ11" s="582"/>
      <c r="DA11" s="583"/>
      <c r="DB11" s="581" t="s">
        <v>129</v>
      </c>
      <c r="DC11" s="582"/>
      <c r="DD11" s="582"/>
      <c r="DE11" s="582"/>
      <c r="DF11" s="582"/>
      <c r="DG11" s="582"/>
      <c r="DH11" s="582"/>
      <c r="DI11" s="583"/>
      <c r="DJ11" s="186"/>
      <c r="DK11" s="186"/>
      <c r="DL11" s="186"/>
      <c r="DM11" s="186"/>
      <c r="DN11" s="186"/>
      <c r="DO11" s="186"/>
    </row>
    <row r="12" spans="1:119" ht="18.75" customHeight="1" x14ac:dyDescent="0.15">
      <c r="A12" s="187"/>
      <c r="B12" s="584" t="s">
        <v>130</v>
      </c>
      <c r="C12" s="585"/>
      <c r="D12" s="585"/>
      <c r="E12" s="585"/>
      <c r="F12" s="585"/>
      <c r="G12" s="585"/>
      <c r="H12" s="585"/>
      <c r="I12" s="585"/>
      <c r="J12" s="585"/>
      <c r="K12" s="586"/>
      <c r="L12" s="593" t="s">
        <v>131</v>
      </c>
      <c r="M12" s="594"/>
      <c r="N12" s="594"/>
      <c r="O12" s="594"/>
      <c r="P12" s="594"/>
      <c r="Q12" s="595"/>
      <c r="R12" s="596">
        <v>124003</v>
      </c>
      <c r="S12" s="597"/>
      <c r="T12" s="597"/>
      <c r="U12" s="597"/>
      <c r="V12" s="598"/>
      <c r="W12" s="599" t="s">
        <v>1</v>
      </c>
      <c r="X12" s="526"/>
      <c r="Y12" s="526"/>
      <c r="Z12" s="526"/>
      <c r="AA12" s="526"/>
      <c r="AB12" s="600"/>
      <c r="AC12" s="601" t="s">
        <v>132</v>
      </c>
      <c r="AD12" s="602"/>
      <c r="AE12" s="602"/>
      <c r="AF12" s="602"/>
      <c r="AG12" s="603"/>
      <c r="AH12" s="601" t="s">
        <v>133</v>
      </c>
      <c r="AI12" s="602"/>
      <c r="AJ12" s="602"/>
      <c r="AK12" s="602"/>
      <c r="AL12" s="604"/>
      <c r="AM12" s="537" t="s">
        <v>134</v>
      </c>
      <c r="AN12" s="442"/>
      <c r="AO12" s="442"/>
      <c r="AP12" s="442"/>
      <c r="AQ12" s="442"/>
      <c r="AR12" s="442"/>
      <c r="AS12" s="442"/>
      <c r="AT12" s="443"/>
      <c r="AU12" s="525" t="s">
        <v>101</v>
      </c>
      <c r="AV12" s="526"/>
      <c r="AW12" s="526"/>
      <c r="AX12" s="526"/>
      <c r="AY12" s="448" t="s">
        <v>135</v>
      </c>
      <c r="AZ12" s="449"/>
      <c r="BA12" s="449"/>
      <c r="BB12" s="449"/>
      <c r="BC12" s="449"/>
      <c r="BD12" s="449"/>
      <c r="BE12" s="449"/>
      <c r="BF12" s="449"/>
      <c r="BG12" s="449"/>
      <c r="BH12" s="449"/>
      <c r="BI12" s="449"/>
      <c r="BJ12" s="449"/>
      <c r="BK12" s="449"/>
      <c r="BL12" s="449"/>
      <c r="BM12" s="450"/>
      <c r="BN12" s="468">
        <v>200000</v>
      </c>
      <c r="BO12" s="469"/>
      <c r="BP12" s="469"/>
      <c r="BQ12" s="469"/>
      <c r="BR12" s="469"/>
      <c r="BS12" s="469"/>
      <c r="BT12" s="469"/>
      <c r="BU12" s="470"/>
      <c r="BV12" s="468">
        <v>300000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137</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138</v>
      </c>
      <c r="N13" s="569"/>
      <c r="O13" s="569"/>
      <c r="P13" s="569"/>
      <c r="Q13" s="570"/>
      <c r="R13" s="571">
        <v>123259</v>
      </c>
      <c r="S13" s="572"/>
      <c r="T13" s="572"/>
      <c r="U13" s="572"/>
      <c r="V13" s="573"/>
      <c r="W13" s="559" t="s">
        <v>139</v>
      </c>
      <c r="X13" s="481"/>
      <c r="Y13" s="481"/>
      <c r="Z13" s="481"/>
      <c r="AA13" s="481"/>
      <c r="AB13" s="482"/>
      <c r="AC13" s="444">
        <v>6095</v>
      </c>
      <c r="AD13" s="445"/>
      <c r="AE13" s="445"/>
      <c r="AF13" s="445"/>
      <c r="AG13" s="446"/>
      <c r="AH13" s="444">
        <v>6566</v>
      </c>
      <c r="AI13" s="445"/>
      <c r="AJ13" s="445"/>
      <c r="AK13" s="445"/>
      <c r="AL13" s="447"/>
      <c r="AM13" s="537" t="s">
        <v>140</v>
      </c>
      <c r="AN13" s="442"/>
      <c r="AO13" s="442"/>
      <c r="AP13" s="442"/>
      <c r="AQ13" s="442"/>
      <c r="AR13" s="442"/>
      <c r="AS13" s="442"/>
      <c r="AT13" s="443"/>
      <c r="AU13" s="525" t="s">
        <v>141</v>
      </c>
      <c r="AV13" s="526"/>
      <c r="AW13" s="526"/>
      <c r="AX13" s="526"/>
      <c r="AY13" s="448" t="s">
        <v>142</v>
      </c>
      <c r="AZ13" s="449"/>
      <c r="BA13" s="449"/>
      <c r="BB13" s="449"/>
      <c r="BC13" s="449"/>
      <c r="BD13" s="449"/>
      <c r="BE13" s="449"/>
      <c r="BF13" s="449"/>
      <c r="BG13" s="449"/>
      <c r="BH13" s="449"/>
      <c r="BI13" s="449"/>
      <c r="BJ13" s="449"/>
      <c r="BK13" s="449"/>
      <c r="BL13" s="449"/>
      <c r="BM13" s="450"/>
      <c r="BN13" s="468">
        <v>284081</v>
      </c>
      <c r="BO13" s="469"/>
      <c r="BP13" s="469"/>
      <c r="BQ13" s="469"/>
      <c r="BR13" s="469"/>
      <c r="BS13" s="469"/>
      <c r="BT13" s="469"/>
      <c r="BU13" s="470"/>
      <c r="BV13" s="468">
        <v>234658</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5.8</v>
      </c>
      <c r="CU13" s="439"/>
      <c r="CV13" s="439"/>
      <c r="CW13" s="439"/>
      <c r="CX13" s="439"/>
      <c r="CY13" s="439"/>
      <c r="CZ13" s="439"/>
      <c r="DA13" s="440"/>
      <c r="DB13" s="438">
        <v>6.1</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144</v>
      </c>
      <c r="M14" s="605"/>
      <c r="N14" s="605"/>
      <c r="O14" s="605"/>
      <c r="P14" s="605"/>
      <c r="Q14" s="606"/>
      <c r="R14" s="571">
        <v>125500</v>
      </c>
      <c r="S14" s="572"/>
      <c r="T14" s="572"/>
      <c r="U14" s="572"/>
      <c r="V14" s="573"/>
      <c r="W14" s="574"/>
      <c r="X14" s="484"/>
      <c r="Y14" s="484"/>
      <c r="Z14" s="484"/>
      <c r="AA14" s="484"/>
      <c r="AB14" s="485"/>
      <c r="AC14" s="564">
        <v>9.6</v>
      </c>
      <c r="AD14" s="565"/>
      <c r="AE14" s="565"/>
      <c r="AF14" s="565"/>
      <c r="AG14" s="566"/>
      <c r="AH14" s="564">
        <v>10</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v>50.5</v>
      </c>
      <c r="CU14" s="576"/>
      <c r="CV14" s="576"/>
      <c r="CW14" s="576"/>
      <c r="CX14" s="576"/>
      <c r="CY14" s="576"/>
      <c r="CZ14" s="576"/>
      <c r="DA14" s="577"/>
      <c r="DB14" s="575">
        <v>54.4</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138</v>
      </c>
      <c r="N15" s="569"/>
      <c r="O15" s="569"/>
      <c r="P15" s="569"/>
      <c r="Q15" s="570"/>
      <c r="R15" s="571">
        <v>124693</v>
      </c>
      <c r="S15" s="572"/>
      <c r="T15" s="572"/>
      <c r="U15" s="572"/>
      <c r="V15" s="573"/>
      <c r="W15" s="559" t="s">
        <v>146</v>
      </c>
      <c r="X15" s="481"/>
      <c r="Y15" s="481"/>
      <c r="Z15" s="481"/>
      <c r="AA15" s="481"/>
      <c r="AB15" s="482"/>
      <c r="AC15" s="444">
        <v>18457</v>
      </c>
      <c r="AD15" s="445"/>
      <c r="AE15" s="445"/>
      <c r="AF15" s="445"/>
      <c r="AG15" s="446"/>
      <c r="AH15" s="444">
        <v>19645</v>
      </c>
      <c r="AI15" s="445"/>
      <c r="AJ15" s="445"/>
      <c r="AK15" s="445"/>
      <c r="AL15" s="447"/>
      <c r="AM15" s="537"/>
      <c r="AN15" s="442"/>
      <c r="AO15" s="442"/>
      <c r="AP15" s="442"/>
      <c r="AQ15" s="442"/>
      <c r="AR15" s="442"/>
      <c r="AS15" s="442"/>
      <c r="AT15" s="443"/>
      <c r="AU15" s="525"/>
      <c r="AV15" s="526"/>
      <c r="AW15" s="526"/>
      <c r="AX15" s="526"/>
      <c r="AY15" s="460" t="s">
        <v>147</v>
      </c>
      <c r="AZ15" s="461"/>
      <c r="BA15" s="461"/>
      <c r="BB15" s="461"/>
      <c r="BC15" s="461"/>
      <c r="BD15" s="461"/>
      <c r="BE15" s="461"/>
      <c r="BF15" s="461"/>
      <c r="BG15" s="461"/>
      <c r="BH15" s="461"/>
      <c r="BI15" s="461"/>
      <c r="BJ15" s="461"/>
      <c r="BK15" s="461"/>
      <c r="BL15" s="461"/>
      <c r="BM15" s="462"/>
      <c r="BN15" s="463">
        <v>14673938</v>
      </c>
      <c r="BO15" s="464"/>
      <c r="BP15" s="464"/>
      <c r="BQ15" s="464"/>
      <c r="BR15" s="464"/>
      <c r="BS15" s="464"/>
      <c r="BT15" s="464"/>
      <c r="BU15" s="465"/>
      <c r="BV15" s="463">
        <v>13737523</v>
      </c>
      <c r="BW15" s="464"/>
      <c r="BX15" s="464"/>
      <c r="BY15" s="464"/>
      <c r="BZ15" s="464"/>
      <c r="CA15" s="464"/>
      <c r="CB15" s="464"/>
      <c r="CC15" s="465"/>
      <c r="CD15" s="578" t="s">
        <v>148</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149</v>
      </c>
      <c r="M16" s="562"/>
      <c r="N16" s="562"/>
      <c r="O16" s="562"/>
      <c r="P16" s="562"/>
      <c r="Q16" s="563"/>
      <c r="R16" s="556" t="s">
        <v>150</v>
      </c>
      <c r="S16" s="557"/>
      <c r="T16" s="557"/>
      <c r="U16" s="557"/>
      <c r="V16" s="558"/>
      <c r="W16" s="574"/>
      <c r="X16" s="484"/>
      <c r="Y16" s="484"/>
      <c r="Z16" s="484"/>
      <c r="AA16" s="484"/>
      <c r="AB16" s="485"/>
      <c r="AC16" s="564">
        <v>29</v>
      </c>
      <c r="AD16" s="565"/>
      <c r="AE16" s="565"/>
      <c r="AF16" s="565"/>
      <c r="AG16" s="566"/>
      <c r="AH16" s="564">
        <v>30</v>
      </c>
      <c r="AI16" s="565"/>
      <c r="AJ16" s="565"/>
      <c r="AK16" s="565"/>
      <c r="AL16" s="567"/>
      <c r="AM16" s="537"/>
      <c r="AN16" s="442"/>
      <c r="AO16" s="442"/>
      <c r="AP16" s="442"/>
      <c r="AQ16" s="442"/>
      <c r="AR16" s="442"/>
      <c r="AS16" s="442"/>
      <c r="AT16" s="443"/>
      <c r="AU16" s="525"/>
      <c r="AV16" s="526"/>
      <c r="AW16" s="526"/>
      <c r="AX16" s="526"/>
      <c r="AY16" s="448" t="s">
        <v>151</v>
      </c>
      <c r="AZ16" s="449"/>
      <c r="BA16" s="449"/>
      <c r="BB16" s="449"/>
      <c r="BC16" s="449"/>
      <c r="BD16" s="449"/>
      <c r="BE16" s="449"/>
      <c r="BF16" s="449"/>
      <c r="BG16" s="449"/>
      <c r="BH16" s="449"/>
      <c r="BI16" s="449"/>
      <c r="BJ16" s="449"/>
      <c r="BK16" s="449"/>
      <c r="BL16" s="449"/>
      <c r="BM16" s="450"/>
      <c r="BN16" s="468">
        <v>33615866</v>
      </c>
      <c r="BO16" s="469"/>
      <c r="BP16" s="469"/>
      <c r="BQ16" s="469"/>
      <c r="BR16" s="469"/>
      <c r="BS16" s="469"/>
      <c r="BT16" s="469"/>
      <c r="BU16" s="470"/>
      <c r="BV16" s="468">
        <v>32771839</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152</v>
      </c>
      <c r="N17" s="554"/>
      <c r="O17" s="554"/>
      <c r="P17" s="554"/>
      <c r="Q17" s="555"/>
      <c r="R17" s="556" t="s">
        <v>150</v>
      </c>
      <c r="S17" s="557"/>
      <c r="T17" s="557"/>
      <c r="U17" s="557"/>
      <c r="V17" s="558"/>
      <c r="W17" s="559" t="s">
        <v>153</v>
      </c>
      <c r="X17" s="481"/>
      <c r="Y17" s="481"/>
      <c r="Z17" s="481"/>
      <c r="AA17" s="481"/>
      <c r="AB17" s="482"/>
      <c r="AC17" s="444">
        <v>39089</v>
      </c>
      <c r="AD17" s="445"/>
      <c r="AE17" s="445"/>
      <c r="AF17" s="445"/>
      <c r="AG17" s="446"/>
      <c r="AH17" s="444">
        <v>39298</v>
      </c>
      <c r="AI17" s="445"/>
      <c r="AJ17" s="445"/>
      <c r="AK17" s="445"/>
      <c r="AL17" s="447"/>
      <c r="AM17" s="537"/>
      <c r="AN17" s="442"/>
      <c r="AO17" s="442"/>
      <c r="AP17" s="442"/>
      <c r="AQ17" s="442"/>
      <c r="AR17" s="442"/>
      <c r="AS17" s="442"/>
      <c r="AT17" s="443"/>
      <c r="AU17" s="525"/>
      <c r="AV17" s="526"/>
      <c r="AW17" s="526"/>
      <c r="AX17" s="526"/>
      <c r="AY17" s="448" t="s">
        <v>154</v>
      </c>
      <c r="AZ17" s="449"/>
      <c r="BA17" s="449"/>
      <c r="BB17" s="449"/>
      <c r="BC17" s="449"/>
      <c r="BD17" s="449"/>
      <c r="BE17" s="449"/>
      <c r="BF17" s="449"/>
      <c r="BG17" s="449"/>
      <c r="BH17" s="449"/>
      <c r="BI17" s="449"/>
      <c r="BJ17" s="449"/>
      <c r="BK17" s="449"/>
      <c r="BL17" s="449"/>
      <c r="BM17" s="450"/>
      <c r="BN17" s="468">
        <v>18465712</v>
      </c>
      <c r="BO17" s="469"/>
      <c r="BP17" s="469"/>
      <c r="BQ17" s="469"/>
      <c r="BR17" s="469"/>
      <c r="BS17" s="469"/>
      <c r="BT17" s="469"/>
      <c r="BU17" s="470"/>
      <c r="BV17" s="468">
        <v>17405450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155</v>
      </c>
      <c r="C18" s="531"/>
      <c r="D18" s="531"/>
      <c r="E18" s="532"/>
      <c r="F18" s="532"/>
      <c r="G18" s="532"/>
      <c r="H18" s="532"/>
      <c r="I18" s="532"/>
      <c r="J18" s="532"/>
      <c r="K18" s="532"/>
      <c r="L18" s="533">
        <v>1311.53</v>
      </c>
      <c r="M18" s="533"/>
      <c r="N18" s="533"/>
      <c r="O18" s="533"/>
      <c r="P18" s="533"/>
      <c r="Q18" s="533"/>
      <c r="R18" s="534"/>
      <c r="S18" s="534"/>
      <c r="T18" s="534"/>
      <c r="U18" s="534"/>
      <c r="V18" s="535"/>
      <c r="W18" s="549"/>
      <c r="X18" s="550"/>
      <c r="Y18" s="550"/>
      <c r="Z18" s="550"/>
      <c r="AA18" s="550"/>
      <c r="AB18" s="560"/>
      <c r="AC18" s="432">
        <v>61.4</v>
      </c>
      <c r="AD18" s="433"/>
      <c r="AE18" s="433"/>
      <c r="AF18" s="433"/>
      <c r="AG18" s="536"/>
      <c r="AH18" s="432">
        <v>60</v>
      </c>
      <c r="AI18" s="433"/>
      <c r="AJ18" s="433"/>
      <c r="AK18" s="433"/>
      <c r="AL18" s="434"/>
      <c r="AM18" s="537"/>
      <c r="AN18" s="442"/>
      <c r="AO18" s="442"/>
      <c r="AP18" s="442"/>
      <c r="AQ18" s="442"/>
      <c r="AR18" s="442"/>
      <c r="AS18" s="442"/>
      <c r="AT18" s="443"/>
      <c r="AU18" s="525"/>
      <c r="AV18" s="526"/>
      <c r="AW18" s="526"/>
      <c r="AX18" s="526"/>
      <c r="AY18" s="448" t="s">
        <v>156</v>
      </c>
      <c r="AZ18" s="449"/>
      <c r="BA18" s="449"/>
      <c r="BB18" s="449"/>
      <c r="BC18" s="449"/>
      <c r="BD18" s="449"/>
      <c r="BE18" s="449"/>
      <c r="BF18" s="449"/>
      <c r="BG18" s="449"/>
      <c r="BH18" s="449"/>
      <c r="BI18" s="449"/>
      <c r="BJ18" s="449"/>
      <c r="BK18" s="449"/>
      <c r="BL18" s="449"/>
      <c r="BM18" s="450"/>
      <c r="BN18" s="468">
        <v>35857429</v>
      </c>
      <c r="BO18" s="469"/>
      <c r="BP18" s="469"/>
      <c r="BQ18" s="469"/>
      <c r="BR18" s="469"/>
      <c r="BS18" s="469"/>
      <c r="BT18" s="469"/>
      <c r="BU18" s="470"/>
      <c r="BV18" s="468">
        <v>35963490</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157</v>
      </c>
      <c r="C19" s="531"/>
      <c r="D19" s="531"/>
      <c r="E19" s="532"/>
      <c r="F19" s="532"/>
      <c r="G19" s="532"/>
      <c r="H19" s="532"/>
      <c r="I19" s="532"/>
      <c r="J19" s="532"/>
      <c r="K19" s="532"/>
      <c r="L19" s="538">
        <v>93</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158</v>
      </c>
      <c r="AZ19" s="449"/>
      <c r="BA19" s="449"/>
      <c r="BB19" s="449"/>
      <c r="BC19" s="449"/>
      <c r="BD19" s="449"/>
      <c r="BE19" s="449"/>
      <c r="BF19" s="449"/>
      <c r="BG19" s="449"/>
      <c r="BH19" s="449"/>
      <c r="BI19" s="449"/>
      <c r="BJ19" s="449"/>
      <c r="BK19" s="449"/>
      <c r="BL19" s="449"/>
      <c r="BM19" s="450"/>
      <c r="BN19" s="468">
        <v>47586828</v>
      </c>
      <c r="BO19" s="469"/>
      <c r="BP19" s="469"/>
      <c r="BQ19" s="469"/>
      <c r="BR19" s="469"/>
      <c r="BS19" s="469"/>
      <c r="BT19" s="469"/>
      <c r="BU19" s="470"/>
      <c r="BV19" s="468">
        <v>44738610</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159</v>
      </c>
      <c r="C20" s="531"/>
      <c r="D20" s="531"/>
      <c r="E20" s="532"/>
      <c r="F20" s="532"/>
      <c r="G20" s="532"/>
      <c r="H20" s="532"/>
      <c r="I20" s="532"/>
      <c r="J20" s="532"/>
      <c r="K20" s="532"/>
      <c r="L20" s="538">
        <v>45666</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160</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161</v>
      </c>
      <c r="C22" s="498"/>
      <c r="D22" s="499"/>
      <c r="E22" s="506" t="s">
        <v>1</v>
      </c>
      <c r="F22" s="481"/>
      <c r="G22" s="481"/>
      <c r="H22" s="481"/>
      <c r="I22" s="481"/>
      <c r="J22" s="481"/>
      <c r="K22" s="482"/>
      <c r="L22" s="506" t="s">
        <v>162</v>
      </c>
      <c r="M22" s="481"/>
      <c r="N22" s="481"/>
      <c r="O22" s="481"/>
      <c r="P22" s="482"/>
      <c r="Q22" s="491" t="s">
        <v>163</v>
      </c>
      <c r="R22" s="492"/>
      <c r="S22" s="492"/>
      <c r="T22" s="492"/>
      <c r="U22" s="492"/>
      <c r="V22" s="507"/>
      <c r="W22" s="509" t="s">
        <v>164</v>
      </c>
      <c r="X22" s="498"/>
      <c r="Y22" s="499"/>
      <c r="Z22" s="506" t="s">
        <v>1</v>
      </c>
      <c r="AA22" s="481"/>
      <c r="AB22" s="481"/>
      <c r="AC22" s="481"/>
      <c r="AD22" s="481"/>
      <c r="AE22" s="481"/>
      <c r="AF22" s="481"/>
      <c r="AG22" s="482"/>
      <c r="AH22" s="480" t="s">
        <v>165</v>
      </c>
      <c r="AI22" s="481"/>
      <c r="AJ22" s="481"/>
      <c r="AK22" s="481"/>
      <c r="AL22" s="482"/>
      <c r="AM22" s="480" t="s">
        <v>166</v>
      </c>
      <c r="AN22" s="486"/>
      <c r="AO22" s="486"/>
      <c r="AP22" s="486"/>
      <c r="AQ22" s="486"/>
      <c r="AR22" s="487"/>
      <c r="AS22" s="491" t="s">
        <v>163</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167</v>
      </c>
      <c r="AZ23" s="461"/>
      <c r="BA23" s="461"/>
      <c r="BB23" s="461"/>
      <c r="BC23" s="461"/>
      <c r="BD23" s="461"/>
      <c r="BE23" s="461"/>
      <c r="BF23" s="461"/>
      <c r="BG23" s="461"/>
      <c r="BH23" s="461"/>
      <c r="BI23" s="461"/>
      <c r="BJ23" s="461"/>
      <c r="BK23" s="461"/>
      <c r="BL23" s="461"/>
      <c r="BM23" s="462"/>
      <c r="BN23" s="468">
        <v>81486450</v>
      </c>
      <c r="BO23" s="469"/>
      <c r="BP23" s="469"/>
      <c r="BQ23" s="469"/>
      <c r="BR23" s="469"/>
      <c r="BS23" s="469"/>
      <c r="BT23" s="469"/>
      <c r="BU23" s="470"/>
      <c r="BV23" s="468">
        <v>78481492</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168</v>
      </c>
      <c r="F24" s="442"/>
      <c r="G24" s="442"/>
      <c r="H24" s="442"/>
      <c r="I24" s="442"/>
      <c r="J24" s="442"/>
      <c r="K24" s="443"/>
      <c r="L24" s="444">
        <v>1</v>
      </c>
      <c r="M24" s="445"/>
      <c r="N24" s="445"/>
      <c r="O24" s="445"/>
      <c r="P24" s="446"/>
      <c r="Q24" s="444">
        <v>5152</v>
      </c>
      <c r="R24" s="445"/>
      <c r="S24" s="445"/>
      <c r="T24" s="445"/>
      <c r="U24" s="445"/>
      <c r="V24" s="446"/>
      <c r="W24" s="510"/>
      <c r="X24" s="501"/>
      <c r="Y24" s="502"/>
      <c r="Z24" s="441" t="s">
        <v>169</v>
      </c>
      <c r="AA24" s="442"/>
      <c r="AB24" s="442"/>
      <c r="AC24" s="442"/>
      <c r="AD24" s="442"/>
      <c r="AE24" s="442"/>
      <c r="AF24" s="442"/>
      <c r="AG24" s="443"/>
      <c r="AH24" s="444">
        <v>1097</v>
      </c>
      <c r="AI24" s="445"/>
      <c r="AJ24" s="445"/>
      <c r="AK24" s="445"/>
      <c r="AL24" s="446"/>
      <c r="AM24" s="444">
        <v>3626682</v>
      </c>
      <c r="AN24" s="445"/>
      <c r="AO24" s="445"/>
      <c r="AP24" s="445"/>
      <c r="AQ24" s="445"/>
      <c r="AR24" s="446"/>
      <c r="AS24" s="444">
        <v>3306</v>
      </c>
      <c r="AT24" s="445"/>
      <c r="AU24" s="445"/>
      <c r="AV24" s="445"/>
      <c r="AW24" s="445"/>
      <c r="AX24" s="447"/>
      <c r="AY24" s="435" t="s">
        <v>170</v>
      </c>
      <c r="AZ24" s="436"/>
      <c r="BA24" s="436"/>
      <c r="BB24" s="436"/>
      <c r="BC24" s="436"/>
      <c r="BD24" s="436"/>
      <c r="BE24" s="436"/>
      <c r="BF24" s="436"/>
      <c r="BG24" s="436"/>
      <c r="BH24" s="436"/>
      <c r="BI24" s="436"/>
      <c r="BJ24" s="436"/>
      <c r="BK24" s="436"/>
      <c r="BL24" s="436"/>
      <c r="BM24" s="437"/>
      <c r="BN24" s="468">
        <v>42602524</v>
      </c>
      <c r="BO24" s="469"/>
      <c r="BP24" s="469"/>
      <c r="BQ24" s="469"/>
      <c r="BR24" s="469"/>
      <c r="BS24" s="469"/>
      <c r="BT24" s="469"/>
      <c r="BU24" s="470"/>
      <c r="BV24" s="468">
        <v>38150376</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171</v>
      </c>
      <c r="F25" s="442"/>
      <c r="G25" s="442"/>
      <c r="H25" s="442"/>
      <c r="I25" s="442"/>
      <c r="J25" s="442"/>
      <c r="K25" s="443"/>
      <c r="L25" s="444">
        <v>1</v>
      </c>
      <c r="M25" s="445"/>
      <c r="N25" s="445"/>
      <c r="O25" s="445"/>
      <c r="P25" s="446"/>
      <c r="Q25" s="444">
        <v>7180</v>
      </c>
      <c r="R25" s="445"/>
      <c r="S25" s="445"/>
      <c r="T25" s="445"/>
      <c r="U25" s="445"/>
      <c r="V25" s="446"/>
      <c r="W25" s="510"/>
      <c r="X25" s="501"/>
      <c r="Y25" s="502"/>
      <c r="Z25" s="441" t="s">
        <v>172</v>
      </c>
      <c r="AA25" s="442"/>
      <c r="AB25" s="442"/>
      <c r="AC25" s="442"/>
      <c r="AD25" s="442"/>
      <c r="AE25" s="442"/>
      <c r="AF25" s="442"/>
      <c r="AG25" s="443"/>
      <c r="AH25" s="444">
        <v>204</v>
      </c>
      <c r="AI25" s="445"/>
      <c r="AJ25" s="445"/>
      <c r="AK25" s="445"/>
      <c r="AL25" s="446"/>
      <c r="AM25" s="444">
        <v>622812</v>
      </c>
      <c r="AN25" s="445"/>
      <c r="AO25" s="445"/>
      <c r="AP25" s="445"/>
      <c r="AQ25" s="445"/>
      <c r="AR25" s="446"/>
      <c r="AS25" s="444">
        <v>3053</v>
      </c>
      <c r="AT25" s="445"/>
      <c r="AU25" s="445"/>
      <c r="AV25" s="445"/>
      <c r="AW25" s="445"/>
      <c r="AX25" s="447"/>
      <c r="AY25" s="460" t="s">
        <v>173</v>
      </c>
      <c r="AZ25" s="461"/>
      <c r="BA25" s="461"/>
      <c r="BB25" s="461"/>
      <c r="BC25" s="461"/>
      <c r="BD25" s="461"/>
      <c r="BE25" s="461"/>
      <c r="BF25" s="461"/>
      <c r="BG25" s="461"/>
      <c r="BH25" s="461"/>
      <c r="BI25" s="461"/>
      <c r="BJ25" s="461"/>
      <c r="BK25" s="461"/>
      <c r="BL25" s="461"/>
      <c r="BM25" s="462"/>
      <c r="BN25" s="463">
        <v>14791283</v>
      </c>
      <c r="BO25" s="464"/>
      <c r="BP25" s="464"/>
      <c r="BQ25" s="464"/>
      <c r="BR25" s="464"/>
      <c r="BS25" s="464"/>
      <c r="BT25" s="464"/>
      <c r="BU25" s="465"/>
      <c r="BV25" s="463">
        <v>23045316</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174</v>
      </c>
      <c r="F26" s="442"/>
      <c r="G26" s="442"/>
      <c r="H26" s="442"/>
      <c r="I26" s="442"/>
      <c r="J26" s="442"/>
      <c r="K26" s="443"/>
      <c r="L26" s="444">
        <v>1</v>
      </c>
      <c r="M26" s="445"/>
      <c r="N26" s="445"/>
      <c r="O26" s="445"/>
      <c r="P26" s="446"/>
      <c r="Q26" s="444">
        <v>6350</v>
      </c>
      <c r="R26" s="445"/>
      <c r="S26" s="445"/>
      <c r="T26" s="445"/>
      <c r="U26" s="445"/>
      <c r="V26" s="446"/>
      <c r="W26" s="510"/>
      <c r="X26" s="501"/>
      <c r="Y26" s="502"/>
      <c r="Z26" s="441" t="s">
        <v>175</v>
      </c>
      <c r="AA26" s="523"/>
      <c r="AB26" s="523"/>
      <c r="AC26" s="523"/>
      <c r="AD26" s="523"/>
      <c r="AE26" s="523"/>
      <c r="AF26" s="523"/>
      <c r="AG26" s="524"/>
      <c r="AH26" s="444">
        <v>80</v>
      </c>
      <c r="AI26" s="445"/>
      <c r="AJ26" s="445"/>
      <c r="AK26" s="445"/>
      <c r="AL26" s="446"/>
      <c r="AM26" s="444">
        <v>266080</v>
      </c>
      <c r="AN26" s="445"/>
      <c r="AO26" s="445"/>
      <c r="AP26" s="445"/>
      <c r="AQ26" s="445"/>
      <c r="AR26" s="446"/>
      <c r="AS26" s="444">
        <v>3326</v>
      </c>
      <c r="AT26" s="445"/>
      <c r="AU26" s="445"/>
      <c r="AV26" s="445"/>
      <c r="AW26" s="445"/>
      <c r="AX26" s="447"/>
      <c r="AY26" s="477" t="s">
        <v>176</v>
      </c>
      <c r="AZ26" s="478"/>
      <c r="BA26" s="478"/>
      <c r="BB26" s="478"/>
      <c r="BC26" s="478"/>
      <c r="BD26" s="478"/>
      <c r="BE26" s="478"/>
      <c r="BF26" s="478"/>
      <c r="BG26" s="478"/>
      <c r="BH26" s="478"/>
      <c r="BI26" s="478"/>
      <c r="BJ26" s="478"/>
      <c r="BK26" s="478"/>
      <c r="BL26" s="478"/>
      <c r="BM26" s="479"/>
      <c r="BN26" s="468" t="s">
        <v>177</v>
      </c>
      <c r="BO26" s="469"/>
      <c r="BP26" s="469"/>
      <c r="BQ26" s="469"/>
      <c r="BR26" s="469"/>
      <c r="BS26" s="469"/>
      <c r="BT26" s="469"/>
      <c r="BU26" s="470"/>
      <c r="BV26" s="468" t="s">
        <v>178</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179</v>
      </c>
      <c r="F27" s="442"/>
      <c r="G27" s="442"/>
      <c r="H27" s="442"/>
      <c r="I27" s="442"/>
      <c r="J27" s="442"/>
      <c r="K27" s="443"/>
      <c r="L27" s="444">
        <v>1</v>
      </c>
      <c r="M27" s="445"/>
      <c r="N27" s="445"/>
      <c r="O27" s="445"/>
      <c r="P27" s="446"/>
      <c r="Q27" s="444">
        <v>5100</v>
      </c>
      <c r="R27" s="445"/>
      <c r="S27" s="445"/>
      <c r="T27" s="445"/>
      <c r="U27" s="445"/>
      <c r="V27" s="446"/>
      <c r="W27" s="510"/>
      <c r="X27" s="501"/>
      <c r="Y27" s="502"/>
      <c r="Z27" s="441" t="s">
        <v>180</v>
      </c>
      <c r="AA27" s="442"/>
      <c r="AB27" s="442"/>
      <c r="AC27" s="442"/>
      <c r="AD27" s="442"/>
      <c r="AE27" s="442"/>
      <c r="AF27" s="442"/>
      <c r="AG27" s="443"/>
      <c r="AH27" s="444">
        <v>26</v>
      </c>
      <c r="AI27" s="445"/>
      <c r="AJ27" s="445"/>
      <c r="AK27" s="445"/>
      <c r="AL27" s="446"/>
      <c r="AM27" s="444">
        <v>98918</v>
      </c>
      <c r="AN27" s="445"/>
      <c r="AO27" s="445"/>
      <c r="AP27" s="445"/>
      <c r="AQ27" s="445"/>
      <c r="AR27" s="446"/>
      <c r="AS27" s="444">
        <v>3805</v>
      </c>
      <c r="AT27" s="445"/>
      <c r="AU27" s="445"/>
      <c r="AV27" s="445"/>
      <c r="AW27" s="445"/>
      <c r="AX27" s="447"/>
      <c r="AY27" s="474" t="s">
        <v>181</v>
      </c>
      <c r="AZ27" s="475"/>
      <c r="BA27" s="475"/>
      <c r="BB27" s="475"/>
      <c r="BC27" s="475"/>
      <c r="BD27" s="475"/>
      <c r="BE27" s="475"/>
      <c r="BF27" s="475"/>
      <c r="BG27" s="475"/>
      <c r="BH27" s="475"/>
      <c r="BI27" s="475"/>
      <c r="BJ27" s="475"/>
      <c r="BK27" s="475"/>
      <c r="BL27" s="475"/>
      <c r="BM27" s="476"/>
      <c r="BN27" s="471" t="s">
        <v>177</v>
      </c>
      <c r="BO27" s="472"/>
      <c r="BP27" s="472"/>
      <c r="BQ27" s="472"/>
      <c r="BR27" s="472"/>
      <c r="BS27" s="472"/>
      <c r="BT27" s="472"/>
      <c r="BU27" s="473"/>
      <c r="BV27" s="471" t="s">
        <v>177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182</v>
      </c>
      <c r="F28" s="442"/>
      <c r="G28" s="442"/>
      <c r="H28" s="442"/>
      <c r="I28" s="442"/>
      <c r="J28" s="442"/>
      <c r="K28" s="443"/>
      <c r="L28" s="444">
        <v>1</v>
      </c>
      <c r="M28" s="445"/>
      <c r="N28" s="445"/>
      <c r="O28" s="445"/>
      <c r="P28" s="446"/>
      <c r="Q28" s="444">
        <v>4700</v>
      </c>
      <c r="R28" s="445"/>
      <c r="S28" s="445"/>
      <c r="T28" s="445"/>
      <c r="U28" s="445"/>
      <c r="V28" s="446"/>
      <c r="W28" s="510"/>
      <c r="X28" s="501"/>
      <c r="Y28" s="502"/>
      <c r="Z28" s="441" t="s">
        <v>183</v>
      </c>
      <c r="AA28" s="442"/>
      <c r="AB28" s="442"/>
      <c r="AC28" s="442"/>
      <c r="AD28" s="442"/>
      <c r="AE28" s="442"/>
      <c r="AF28" s="442"/>
      <c r="AG28" s="443"/>
      <c r="AH28" s="444" t="s">
        <v>137</v>
      </c>
      <c r="AI28" s="445"/>
      <c r="AJ28" s="445"/>
      <c r="AK28" s="445"/>
      <c r="AL28" s="446"/>
      <c r="AM28" s="444" t="s">
        <v>137</v>
      </c>
      <c r="AN28" s="445"/>
      <c r="AO28" s="445"/>
      <c r="AP28" s="445"/>
      <c r="AQ28" s="445"/>
      <c r="AR28" s="446"/>
      <c r="AS28" s="444" t="s">
        <v>137</v>
      </c>
      <c r="AT28" s="445"/>
      <c r="AU28" s="445"/>
      <c r="AV28" s="445"/>
      <c r="AW28" s="445"/>
      <c r="AX28" s="447"/>
      <c r="AY28" s="451" t="s">
        <v>184</v>
      </c>
      <c r="AZ28" s="452"/>
      <c r="BA28" s="452"/>
      <c r="BB28" s="453"/>
      <c r="BC28" s="460" t="s">
        <v>47</v>
      </c>
      <c r="BD28" s="461"/>
      <c r="BE28" s="461"/>
      <c r="BF28" s="461"/>
      <c r="BG28" s="461"/>
      <c r="BH28" s="461"/>
      <c r="BI28" s="461"/>
      <c r="BJ28" s="461"/>
      <c r="BK28" s="461"/>
      <c r="BL28" s="461"/>
      <c r="BM28" s="462"/>
      <c r="BN28" s="463">
        <v>4481022</v>
      </c>
      <c r="BO28" s="464"/>
      <c r="BP28" s="464"/>
      <c r="BQ28" s="464"/>
      <c r="BR28" s="464"/>
      <c r="BS28" s="464"/>
      <c r="BT28" s="464"/>
      <c r="BU28" s="465"/>
      <c r="BV28" s="463">
        <v>4466857</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185</v>
      </c>
      <c r="F29" s="442"/>
      <c r="G29" s="442"/>
      <c r="H29" s="442"/>
      <c r="I29" s="442"/>
      <c r="J29" s="442"/>
      <c r="K29" s="443"/>
      <c r="L29" s="444">
        <v>30</v>
      </c>
      <c r="M29" s="445"/>
      <c r="N29" s="445"/>
      <c r="O29" s="445"/>
      <c r="P29" s="446"/>
      <c r="Q29" s="444">
        <v>4450</v>
      </c>
      <c r="R29" s="445"/>
      <c r="S29" s="445"/>
      <c r="T29" s="445"/>
      <c r="U29" s="445"/>
      <c r="V29" s="446"/>
      <c r="W29" s="511"/>
      <c r="X29" s="512"/>
      <c r="Y29" s="513"/>
      <c r="Z29" s="441" t="s">
        <v>186</v>
      </c>
      <c r="AA29" s="442"/>
      <c r="AB29" s="442"/>
      <c r="AC29" s="442"/>
      <c r="AD29" s="442"/>
      <c r="AE29" s="442"/>
      <c r="AF29" s="442"/>
      <c r="AG29" s="443"/>
      <c r="AH29" s="444">
        <v>1123</v>
      </c>
      <c r="AI29" s="445"/>
      <c r="AJ29" s="445"/>
      <c r="AK29" s="445"/>
      <c r="AL29" s="446"/>
      <c r="AM29" s="444">
        <v>3725600</v>
      </c>
      <c r="AN29" s="445"/>
      <c r="AO29" s="445"/>
      <c r="AP29" s="445"/>
      <c r="AQ29" s="445"/>
      <c r="AR29" s="446"/>
      <c r="AS29" s="444">
        <v>3318</v>
      </c>
      <c r="AT29" s="445"/>
      <c r="AU29" s="445"/>
      <c r="AV29" s="445"/>
      <c r="AW29" s="445"/>
      <c r="AX29" s="447"/>
      <c r="AY29" s="454"/>
      <c r="AZ29" s="455"/>
      <c r="BA29" s="455"/>
      <c r="BB29" s="456"/>
      <c r="BC29" s="448" t="s">
        <v>187</v>
      </c>
      <c r="BD29" s="449"/>
      <c r="BE29" s="449"/>
      <c r="BF29" s="449"/>
      <c r="BG29" s="449"/>
      <c r="BH29" s="449"/>
      <c r="BI29" s="449"/>
      <c r="BJ29" s="449"/>
      <c r="BK29" s="449"/>
      <c r="BL29" s="449"/>
      <c r="BM29" s="450"/>
      <c r="BN29" s="468">
        <v>4084527</v>
      </c>
      <c r="BO29" s="469"/>
      <c r="BP29" s="469"/>
      <c r="BQ29" s="469"/>
      <c r="BR29" s="469"/>
      <c r="BS29" s="469"/>
      <c r="BT29" s="469"/>
      <c r="BU29" s="470"/>
      <c r="BV29" s="468">
        <v>4065491</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188</v>
      </c>
      <c r="X30" s="521"/>
      <c r="Y30" s="521"/>
      <c r="Z30" s="521"/>
      <c r="AA30" s="521"/>
      <c r="AB30" s="521"/>
      <c r="AC30" s="521"/>
      <c r="AD30" s="521"/>
      <c r="AE30" s="521"/>
      <c r="AF30" s="521"/>
      <c r="AG30" s="522"/>
      <c r="AH30" s="432">
        <v>100.8</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49</v>
      </c>
      <c r="BD30" s="436"/>
      <c r="BE30" s="436"/>
      <c r="BF30" s="436"/>
      <c r="BG30" s="436"/>
      <c r="BH30" s="436"/>
      <c r="BI30" s="436"/>
      <c r="BJ30" s="436"/>
      <c r="BK30" s="436"/>
      <c r="BL30" s="436"/>
      <c r="BM30" s="437"/>
      <c r="BN30" s="471">
        <v>8994110</v>
      </c>
      <c r="BO30" s="472"/>
      <c r="BP30" s="472"/>
      <c r="BQ30" s="472"/>
      <c r="BR30" s="472"/>
      <c r="BS30" s="472"/>
      <c r="BT30" s="472"/>
      <c r="BU30" s="473"/>
      <c r="BV30" s="471">
        <v>8728071</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189</v>
      </c>
      <c r="D32" s="214"/>
      <c r="E32" s="214"/>
      <c r="F32" s="211"/>
      <c r="G32" s="211"/>
      <c r="H32" s="211"/>
      <c r="I32" s="211"/>
      <c r="J32" s="211"/>
      <c r="K32" s="211"/>
      <c r="L32" s="211"/>
      <c r="M32" s="211"/>
      <c r="N32" s="211"/>
      <c r="O32" s="211"/>
      <c r="P32" s="211"/>
      <c r="Q32" s="211"/>
      <c r="R32" s="211"/>
      <c r="S32" s="211"/>
      <c r="T32" s="211"/>
      <c r="U32" s="211" t="s">
        <v>190</v>
      </c>
      <c r="V32" s="211"/>
      <c r="W32" s="211"/>
      <c r="X32" s="211"/>
      <c r="Y32" s="211"/>
      <c r="Z32" s="211"/>
      <c r="AA32" s="211"/>
      <c r="AB32" s="211"/>
      <c r="AC32" s="211"/>
      <c r="AD32" s="211"/>
      <c r="AE32" s="211"/>
      <c r="AF32" s="211"/>
      <c r="AG32" s="211"/>
      <c r="AH32" s="211"/>
      <c r="AI32" s="211"/>
      <c r="AJ32" s="211"/>
      <c r="AK32" s="211"/>
      <c r="AL32" s="211"/>
      <c r="AM32" s="215" t="s">
        <v>191</v>
      </c>
      <c r="AN32" s="211"/>
      <c r="AO32" s="211"/>
      <c r="AP32" s="211"/>
      <c r="AQ32" s="211"/>
      <c r="AR32" s="211"/>
      <c r="AS32" s="215"/>
      <c r="AT32" s="215"/>
      <c r="AU32" s="215"/>
      <c r="AV32" s="215"/>
      <c r="AW32" s="215"/>
      <c r="AX32" s="215"/>
      <c r="AY32" s="215"/>
      <c r="AZ32" s="215"/>
      <c r="BA32" s="215"/>
      <c r="BB32" s="211"/>
      <c r="BC32" s="215"/>
      <c r="BD32" s="211"/>
      <c r="BE32" s="215" t="s">
        <v>192</v>
      </c>
      <c r="BF32" s="211"/>
      <c r="BG32" s="211"/>
      <c r="BH32" s="211"/>
      <c r="BI32" s="211"/>
      <c r="BJ32" s="215"/>
      <c r="BK32" s="215"/>
      <c r="BL32" s="215"/>
      <c r="BM32" s="215"/>
      <c r="BN32" s="215"/>
      <c r="BO32" s="215"/>
      <c r="BP32" s="215"/>
      <c r="BQ32" s="215"/>
      <c r="BR32" s="211"/>
      <c r="BS32" s="211"/>
      <c r="BT32" s="211"/>
      <c r="BU32" s="211"/>
      <c r="BV32" s="211"/>
      <c r="BW32" s="211" t="s">
        <v>193</v>
      </c>
      <c r="BX32" s="211"/>
      <c r="BY32" s="211"/>
      <c r="BZ32" s="211"/>
      <c r="CA32" s="211"/>
      <c r="CB32" s="215"/>
      <c r="CC32" s="215"/>
      <c r="CD32" s="215"/>
      <c r="CE32" s="215"/>
      <c r="CF32" s="215"/>
      <c r="CG32" s="215"/>
      <c r="CH32" s="215"/>
      <c r="CI32" s="215"/>
      <c r="CJ32" s="215"/>
      <c r="CK32" s="215"/>
      <c r="CL32" s="215"/>
      <c r="CM32" s="215"/>
      <c r="CN32" s="215"/>
      <c r="CO32" s="215" t="s">
        <v>194</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195</v>
      </c>
      <c r="D33" s="431"/>
      <c r="E33" s="430" t="s">
        <v>196</v>
      </c>
      <c r="F33" s="430"/>
      <c r="G33" s="430"/>
      <c r="H33" s="430"/>
      <c r="I33" s="430"/>
      <c r="J33" s="430"/>
      <c r="K33" s="430"/>
      <c r="L33" s="430"/>
      <c r="M33" s="430"/>
      <c r="N33" s="430"/>
      <c r="O33" s="430"/>
      <c r="P33" s="430"/>
      <c r="Q33" s="430"/>
      <c r="R33" s="430"/>
      <c r="S33" s="430"/>
      <c r="T33" s="216"/>
      <c r="U33" s="431" t="s">
        <v>195</v>
      </c>
      <c r="V33" s="431"/>
      <c r="W33" s="430" t="s">
        <v>196</v>
      </c>
      <c r="X33" s="430"/>
      <c r="Y33" s="430"/>
      <c r="Z33" s="430"/>
      <c r="AA33" s="430"/>
      <c r="AB33" s="430"/>
      <c r="AC33" s="430"/>
      <c r="AD33" s="430"/>
      <c r="AE33" s="430"/>
      <c r="AF33" s="430"/>
      <c r="AG33" s="430"/>
      <c r="AH33" s="430"/>
      <c r="AI33" s="430"/>
      <c r="AJ33" s="430"/>
      <c r="AK33" s="430"/>
      <c r="AL33" s="216"/>
      <c r="AM33" s="431" t="s">
        <v>195</v>
      </c>
      <c r="AN33" s="431"/>
      <c r="AO33" s="430" t="s">
        <v>196</v>
      </c>
      <c r="AP33" s="430"/>
      <c r="AQ33" s="430"/>
      <c r="AR33" s="430"/>
      <c r="AS33" s="430"/>
      <c r="AT33" s="430"/>
      <c r="AU33" s="430"/>
      <c r="AV33" s="430"/>
      <c r="AW33" s="430"/>
      <c r="AX33" s="430"/>
      <c r="AY33" s="430"/>
      <c r="AZ33" s="430"/>
      <c r="BA33" s="430"/>
      <c r="BB33" s="430"/>
      <c r="BC33" s="430"/>
      <c r="BD33" s="217"/>
      <c r="BE33" s="430" t="s">
        <v>197</v>
      </c>
      <c r="BF33" s="430"/>
      <c r="BG33" s="430" t="s">
        <v>198</v>
      </c>
      <c r="BH33" s="430"/>
      <c r="BI33" s="430"/>
      <c r="BJ33" s="430"/>
      <c r="BK33" s="430"/>
      <c r="BL33" s="430"/>
      <c r="BM33" s="430"/>
      <c r="BN33" s="430"/>
      <c r="BO33" s="430"/>
      <c r="BP33" s="430"/>
      <c r="BQ33" s="430"/>
      <c r="BR33" s="430"/>
      <c r="BS33" s="430"/>
      <c r="BT33" s="430"/>
      <c r="BU33" s="430"/>
      <c r="BV33" s="217"/>
      <c r="BW33" s="431" t="s">
        <v>197</v>
      </c>
      <c r="BX33" s="431"/>
      <c r="BY33" s="430" t="s">
        <v>199</v>
      </c>
      <c r="BZ33" s="430"/>
      <c r="CA33" s="430"/>
      <c r="CB33" s="430"/>
      <c r="CC33" s="430"/>
      <c r="CD33" s="430"/>
      <c r="CE33" s="430"/>
      <c r="CF33" s="430"/>
      <c r="CG33" s="430"/>
      <c r="CH33" s="430"/>
      <c r="CI33" s="430"/>
      <c r="CJ33" s="430"/>
      <c r="CK33" s="430"/>
      <c r="CL33" s="430"/>
      <c r="CM33" s="430"/>
      <c r="CN33" s="216"/>
      <c r="CO33" s="431" t="s">
        <v>195</v>
      </c>
      <c r="CP33" s="431"/>
      <c r="CQ33" s="430" t="s">
        <v>200</v>
      </c>
      <c r="CR33" s="430"/>
      <c r="CS33" s="430"/>
      <c r="CT33" s="430"/>
      <c r="CU33" s="430"/>
      <c r="CV33" s="430"/>
      <c r="CW33" s="430"/>
      <c r="CX33" s="430"/>
      <c r="CY33" s="430"/>
      <c r="CZ33" s="430"/>
      <c r="DA33" s="430"/>
      <c r="DB33" s="430"/>
      <c r="DC33" s="430"/>
      <c r="DD33" s="430"/>
      <c r="DE33" s="430"/>
      <c r="DF33" s="216"/>
      <c r="DG33" s="429" t="s">
        <v>201</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4</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7</v>
      </c>
      <c r="AN34" s="427"/>
      <c r="AO34" s="426" t="str">
        <f>IF('各会計、関係団体の財政状況及び健全化判断比率'!B31="","",'各会計、関係団体の財政状況及び健全化判断比率'!B31)</f>
        <v>病院事業会計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12</v>
      </c>
      <c r="BX34" s="427"/>
      <c r="BY34" s="426" t="str">
        <f>IF('各会計、関係団体の財政状況及び健全化判断比率'!B68="","",'各会計、関係団体の財政状況及び健全化判断比率'!B68)</f>
        <v>山形県消防補償等組合</v>
      </c>
      <c r="BZ34" s="426"/>
      <c r="CA34" s="426"/>
      <c r="CB34" s="426"/>
      <c r="CC34" s="426"/>
      <c r="CD34" s="426"/>
      <c r="CE34" s="426"/>
      <c r="CF34" s="426"/>
      <c r="CG34" s="426"/>
      <c r="CH34" s="426"/>
      <c r="CI34" s="426"/>
      <c r="CJ34" s="426"/>
      <c r="CK34" s="426"/>
      <c r="CL34" s="426"/>
      <c r="CM34" s="426"/>
      <c r="CN34" s="214"/>
      <c r="CO34" s="427">
        <f>IF(CQ34="","",MAX(C34:D43,U34:V43,AM34:AN43,BE34:BF43,BW34:BX43)+1)</f>
        <v>20</v>
      </c>
      <c r="CP34" s="427"/>
      <c r="CQ34" s="426" t="str">
        <f>IF('各会計、関係団体の財政状況及び健全化判断比率'!BS7="","",'各会計、関係団体の財政状況及び健全化判断比率'!BS7)</f>
        <v>鶴岡市開発公社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v>
      </c>
      <c r="DH34" s="428"/>
      <c r="DI34" s="218"/>
      <c r="DJ34" s="186"/>
      <c r="DK34" s="186"/>
      <c r="DL34" s="186"/>
      <c r="DM34" s="186"/>
      <c r="DN34" s="186"/>
      <c r="DO34" s="186"/>
    </row>
    <row r="35" spans="1:119" ht="32.25" customHeight="1" x14ac:dyDescent="0.15">
      <c r="A35" s="187"/>
      <c r="B35" s="213"/>
      <c r="C35" s="427">
        <f>IF(E35="","",C34+1)</f>
        <v>2</v>
      </c>
      <c r="D35" s="427"/>
      <c r="E35" s="426" t="str">
        <f>IF('各会計、関係団体の財政状況及び健全化判断比率'!B8="","",'各会計、関係団体の財政状況及び健全化判断比率'!B8)</f>
        <v>休日夜間診療所特別会計</v>
      </c>
      <c r="F35" s="426"/>
      <c r="G35" s="426"/>
      <c r="H35" s="426"/>
      <c r="I35" s="426"/>
      <c r="J35" s="426"/>
      <c r="K35" s="426"/>
      <c r="L35" s="426"/>
      <c r="M35" s="426"/>
      <c r="N35" s="426"/>
      <c r="O35" s="426"/>
      <c r="P35" s="426"/>
      <c r="Q35" s="426"/>
      <c r="R35" s="426"/>
      <c r="S35" s="426"/>
      <c r="T35" s="214"/>
      <c r="U35" s="427">
        <f>IF(W35="","",U34+1)</f>
        <v>5</v>
      </c>
      <c r="V35" s="427"/>
      <c r="W35" s="426" t="str">
        <f>IF('各会計、関係団体の財政状況及び健全化判断比率'!B29="","",'各会計、関係団体の財政状況及び健全化判断比率'!B29)</f>
        <v>介護保険特別会計</v>
      </c>
      <c r="X35" s="426"/>
      <c r="Y35" s="426"/>
      <c r="Z35" s="426"/>
      <c r="AA35" s="426"/>
      <c r="AB35" s="426"/>
      <c r="AC35" s="426"/>
      <c r="AD35" s="426"/>
      <c r="AE35" s="426"/>
      <c r="AF35" s="426"/>
      <c r="AG35" s="426"/>
      <c r="AH35" s="426"/>
      <c r="AI35" s="426"/>
      <c r="AJ35" s="426"/>
      <c r="AK35" s="426"/>
      <c r="AL35" s="214"/>
      <c r="AM35" s="427">
        <f t="shared" ref="AM35:AM43" si="0">IF(AO35="","",AM34+1)</f>
        <v>8</v>
      </c>
      <c r="AN35" s="427"/>
      <c r="AO35" s="426" t="str">
        <f>IF('各会計、関係団体の財政状況及び健全化判断比率'!B32="","",'各会計、関係団体の財政状況及び健全化判断比率'!B32)</f>
        <v>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13</v>
      </c>
      <c r="BX35" s="427"/>
      <c r="BY35" s="426" t="str">
        <f>IF('各会計、関係団体の財政状況及び健全化判断比率'!B69="","",'各会計、関係団体の財政状況及び健全化判断比率'!B69)</f>
        <v>山形県自治会館管理組合</v>
      </c>
      <c r="BZ35" s="426"/>
      <c r="CA35" s="426"/>
      <c r="CB35" s="426"/>
      <c r="CC35" s="426"/>
      <c r="CD35" s="426"/>
      <c r="CE35" s="426"/>
      <c r="CF35" s="426"/>
      <c r="CG35" s="426"/>
      <c r="CH35" s="426"/>
      <c r="CI35" s="426"/>
      <c r="CJ35" s="426"/>
      <c r="CK35" s="426"/>
      <c r="CL35" s="426"/>
      <c r="CM35" s="426"/>
      <c r="CN35" s="214"/>
      <c r="CO35" s="427">
        <f t="shared" ref="CO35:CO43" si="3">IF(CQ35="","",CO34+1)</f>
        <v>21</v>
      </c>
      <c r="CP35" s="427"/>
      <c r="CQ35" s="426" t="str">
        <f>IF('各会計、関係団体の財政状況及び健全化判断比率'!BS8="","",'各会計、関係団体の財政状況及び健全化判断比率'!BS8)</f>
        <v>庄内地域産業振興センター</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f>IF(E36="","",C35+1)</f>
        <v>3</v>
      </c>
      <c r="D36" s="427"/>
      <c r="E36" s="426" t="str">
        <f>IF('各会計、関係団体の財政状況及び健全化判断比率'!B9="","",'各会計、関係団体の財政状況及び健全化判断比率'!B9)</f>
        <v>墓園事業特別会計</v>
      </c>
      <c r="F36" s="426"/>
      <c r="G36" s="426"/>
      <c r="H36" s="426"/>
      <c r="I36" s="426"/>
      <c r="J36" s="426"/>
      <c r="K36" s="426"/>
      <c r="L36" s="426"/>
      <c r="M36" s="426"/>
      <c r="N36" s="426"/>
      <c r="O36" s="426"/>
      <c r="P36" s="426"/>
      <c r="Q36" s="426"/>
      <c r="R36" s="426"/>
      <c r="S36" s="426"/>
      <c r="T36" s="214"/>
      <c r="U36" s="427">
        <f t="shared" ref="U36:U43" si="4">IF(W36="","",U35+1)</f>
        <v>6</v>
      </c>
      <c r="V36" s="427"/>
      <c r="W36" s="426" t="str">
        <f>IF('各会計、関係団体の財政状況及び健全化判断比率'!B30="","",'各会計、関係団体の財政状況及び健全化判断比率'!B30)</f>
        <v>後期高齢者医療保険特別会計</v>
      </c>
      <c r="X36" s="426"/>
      <c r="Y36" s="426"/>
      <c r="Z36" s="426"/>
      <c r="AA36" s="426"/>
      <c r="AB36" s="426"/>
      <c r="AC36" s="426"/>
      <c r="AD36" s="426"/>
      <c r="AE36" s="426"/>
      <c r="AF36" s="426"/>
      <c r="AG36" s="426"/>
      <c r="AH36" s="426"/>
      <c r="AI36" s="426"/>
      <c r="AJ36" s="426"/>
      <c r="AK36" s="426"/>
      <c r="AL36" s="214"/>
      <c r="AM36" s="427">
        <f t="shared" si="0"/>
        <v>9</v>
      </c>
      <c r="AN36" s="427"/>
      <c r="AO36" s="426" t="str">
        <f>IF('各会計、関係団体の財政状況及び健全化判断比率'!B33="","",'各会計、関係団体の財政状況及び健全化判断比率'!B33)</f>
        <v>公共下水道事業会計</v>
      </c>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14</v>
      </c>
      <c r="BX36" s="427"/>
      <c r="BY36" s="426" t="str">
        <f>IF('各会計、関係団体の財政状況及び健全化判断比率'!B70="","",'各会計、関係団体の財政状況及び健全化判断比率'!B70)</f>
        <v>山形県市町村職員退職手当組合</v>
      </c>
      <c r="BZ36" s="426"/>
      <c r="CA36" s="426"/>
      <c r="CB36" s="426"/>
      <c r="CC36" s="426"/>
      <c r="CD36" s="426"/>
      <c r="CE36" s="426"/>
      <c r="CF36" s="426"/>
      <c r="CG36" s="426"/>
      <c r="CH36" s="426"/>
      <c r="CI36" s="426"/>
      <c r="CJ36" s="426"/>
      <c r="CK36" s="426"/>
      <c r="CL36" s="426"/>
      <c r="CM36" s="426"/>
      <c r="CN36" s="214"/>
      <c r="CO36" s="427">
        <f t="shared" si="3"/>
        <v>22</v>
      </c>
      <c r="CP36" s="427"/>
      <c r="CQ36" s="426" t="str">
        <f>IF('各会計、関係団体の財政状況及び健全化判断比率'!BS9="","",'各会計、関係団体の財政状況及び健全化判断比率'!BS9)</f>
        <v>出羽庄内国際交流財団</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f t="shared" si="0"/>
        <v>10</v>
      </c>
      <c r="AN37" s="427"/>
      <c r="AO37" s="426" t="str">
        <f>IF('各会計、関係団体の財政状況及び健全化判断比率'!B34="","",'各会計、関係団体の財政状況及び健全化判断比率'!B34)</f>
        <v>集落排水事業会計</v>
      </c>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15</v>
      </c>
      <c r="BX37" s="427"/>
      <c r="BY37" s="426" t="str">
        <f>IF('各会計、関係団体の財政状況及び健全化判断比率'!B71="","",'各会計、関係団体の財政状況及び健全化判断比率'!B71)</f>
        <v>庄内広域行政組合（普通会計分）</v>
      </c>
      <c r="BZ37" s="426"/>
      <c r="CA37" s="426"/>
      <c r="CB37" s="426"/>
      <c r="CC37" s="426"/>
      <c r="CD37" s="426"/>
      <c r="CE37" s="426"/>
      <c r="CF37" s="426"/>
      <c r="CG37" s="426"/>
      <c r="CH37" s="426"/>
      <c r="CI37" s="426"/>
      <c r="CJ37" s="426"/>
      <c r="CK37" s="426"/>
      <c r="CL37" s="426"/>
      <c r="CM37" s="426"/>
      <c r="CN37" s="214"/>
      <c r="CO37" s="427">
        <f t="shared" si="3"/>
        <v>23</v>
      </c>
      <c r="CP37" s="427"/>
      <c r="CQ37" s="426" t="str">
        <f>IF('各会計、関係団体の財政状況及び健全化判断比率'!BS10="","",'各会計、関係団体の財政状況及び健全化判断比率'!BS10)</f>
        <v>藤島文化スポーツ事業団</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f t="shared" si="0"/>
        <v>11</v>
      </c>
      <c r="AN38" s="427"/>
      <c r="AO38" s="426" t="str">
        <f>IF('各会計、関係団体の財政状況及び健全化判断比率'!B35="","",'各会計、関係団体の財政状況及び健全化判断比率'!B35)</f>
        <v>浄化槽事業会計</v>
      </c>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16</v>
      </c>
      <c r="BX38" s="427"/>
      <c r="BY38" s="426" t="str">
        <f>IF('各会計、関係団体の財政状況及び健全化判断比率'!B72="","",'各会計、関係団体の財政状況及び健全化判断比率'!B72)</f>
        <v>庄内広域行政組合（青果市場事業特別会計）</v>
      </c>
      <c r="BZ38" s="426"/>
      <c r="CA38" s="426"/>
      <c r="CB38" s="426"/>
      <c r="CC38" s="426"/>
      <c r="CD38" s="426"/>
      <c r="CE38" s="426"/>
      <c r="CF38" s="426"/>
      <c r="CG38" s="426"/>
      <c r="CH38" s="426"/>
      <c r="CI38" s="426"/>
      <c r="CJ38" s="426"/>
      <c r="CK38" s="426"/>
      <c r="CL38" s="426"/>
      <c r="CM38" s="426"/>
      <c r="CN38" s="214"/>
      <c r="CO38" s="427">
        <f t="shared" si="3"/>
        <v>24</v>
      </c>
      <c r="CP38" s="427"/>
      <c r="CQ38" s="426" t="str">
        <f>IF('各会計、関係団体の財政状況及び健全化判断比率'!BS11="","",'各会計、関係団体の財政状況及び健全化判断比率'!BS11)</f>
        <v>ふじの里振興</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17</v>
      </c>
      <c r="BX39" s="427"/>
      <c r="BY39" s="426" t="str">
        <f>IF('各会計、関係団体の財政状況及び健全化判断比率'!B73="","",'各会計、関係団体の財政状況及び健全化判断比率'!B73)</f>
        <v>庄内広域行政組合（庄内食肉流通センター事業特別会計）</v>
      </c>
      <c r="BZ39" s="426"/>
      <c r="CA39" s="426"/>
      <c r="CB39" s="426"/>
      <c r="CC39" s="426"/>
      <c r="CD39" s="426"/>
      <c r="CE39" s="426"/>
      <c r="CF39" s="426"/>
      <c r="CG39" s="426"/>
      <c r="CH39" s="426"/>
      <c r="CI39" s="426"/>
      <c r="CJ39" s="426"/>
      <c r="CK39" s="426"/>
      <c r="CL39" s="426"/>
      <c r="CM39" s="426"/>
      <c r="CN39" s="214"/>
      <c r="CO39" s="427">
        <f t="shared" si="3"/>
        <v>25</v>
      </c>
      <c r="CP39" s="427"/>
      <c r="CQ39" s="426" t="str">
        <f>IF('各会計、関係団体の財政状況及び健全化判断比率'!BS12="","",'各会計、関係団体の財政状況及び健全化判断比率'!BS12)</f>
        <v>ゆぽか</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18</v>
      </c>
      <c r="BX40" s="427"/>
      <c r="BY40" s="426" t="str">
        <f>IF('各会計、関係団体の財政状況及び健全化判断比率'!B74="","",'各会計、関係団体の財政状況及び健全化判断比率'!B74)</f>
        <v>山形県後期高齢者医療広域連合（普通会計分）</v>
      </c>
      <c r="BZ40" s="426"/>
      <c r="CA40" s="426"/>
      <c r="CB40" s="426"/>
      <c r="CC40" s="426"/>
      <c r="CD40" s="426"/>
      <c r="CE40" s="426"/>
      <c r="CF40" s="426"/>
      <c r="CG40" s="426"/>
      <c r="CH40" s="426"/>
      <c r="CI40" s="426"/>
      <c r="CJ40" s="426"/>
      <c r="CK40" s="426"/>
      <c r="CL40" s="426"/>
      <c r="CM40" s="426"/>
      <c r="CN40" s="214"/>
      <c r="CO40" s="427">
        <f t="shared" si="3"/>
        <v>26</v>
      </c>
      <c r="CP40" s="427"/>
      <c r="CQ40" s="426" t="str">
        <f>IF('各会計、関係団体の財政状況及び健全化判断比率'!BS13="","",'各会計、関係団体の財政状況及び健全化判断比率'!BS13)</f>
        <v>月山畜産振興公社</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19</v>
      </c>
      <c r="BX41" s="427"/>
      <c r="BY41" s="426" t="str">
        <f>IF('各会計、関係団体の財政状況及び健全化判断比率'!B75="","",'各会計、関係団体の財政状況及び健全化判断比率'!B75)</f>
        <v>山形県後期高齢者医療広域連合（事業会計分）</v>
      </c>
      <c r="BZ41" s="426"/>
      <c r="CA41" s="426"/>
      <c r="CB41" s="426"/>
      <c r="CC41" s="426"/>
      <c r="CD41" s="426"/>
      <c r="CE41" s="426"/>
      <c r="CF41" s="426"/>
      <c r="CG41" s="426"/>
      <c r="CH41" s="426"/>
      <c r="CI41" s="426"/>
      <c r="CJ41" s="426"/>
      <c r="CK41" s="426"/>
      <c r="CL41" s="426"/>
      <c r="CM41" s="426"/>
      <c r="CN41" s="214"/>
      <c r="CO41" s="427">
        <f t="shared" si="3"/>
        <v>27</v>
      </c>
      <c r="CP41" s="427"/>
      <c r="CQ41" s="426" t="str">
        <f>IF('各会計、関係団体の財政状況及び健全化判断比率'!BS14="","",'各会計、関係団体の財政状況及び健全化判断比率'!BS14)</f>
        <v>くしびきふるさと振興公社</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f t="shared" si="3"/>
        <v>28</v>
      </c>
      <c r="CP42" s="427"/>
      <c r="CQ42" s="426" t="str">
        <f>IF('各会計、関係団体の財政状況及び健全化判断比率'!BS15="","",'各会計、関係団体の財政状況及び健全化判断比率'!BS15)</f>
        <v>月山あさひ振興公社</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f t="shared" si="3"/>
        <v>29</v>
      </c>
      <c r="CP43" s="427"/>
      <c r="CQ43" s="426" t="str">
        <f>IF('各会計、関係団体の財政状況及び健全化判断比率'!BS16="","",'各会計、関係団体の財政状況及び健全化判断比率'!BS16)</f>
        <v>クアポリス温海</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202</v>
      </c>
      <c r="C46" s="186"/>
      <c r="D46" s="186"/>
      <c r="E46" s="186" t="s">
        <v>203</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204</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205</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206</v>
      </c>
    </row>
    <row r="50" spans="5:5" x14ac:dyDescent="0.15">
      <c r="E50" s="188" t="s">
        <v>207</v>
      </c>
    </row>
    <row r="51" spans="5:5" x14ac:dyDescent="0.15">
      <c r="E51" s="188" t="s">
        <v>208</v>
      </c>
    </row>
    <row r="52" spans="5:5" x14ac:dyDescent="0.15">
      <c r="E52" s="188" t="s">
        <v>209</v>
      </c>
    </row>
    <row r="53" spans="5:5" x14ac:dyDescent="0.15"/>
    <row r="54" spans="5:5" x14ac:dyDescent="0.15"/>
    <row r="55" spans="5:5" x14ac:dyDescent="0.15"/>
    <row r="56" spans="5:5" x14ac:dyDescent="0.15"/>
  </sheetData>
  <sheetProtection algorithmName="SHA-512" hashValue="YOdmEtw176QK8TaImD2sbWpz/bO33B6nRsCvPs2iApFejsb1CsLzH1J+Xz/cnqLfZxHIoq1dzYly4mj+5705Aw==" saltValue="LIBY03kq5lbH0/kzu+Uc5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210</v>
      </c>
      <c r="DI1" s="800"/>
      <c r="DJ1" s="800"/>
      <c r="DK1" s="800"/>
      <c r="DL1" s="800"/>
      <c r="DM1" s="800"/>
      <c r="DN1" s="801"/>
      <c r="DO1" s="226"/>
      <c r="DP1" s="799" t="s">
        <v>211</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212</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213</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214</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215</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216</v>
      </c>
      <c r="S4" s="742"/>
      <c r="T4" s="742"/>
      <c r="U4" s="742"/>
      <c r="V4" s="742"/>
      <c r="W4" s="742"/>
      <c r="X4" s="742"/>
      <c r="Y4" s="743"/>
      <c r="Z4" s="741" t="s">
        <v>217</v>
      </c>
      <c r="AA4" s="742"/>
      <c r="AB4" s="742"/>
      <c r="AC4" s="743"/>
      <c r="AD4" s="741" t="s">
        <v>218</v>
      </c>
      <c r="AE4" s="742"/>
      <c r="AF4" s="742"/>
      <c r="AG4" s="742"/>
      <c r="AH4" s="742"/>
      <c r="AI4" s="742"/>
      <c r="AJ4" s="742"/>
      <c r="AK4" s="743"/>
      <c r="AL4" s="741" t="s">
        <v>217</v>
      </c>
      <c r="AM4" s="742"/>
      <c r="AN4" s="742"/>
      <c r="AO4" s="743"/>
      <c r="AP4" s="802" t="s">
        <v>219</v>
      </c>
      <c r="AQ4" s="802"/>
      <c r="AR4" s="802"/>
      <c r="AS4" s="802"/>
      <c r="AT4" s="802"/>
      <c r="AU4" s="802"/>
      <c r="AV4" s="802"/>
      <c r="AW4" s="802"/>
      <c r="AX4" s="802"/>
      <c r="AY4" s="802"/>
      <c r="AZ4" s="802"/>
      <c r="BA4" s="802"/>
      <c r="BB4" s="802"/>
      <c r="BC4" s="802"/>
      <c r="BD4" s="802"/>
      <c r="BE4" s="802"/>
      <c r="BF4" s="802"/>
      <c r="BG4" s="802" t="s">
        <v>220</v>
      </c>
      <c r="BH4" s="802"/>
      <c r="BI4" s="802"/>
      <c r="BJ4" s="802"/>
      <c r="BK4" s="802"/>
      <c r="BL4" s="802"/>
      <c r="BM4" s="802"/>
      <c r="BN4" s="802"/>
      <c r="BO4" s="802" t="s">
        <v>217</v>
      </c>
      <c r="BP4" s="802"/>
      <c r="BQ4" s="802"/>
      <c r="BR4" s="802"/>
      <c r="BS4" s="802" t="s">
        <v>221</v>
      </c>
      <c r="BT4" s="802"/>
      <c r="BU4" s="802"/>
      <c r="BV4" s="802"/>
      <c r="BW4" s="802"/>
      <c r="BX4" s="802"/>
      <c r="BY4" s="802"/>
      <c r="BZ4" s="802"/>
      <c r="CA4" s="802"/>
      <c r="CB4" s="802"/>
      <c r="CD4" s="784" t="s">
        <v>222</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223</v>
      </c>
      <c r="C5" s="747"/>
      <c r="D5" s="747"/>
      <c r="E5" s="747"/>
      <c r="F5" s="747"/>
      <c r="G5" s="747"/>
      <c r="H5" s="747"/>
      <c r="I5" s="747"/>
      <c r="J5" s="747"/>
      <c r="K5" s="747"/>
      <c r="L5" s="747"/>
      <c r="M5" s="747"/>
      <c r="N5" s="747"/>
      <c r="O5" s="747"/>
      <c r="P5" s="747"/>
      <c r="Q5" s="748"/>
      <c r="R5" s="735">
        <v>15577334</v>
      </c>
      <c r="S5" s="736"/>
      <c r="T5" s="736"/>
      <c r="U5" s="736"/>
      <c r="V5" s="736"/>
      <c r="W5" s="736"/>
      <c r="X5" s="736"/>
      <c r="Y5" s="779"/>
      <c r="Z5" s="797">
        <v>16.8</v>
      </c>
      <c r="AA5" s="797"/>
      <c r="AB5" s="797"/>
      <c r="AC5" s="797"/>
      <c r="AD5" s="798">
        <v>14766130</v>
      </c>
      <c r="AE5" s="798"/>
      <c r="AF5" s="798"/>
      <c r="AG5" s="798"/>
      <c r="AH5" s="798"/>
      <c r="AI5" s="798"/>
      <c r="AJ5" s="798"/>
      <c r="AK5" s="798"/>
      <c r="AL5" s="780">
        <v>39</v>
      </c>
      <c r="AM5" s="751"/>
      <c r="AN5" s="751"/>
      <c r="AO5" s="781"/>
      <c r="AP5" s="746" t="s">
        <v>224</v>
      </c>
      <c r="AQ5" s="747"/>
      <c r="AR5" s="747"/>
      <c r="AS5" s="747"/>
      <c r="AT5" s="747"/>
      <c r="AU5" s="747"/>
      <c r="AV5" s="747"/>
      <c r="AW5" s="747"/>
      <c r="AX5" s="747"/>
      <c r="AY5" s="747"/>
      <c r="AZ5" s="747"/>
      <c r="BA5" s="747"/>
      <c r="BB5" s="747"/>
      <c r="BC5" s="747"/>
      <c r="BD5" s="747"/>
      <c r="BE5" s="747"/>
      <c r="BF5" s="748"/>
      <c r="BG5" s="680">
        <v>14692286</v>
      </c>
      <c r="BH5" s="681"/>
      <c r="BI5" s="681"/>
      <c r="BJ5" s="681"/>
      <c r="BK5" s="681"/>
      <c r="BL5" s="681"/>
      <c r="BM5" s="681"/>
      <c r="BN5" s="682"/>
      <c r="BO5" s="713">
        <v>94.3</v>
      </c>
      <c r="BP5" s="713"/>
      <c r="BQ5" s="713"/>
      <c r="BR5" s="713"/>
      <c r="BS5" s="714">
        <v>154933</v>
      </c>
      <c r="BT5" s="714"/>
      <c r="BU5" s="714"/>
      <c r="BV5" s="714"/>
      <c r="BW5" s="714"/>
      <c r="BX5" s="714"/>
      <c r="BY5" s="714"/>
      <c r="BZ5" s="714"/>
      <c r="CA5" s="714"/>
      <c r="CB5" s="777"/>
      <c r="CD5" s="784" t="s">
        <v>219</v>
      </c>
      <c r="CE5" s="785"/>
      <c r="CF5" s="785"/>
      <c r="CG5" s="785"/>
      <c r="CH5" s="785"/>
      <c r="CI5" s="785"/>
      <c r="CJ5" s="785"/>
      <c r="CK5" s="785"/>
      <c r="CL5" s="785"/>
      <c r="CM5" s="785"/>
      <c r="CN5" s="785"/>
      <c r="CO5" s="785"/>
      <c r="CP5" s="785"/>
      <c r="CQ5" s="786"/>
      <c r="CR5" s="784" t="s">
        <v>225</v>
      </c>
      <c r="CS5" s="785"/>
      <c r="CT5" s="785"/>
      <c r="CU5" s="785"/>
      <c r="CV5" s="785"/>
      <c r="CW5" s="785"/>
      <c r="CX5" s="785"/>
      <c r="CY5" s="786"/>
      <c r="CZ5" s="784" t="s">
        <v>217</v>
      </c>
      <c r="DA5" s="785"/>
      <c r="DB5" s="785"/>
      <c r="DC5" s="786"/>
      <c r="DD5" s="784" t="s">
        <v>226</v>
      </c>
      <c r="DE5" s="785"/>
      <c r="DF5" s="785"/>
      <c r="DG5" s="785"/>
      <c r="DH5" s="785"/>
      <c r="DI5" s="785"/>
      <c r="DJ5" s="785"/>
      <c r="DK5" s="785"/>
      <c r="DL5" s="785"/>
      <c r="DM5" s="785"/>
      <c r="DN5" s="785"/>
      <c r="DO5" s="785"/>
      <c r="DP5" s="786"/>
      <c r="DQ5" s="784" t="s">
        <v>227</v>
      </c>
      <c r="DR5" s="785"/>
      <c r="DS5" s="785"/>
      <c r="DT5" s="785"/>
      <c r="DU5" s="785"/>
      <c r="DV5" s="785"/>
      <c r="DW5" s="785"/>
      <c r="DX5" s="785"/>
      <c r="DY5" s="785"/>
      <c r="DZ5" s="785"/>
      <c r="EA5" s="785"/>
      <c r="EB5" s="785"/>
      <c r="EC5" s="786"/>
    </row>
    <row r="6" spans="2:143" ht="11.25" customHeight="1" x14ac:dyDescent="0.15">
      <c r="B6" s="677" t="s">
        <v>228</v>
      </c>
      <c r="C6" s="678"/>
      <c r="D6" s="678"/>
      <c r="E6" s="678"/>
      <c r="F6" s="678"/>
      <c r="G6" s="678"/>
      <c r="H6" s="678"/>
      <c r="I6" s="678"/>
      <c r="J6" s="678"/>
      <c r="K6" s="678"/>
      <c r="L6" s="678"/>
      <c r="M6" s="678"/>
      <c r="N6" s="678"/>
      <c r="O6" s="678"/>
      <c r="P6" s="678"/>
      <c r="Q6" s="679"/>
      <c r="R6" s="680">
        <v>606035</v>
      </c>
      <c r="S6" s="681"/>
      <c r="T6" s="681"/>
      <c r="U6" s="681"/>
      <c r="V6" s="681"/>
      <c r="W6" s="681"/>
      <c r="X6" s="681"/>
      <c r="Y6" s="682"/>
      <c r="Z6" s="713">
        <v>0.7</v>
      </c>
      <c r="AA6" s="713"/>
      <c r="AB6" s="713"/>
      <c r="AC6" s="713"/>
      <c r="AD6" s="714">
        <v>606035</v>
      </c>
      <c r="AE6" s="714"/>
      <c r="AF6" s="714"/>
      <c r="AG6" s="714"/>
      <c r="AH6" s="714"/>
      <c r="AI6" s="714"/>
      <c r="AJ6" s="714"/>
      <c r="AK6" s="714"/>
      <c r="AL6" s="683">
        <v>1.6</v>
      </c>
      <c r="AM6" s="684"/>
      <c r="AN6" s="684"/>
      <c r="AO6" s="715"/>
      <c r="AP6" s="677" t="s">
        <v>229</v>
      </c>
      <c r="AQ6" s="678"/>
      <c r="AR6" s="678"/>
      <c r="AS6" s="678"/>
      <c r="AT6" s="678"/>
      <c r="AU6" s="678"/>
      <c r="AV6" s="678"/>
      <c r="AW6" s="678"/>
      <c r="AX6" s="678"/>
      <c r="AY6" s="678"/>
      <c r="AZ6" s="678"/>
      <c r="BA6" s="678"/>
      <c r="BB6" s="678"/>
      <c r="BC6" s="678"/>
      <c r="BD6" s="678"/>
      <c r="BE6" s="678"/>
      <c r="BF6" s="679"/>
      <c r="BG6" s="680">
        <v>14692286</v>
      </c>
      <c r="BH6" s="681"/>
      <c r="BI6" s="681"/>
      <c r="BJ6" s="681"/>
      <c r="BK6" s="681"/>
      <c r="BL6" s="681"/>
      <c r="BM6" s="681"/>
      <c r="BN6" s="682"/>
      <c r="BO6" s="713">
        <v>94.3</v>
      </c>
      <c r="BP6" s="713"/>
      <c r="BQ6" s="713"/>
      <c r="BR6" s="713"/>
      <c r="BS6" s="714">
        <v>154933</v>
      </c>
      <c r="BT6" s="714"/>
      <c r="BU6" s="714"/>
      <c r="BV6" s="714"/>
      <c r="BW6" s="714"/>
      <c r="BX6" s="714"/>
      <c r="BY6" s="714"/>
      <c r="BZ6" s="714"/>
      <c r="CA6" s="714"/>
      <c r="CB6" s="777"/>
      <c r="CD6" s="738" t="s">
        <v>230</v>
      </c>
      <c r="CE6" s="739"/>
      <c r="CF6" s="739"/>
      <c r="CG6" s="739"/>
      <c r="CH6" s="739"/>
      <c r="CI6" s="739"/>
      <c r="CJ6" s="739"/>
      <c r="CK6" s="739"/>
      <c r="CL6" s="739"/>
      <c r="CM6" s="739"/>
      <c r="CN6" s="739"/>
      <c r="CO6" s="739"/>
      <c r="CP6" s="739"/>
      <c r="CQ6" s="740"/>
      <c r="CR6" s="680">
        <v>365894</v>
      </c>
      <c r="CS6" s="681"/>
      <c r="CT6" s="681"/>
      <c r="CU6" s="681"/>
      <c r="CV6" s="681"/>
      <c r="CW6" s="681"/>
      <c r="CX6" s="681"/>
      <c r="CY6" s="682"/>
      <c r="CZ6" s="780">
        <v>0.4</v>
      </c>
      <c r="DA6" s="751"/>
      <c r="DB6" s="751"/>
      <c r="DC6" s="783"/>
      <c r="DD6" s="686" t="s">
        <v>177</v>
      </c>
      <c r="DE6" s="681"/>
      <c r="DF6" s="681"/>
      <c r="DG6" s="681"/>
      <c r="DH6" s="681"/>
      <c r="DI6" s="681"/>
      <c r="DJ6" s="681"/>
      <c r="DK6" s="681"/>
      <c r="DL6" s="681"/>
      <c r="DM6" s="681"/>
      <c r="DN6" s="681"/>
      <c r="DO6" s="681"/>
      <c r="DP6" s="682"/>
      <c r="DQ6" s="686">
        <v>365869</v>
      </c>
      <c r="DR6" s="681"/>
      <c r="DS6" s="681"/>
      <c r="DT6" s="681"/>
      <c r="DU6" s="681"/>
      <c r="DV6" s="681"/>
      <c r="DW6" s="681"/>
      <c r="DX6" s="681"/>
      <c r="DY6" s="681"/>
      <c r="DZ6" s="681"/>
      <c r="EA6" s="681"/>
      <c r="EB6" s="681"/>
      <c r="EC6" s="727"/>
    </row>
    <row r="7" spans="2:143" ht="11.25" customHeight="1" x14ac:dyDescent="0.15">
      <c r="B7" s="677" t="s">
        <v>231</v>
      </c>
      <c r="C7" s="678"/>
      <c r="D7" s="678"/>
      <c r="E7" s="678"/>
      <c r="F7" s="678"/>
      <c r="G7" s="678"/>
      <c r="H7" s="678"/>
      <c r="I7" s="678"/>
      <c r="J7" s="678"/>
      <c r="K7" s="678"/>
      <c r="L7" s="678"/>
      <c r="M7" s="678"/>
      <c r="N7" s="678"/>
      <c r="O7" s="678"/>
      <c r="P7" s="678"/>
      <c r="Q7" s="679"/>
      <c r="R7" s="680">
        <v>12702</v>
      </c>
      <c r="S7" s="681"/>
      <c r="T7" s="681"/>
      <c r="U7" s="681"/>
      <c r="V7" s="681"/>
      <c r="W7" s="681"/>
      <c r="X7" s="681"/>
      <c r="Y7" s="682"/>
      <c r="Z7" s="713">
        <v>0</v>
      </c>
      <c r="AA7" s="713"/>
      <c r="AB7" s="713"/>
      <c r="AC7" s="713"/>
      <c r="AD7" s="714">
        <v>12702</v>
      </c>
      <c r="AE7" s="714"/>
      <c r="AF7" s="714"/>
      <c r="AG7" s="714"/>
      <c r="AH7" s="714"/>
      <c r="AI7" s="714"/>
      <c r="AJ7" s="714"/>
      <c r="AK7" s="714"/>
      <c r="AL7" s="683">
        <v>0</v>
      </c>
      <c r="AM7" s="684"/>
      <c r="AN7" s="684"/>
      <c r="AO7" s="715"/>
      <c r="AP7" s="677" t="s">
        <v>232</v>
      </c>
      <c r="AQ7" s="678"/>
      <c r="AR7" s="678"/>
      <c r="AS7" s="678"/>
      <c r="AT7" s="678"/>
      <c r="AU7" s="678"/>
      <c r="AV7" s="678"/>
      <c r="AW7" s="678"/>
      <c r="AX7" s="678"/>
      <c r="AY7" s="678"/>
      <c r="AZ7" s="678"/>
      <c r="BA7" s="678"/>
      <c r="BB7" s="678"/>
      <c r="BC7" s="678"/>
      <c r="BD7" s="678"/>
      <c r="BE7" s="678"/>
      <c r="BF7" s="679"/>
      <c r="BG7" s="680">
        <v>6159087</v>
      </c>
      <c r="BH7" s="681"/>
      <c r="BI7" s="681"/>
      <c r="BJ7" s="681"/>
      <c r="BK7" s="681"/>
      <c r="BL7" s="681"/>
      <c r="BM7" s="681"/>
      <c r="BN7" s="682"/>
      <c r="BO7" s="713">
        <v>39.5</v>
      </c>
      <c r="BP7" s="713"/>
      <c r="BQ7" s="713"/>
      <c r="BR7" s="713"/>
      <c r="BS7" s="714">
        <v>154933</v>
      </c>
      <c r="BT7" s="714"/>
      <c r="BU7" s="714"/>
      <c r="BV7" s="714"/>
      <c r="BW7" s="714"/>
      <c r="BX7" s="714"/>
      <c r="BY7" s="714"/>
      <c r="BZ7" s="714"/>
      <c r="CA7" s="714"/>
      <c r="CB7" s="777"/>
      <c r="CD7" s="719" t="s">
        <v>233</v>
      </c>
      <c r="CE7" s="720"/>
      <c r="CF7" s="720"/>
      <c r="CG7" s="720"/>
      <c r="CH7" s="720"/>
      <c r="CI7" s="720"/>
      <c r="CJ7" s="720"/>
      <c r="CK7" s="720"/>
      <c r="CL7" s="720"/>
      <c r="CM7" s="720"/>
      <c r="CN7" s="720"/>
      <c r="CO7" s="720"/>
      <c r="CP7" s="720"/>
      <c r="CQ7" s="721"/>
      <c r="CR7" s="680">
        <v>20799316</v>
      </c>
      <c r="CS7" s="681"/>
      <c r="CT7" s="681"/>
      <c r="CU7" s="681"/>
      <c r="CV7" s="681"/>
      <c r="CW7" s="681"/>
      <c r="CX7" s="681"/>
      <c r="CY7" s="682"/>
      <c r="CZ7" s="713">
        <v>22.8</v>
      </c>
      <c r="DA7" s="713"/>
      <c r="DB7" s="713"/>
      <c r="DC7" s="713"/>
      <c r="DD7" s="686">
        <v>1383541</v>
      </c>
      <c r="DE7" s="681"/>
      <c r="DF7" s="681"/>
      <c r="DG7" s="681"/>
      <c r="DH7" s="681"/>
      <c r="DI7" s="681"/>
      <c r="DJ7" s="681"/>
      <c r="DK7" s="681"/>
      <c r="DL7" s="681"/>
      <c r="DM7" s="681"/>
      <c r="DN7" s="681"/>
      <c r="DO7" s="681"/>
      <c r="DP7" s="682"/>
      <c r="DQ7" s="686">
        <v>5760357</v>
      </c>
      <c r="DR7" s="681"/>
      <c r="DS7" s="681"/>
      <c r="DT7" s="681"/>
      <c r="DU7" s="681"/>
      <c r="DV7" s="681"/>
      <c r="DW7" s="681"/>
      <c r="DX7" s="681"/>
      <c r="DY7" s="681"/>
      <c r="DZ7" s="681"/>
      <c r="EA7" s="681"/>
      <c r="EB7" s="681"/>
      <c r="EC7" s="727"/>
    </row>
    <row r="8" spans="2:143" ht="11.25" customHeight="1" x14ac:dyDescent="0.15">
      <c r="B8" s="677" t="s">
        <v>234</v>
      </c>
      <c r="C8" s="678"/>
      <c r="D8" s="678"/>
      <c r="E8" s="678"/>
      <c r="F8" s="678"/>
      <c r="G8" s="678"/>
      <c r="H8" s="678"/>
      <c r="I8" s="678"/>
      <c r="J8" s="678"/>
      <c r="K8" s="678"/>
      <c r="L8" s="678"/>
      <c r="M8" s="678"/>
      <c r="N8" s="678"/>
      <c r="O8" s="678"/>
      <c r="P8" s="678"/>
      <c r="Q8" s="679"/>
      <c r="R8" s="680">
        <v>29459</v>
      </c>
      <c r="S8" s="681"/>
      <c r="T8" s="681"/>
      <c r="U8" s="681"/>
      <c r="V8" s="681"/>
      <c r="W8" s="681"/>
      <c r="X8" s="681"/>
      <c r="Y8" s="682"/>
      <c r="Z8" s="713">
        <v>0</v>
      </c>
      <c r="AA8" s="713"/>
      <c r="AB8" s="713"/>
      <c r="AC8" s="713"/>
      <c r="AD8" s="714">
        <v>29459</v>
      </c>
      <c r="AE8" s="714"/>
      <c r="AF8" s="714"/>
      <c r="AG8" s="714"/>
      <c r="AH8" s="714"/>
      <c r="AI8" s="714"/>
      <c r="AJ8" s="714"/>
      <c r="AK8" s="714"/>
      <c r="AL8" s="683">
        <v>0.1</v>
      </c>
      <c r="AM8" s="684"/>
      <c r="AN8" s="684"/>
      <c r="AO8" s="715"/>
      <c r="AP8" s="677" t="s">
        <v>235</v>
      </c>
      <c r="AQ8" s="678"/>
      <c r="AR8" s="678"/>
      <c r="AS8" s="678"/>
      <c r="AT8" s="678"/>
      <c r="AU8" s="678"/>
      <c r="AV8" s="678"/>
      <c r="AW8" s="678"/>
      <c r="AX8" s="678"/>
      <c r="AY8" s="678"/>
      <c r="AZ8" s="678"/>
      <c r="BA8" s="678"/>
      <c r="BB8" s="678"/>
      <c r="BC8" s="678"/>
      <c r="BD8" s="678"/>
      <c r="BE8" s="678"/>
      <c r="BF8" s="679"/>
      <c r="BG8" s="680">
        <v>224570</v>
      </c>
      <c r="BH8" s="681"/>
      <c r="BI8" s="681"/>
      <c r="BJ8" s="681"/>
      <c r="BK8" s="681"/>
      <c r="BL8" s="681"/>
      <c r="BM8" s="681"/>
      <c r="BN8" s="682"/>
      <c r="BO8" s="713">
        <v>1.4</v>
      </c>
      <c r="BP8" s="713"/>
      <c r="BQ8" s="713"/>
      <c r="BR8" s="713"/>
      <c r="BS8" s="686" t="s">
        <v>137</v>
      </c>
      <c r="BT8" s="681"/>
      <c r="BU8" s="681"/>
      <c r="BV8" s="681"/>
      <c r="BW8" s="681"/>
      <c r="BX8" s="681"/>
      <c r="BY8" s="681"/>
      <c r="BZ8" s="681"/>
      <c r="CA8" s="681"/>
      <c r="CB8" s="727"/>
      <c r="CD8" s="719" t="s">
        <v>236</v>
      </c>
      <c r="CE8" s="720"/>
      <c r="CF8" s="720"/>
      <c r="CG8" s="720"/>
      <c r="CH8" s="720"/>
      <c r="CI8" s="720"/>
      <c r="CJ8" s="720"/>
      <c r="CK8" s="720"/>
      <c r="CL8" s="720"/>
      <c r="CM8" s="720"/>
      <c r="CN8" s="720"/>
      <c r="CO8" s="720"/>
      <c r="CP8" s="720"/>
      <c r="CQ8" s="721"/>
      <c r="CR8" s="680">
        <v>22241012</v>
      </c>
      <c r="CS8" s="681"/>
      <c r="CT8" s="681"/>
      <c r="CU8" s="681"/>
      <c r="CV8" s="681"/>
      <c r="CW8" s="681"/>
      <c r="CX8" s="681"/>
      <c r="CY8" s="682"/>
      <c r="CZ8" s="713">
        <v>24.4</v>
      </c>
      <c r="DA8" s="713"/>
      <c r="DB8" s="713"/>
      <c r="DC8" s="713"/>
      <c r="DD8" s="686">
        <v>698831</v>
      </c>
      <c r="DE8" s="681"/>
      <c r="DF8" s="681"/>
      <c r="DG8" s="681"/>
      <c r="DH8" s="681"/>
      <c r="DI8" s="681"/>
      <c r="DJ8" s="681"/>
      <c r="DK8" s="681"/>
      <c r="DL8" s="681"/>
      <c r="DM8" s="681"/>
      <c r="DN8" s="681"/>
      <c r="DO8" s="681"/>
      <c r="DP8" s="682"/>
      <c r="DQ8" s="686">
        <v>10904133</v>
      </c>
      <c r="DR8" s="681"/>
      <c r="DS8" s="681"/>
      <c r="DT8" s="681"/>
      <c r="DU8" s="681"/>
      <c r="DV8" s="681"/>
      <c r="DW8" s="681"/>
      <c r="DX8" s="681"/>
      <c r="DY8" s="681"/>
      <c r="DZ8" s="681"/>
      <c r="EA8" s="681"/>
      <c r="EB8" s="681"/>
      <c r="EC8" s="727"/>
    </row>
    <row r="9" spans="2:143" ht="11.25" customHeight="1" x14ac:dyDescent="0.15">
      <c r="B9" s="677" t="s">
        <v>237</v>
      </c>
      <c r="C9" s="678"/>
      <c r="D9" s="678"/>
      <c r="E9" s="678"/>
      <c r="F9" s="678"/>
      <c r="G9" s="678"/>
      <c r="H9" s="678"/>
      <c r="I9" s="678"/>
      <c r="J9" s="678"/>
      <c r="K9" s="678"/>
      <c r="L9" s="678"/>
      <c r="M9" s="678"/>
      <c r="N9" s="678"/>
      <c r="O9" s="678"/>
      <c r="P9" s="678"/>
      <c r="Q9" s="679"/>
      <c r="R9" s="680">
        <v>43549</v>
      </c>
      <c r="S9" s="681"/>
      <c r="T9" s="681"/>
      <c r="U9" s="681"/>
      <c r="V9" s="681"/>
      <c r="W9" s="681"/>
      <c r="X9" s="681"/>
      <c r="Y9" s="682"/>
      <c r="Z9" s="713">
        <v>0</v>
      </c>
      <c r="AA9" s="713"/>
      <c r="AB9" s="713"/>
      <c r="AC9" s="713"/>
      <c r="AD9" s="714">
        <v>43549</v>
      </c>
      <c r="AE9" s="714"/>
      <c r="AF9" s="714"/>
      <c r="AG9" s="714"/>
      <c r="AH9" s="714"/>
      <c r="AI9" s="714"/>
      <c r="AJ9" s="714"/>
      <c r="AK9" s="714"/>
      <c r="AL9" s="683">
        <v>0.1</v>
      </c>
      <c r="AM9" s="684"/>
      <c r="AN9" s="684"/>
      <c r="AO9" s="715"/>
      <c r="AP9" s="677" t="s">
        <v>238</v>
      </c>
      <c r="AQ9" s="678"/>
      <c r="AR9" s="678"/>
      <c r="AS9" s="678"/>
      <c r="AT9" s="678"/>
      <c r="AU9" s="678"/>
      <c r="AV9" s="678"/>
      <c r="AW9" s="678"/>
      <c r="AX9" s="678"/>
      <c r="AY9" s="678"/>
      <c r="AZ9" s="678"/>
      <c r="BA9" s="678"/>
      <c r="BB9" s="678"/>
      <c r="BC9" s="678"/>
      <c r="BD9" s="678"/>
      <c r="BE9" s="678"/>
      <c r="BF9" s="679"/>
      <c r="BG9" s="680">
        <v>5081710</v>
      </c>
      <c r="BH9" s="681"/>
      <c r="BI9" s="681"/>
      <c r="BJ9" s="681"/>
      <c r="BK9" s="681"/>
      <c r="BL9" s="681"/>
      <c r="BM9" s="681"/>
      <c r="BN9" s="682"/>
      <c r="BO9" s="713">
        <v>32.6</v>
      </c>
      <c r="BP9" s="713"/>
      <c r="BQ9" s="713"/>
      <c r="BR9" s="713"/>
      <c r="BS9" s="686" t="s">
        <v>239</v>
      </c>
      <c r="BT9" s="681"/>
      <c r="BU9" s="681"/>
      <c r="BV9" s="681"/>
      <c r="BW9" s="681"/>
      <c r="BX9" s="681"/>
      <c r="BY9" s="681"/>
      <c r="BZ9" s="681"/>
      <c r="CA9" s="681"/>
      <c r="CB9" s="727"/>
      <c r="CD9" s="719" t="s">
        <v>240</v>
      </c>
      <c r="CE9" s="720"/>
      <c r="CF9" s="720"/>
      <c r="CG9" s="720"/>
      <c r="CH9" s="720"/>
      <c r="CI9" s="720"/>
      <c r="CJ9" s="720"/>
      <c r="CK9" s="720"/>
      <c r="CL9" s="720"/>
      <c r="CM9" s="720"/>
      <c r="CN9" s="720"/>
      <c r="CO9" s="720"/>
      <c r="CP9" s="720"/>
      <c r="CQ9" s="721"/>
      <c r="CR9" s="680">
        <v>13422436</v>
      </c>
      <c r="CS9" s="681"/>
      <c r="CT9" s="681"/>
      <c r="CU9" s="681"/>
      <c r="CV9" s="681"/>
      <c r="CW9" s="681"/>
      <c r="CX9" s="681"/>
      <c r="CY9" s="682"/>
      <c r="CZ9" s="713">
        <v>14.7</v>
      </c>
      <c r="DA9" s="713"/>
      <c r="DB9" s="713"/>
      <c r="DC9" s="713"/>
      <c r="DD9" s="686">
        <v>8748385</v>
      </c>
      <c r="DE9" s="681"/>
      <c r="DF9" s="681"/>
      <c r="DG9" s="681"/>
      <c r="DH9" s="681"/>
      <c r="DI9" s="681"/>
      <c r="DJ9" s="681"/>
      <c r="DK9" s="681"/>
      <c r="DL9" s="681"/>
      <c r="DM9" s="681"/>
      <c r="DN9" s="681"/>
      <c r="DO9" s="681"/>
      <c r="DP9" s="682"/>
      <c r="DQ9" s="686">
        <v>4747833</v>
      </c>
      <c r="DR9" s="681"/>
      <c r="DS9" s="681"/>
      <c r="DT9" s="681"/>
      <c r="DU9" s="681"/>
      <c r="DV9" s="681"/>
      <c r="DW9" s="681"/>
      <c r="DX9" s="681"/>
      <c r="DY9" s="681"/>
      <c r="DZ9" s="681"/>
      <c r="EA9" s="681"/>
      <c r="EB9" s="681"/>
      <c r="EC9" s="727"/>
    </row>
    <row r="10" spans="2:143" ht="11.25" customHeight="1" x14ac:dyDescent="0.15">
      <c r="B10" s="677" t="s">
        <v>241</v>
      </c>
      <c r="C10" s="678"/>
      <c r="D10" s="678"/>
      <c r="E10" s="678"/>
      <c r="F10" s="678"/>
      <c r="G10" s="678"/>
      <c r="H10" s="678"/>
      <c r="I10" s="678"/>
      <c r="J10" s="678"/>
      <c r="K10" s="678"/>
      <c r="L10" s="678"/>
      <c r="M10" s="678"/>
      <c r="N10" s="678"/>
      <c r="O10" s="678"/>
      <c r="P10" s="678"/>
      <c r="Q10" s="679"/>
      <c r="R10" s="680" t="s">
        <v>239</v>
      </c>
      <c r="S10" s="681"/>
      <c r="T10" s="681"/>
      <c r="U10" s="681"/>
      <c r="V10" s="681"/>
      <c r="W10" s="681"/>
      <c r="X10" s="681"/>
      <c r="Y10" s="682"/>
      <c r="Z10" s="713" t="s">
        <v>239</v>
      </c>
      <c r="AA10" s="713"/>
      <c r="AB10" s="713"/>
      <c r="AC10" s="713"/>
      <c r="AD10" s="714" t="s">
        <v>177</v>
      </c>
      <c r="AE10" s="714"/>
      <c r="AF10" s="714"/>
      <c r="AG10" s="714"/>
      <c r="AH10" s="714"/>
      <c r="AI10" s="714"/>
      <c r="AJ10" s="714"/>
      <c r="AK10" s="714"/>
      <c r="AL10" s="683" t="s">
        <v>177</v>
      </c>
      <c r="AM10" s="684"/>
      <c r="AN10" s="684"/>
      <c r="AO10" s="715"/>
      <c r="AP10" s="677" t="s">
        <v>242</v>
      </c>
      <c r="AQ10" s="678"/>
      <c r="AR10" s="678"/>
      <c r="AS10" s="678"/>
      <c r="AT10" s="678"/>
      <c r="AU10" s="678"/>
      <c r="AV10" s="678"/>
      <c r="AW10" s="678"/>
      <c r="AX10" s="678"/>
      <c r="AY10" s="678"/>
      <c r="AZ10" s="678"/>
      <c r="BA10" s="678"/>
      <c r="BB10" s="678"/>
      <c r="BC10" s="678"/>
      <c r="BD10" s="678"/>
      <c r="BE10" s="678"/>
      <c r="BF10" s="679"/>
      <c r="BG10" s="680">
        <v>309077</v>
      </c>
      <c r="BH10" s="681"/>
      <c r="BI10" s="681"/>
      <c r="BJ10" s="681"/>
      <c r="BK10" s="681"/>
      <c r="BL10" s="681"/>
      <c r="BM10" s="681"/>
      <c r="BN10" s="682"/>
      <c r="BO10" s="713">
        <v>2</v>
      </c>
      <c r="BP10" s="713"/>
      <c r="BQ10" s="713"/>
      <c r="BR10" s="713"/>
      <c r="BS10" s="686" t="s">
        <v>239</v>
      </c>
      <c r="BT10" s="681"/>
      <c r="BU10" s="681"/>
      <c r="BV10" s="681"/>
      <c r="BW10" s="681"/>
      <c r="BX10" s="681"/>
      <c r="BY10" s="681"/>
      <c r="BZ10" s="681"/>
      <c r="CA10" s="681"/>
      <c r="CB10" s="727"/>
      <c r="CD10" s="719" t="s">
        <v>243</v>
      </c>
      <c r="CE10" s="720"/>
      <c r="CF10" s="720"/>
      <c r="CG10" s="720"/>
      <c r="CH10" s="720"/>
      <c r="CI10" s="720"/>
      <c r="CJ10" s="720"/>
      <c r="CK10" s="720"/>
      <c r="CL10" s="720"/>
      <c r="CM10" s="720"/>
      <c r="CN10" s="720"/>
      <c r="CO10" s="720"/>
      <c r="CP10" s="720"/>
      <c r="CQ10" s="721"/>
      <c r="CR10" s="680">
        <v>128882</v>
      </c>
      <c r="CS10" s="681"/>
      <c r="CT10" s="681"/>
      <c r="CU10" s="681"/>
      <c r="CV10" s="681"/>
      <c r="CW10" s="681"/>
      <c r="CX10" s="681"/>
      <c r="CY10" s="682"/>
      <c r="CZ10" s="713">
        <v>0.1</v>
      </c>
      <c r="DA10" s="713"/>
      <c r="DB10" s="713"/>
      <c r="DC10" s="713"/>
      <c r="DD10" s="686" t="s">
        <v>177</v>
      </c>
      <c r="DE10" s="681"/>
      <c r="DF10" s="681"/>
      <c r="DG10" s="681"/>
      <c r="DH10" s="681"/>
      <c r="DI10" s="681"/>
      <c r="DJ10" s="681"/>
      <c r="DK10" s="681"/>
      <c r="DL10" s="681"/>
      <c r="DM10" s="681"/>
      <c r="DN10" s="681"/>
      <c r="DO10" s="681"/>
      <c r="DP10" s="682"/>
      <c r="DQ10" s="686">
        <v>94844</v>
      </c>
      <c r="DR10" s="681"/>
      <c r="DS10" s="681"/>
      <c r="DT10" s="681"/>
      <c r="DU10" s="681"/>
      <c r="DV10" s="681"/>
      <c r="DW10" s="681"/>
      <c r="DX10" s="681"/>
      <c r="DY10" s="681"/>
      <c r="DZ10" s="681"/>
      <c r="EA10" s="681"/>
      <c r="EB10" s="681"/>
      <c r="EC10" s="727"/>
    </row>
    <row r="11" spans="2:143" ht="11.25" customHeight="1" x14ac:dyDescent="0.15">
      <c r="B11" s="677" t="s">
        <v>244</v>
      </c>
      <c r="C11" s="678"/>
      <c r="D11" s="678"/>
      <c r="E11" s="678"/>
      <c r="F11" s="678"/>
      <c r="G11" s="678"/>
      <c r="H11" s="678"/>
      <c r="I11" s="678"/>
      <c r="J11" s="678"/>
      <c r="K11" s="678"/>
      <c r="L11" s="678"/>
      <c r="M11" s="678"/>
      <c r="N11" s="678"/>
      <c r="O11" s="678"/>
      <c r="P11" s="678"/>
      <c r="Q11" s="679"/>
      <c r="R11" s="680">
        <v>2849080</v>
      </c>
      <c r="S11" s="681"/>
      <c r="T11" s="681"/>
      <c r="U11" s="681"/>
      <c r="V11" s="681"/>
      <c r="W11" s="681"/>
      <c r="X11" s="681"/>
      <c r="Y11" s="682"/>
      <c r="Z11" s="683">
        <v>3.1</v>
      </c>
      <c r="AA11" s="684"/>
      <c r="AB11" s="684"/>
      <c r="AC11" s="685"/>
      <c r="AD11" s="686">
        <v>2849080</v>
      </c>
      <c r="AE11" s="681"/>
      <c r="AF11" s="681"/>
      <c r="AG11" s="681"/>
      <c r="AH11" s="681"/>
      <c r="AI11" s="681"/>
      <c r="AJ11" s="681"/>
      <c r="AK11" s="682"/>
      <c r="AL11" s="683">
        <v>7.5</v>
      </c>
      <c r="AM11" s="684"/>
      <c r="AN11" s="684"/>
      <c r="AO11" s="715"/>
      <c r="AP11" s="677" t="s">
        <v>245</v>
      </c>
      <c r="AQ11" s="678"/>
      <c r="AR11" s="678"/>
      <c r="AS11" s="678"/>
      <c r="AT11" s="678"/>
      <c r="AU11" s="678"/>
      <c r="AV11" s="678"/>
      <c r="AW11" s="678"/>
      <c r="AX11" s="678"/>
      <c r="AY11" s="678"/>
      <c r="AZ11" s="678"/>
      <c r="BA11" s="678"/>
      <c r="BB11" s="678"/>
      <c r="BC11" s="678"/>
      <c r="BD11" s="678"/>
      <c r="BE11" s="678"/>
      <c r="BF11" s="679"/>
      <c r="BG11" s="680">
        <v>543730</v>
      </c>
      <c r="BH11" s="681"/>
      <c r="BI11" s="681"/>
      <c r="BJ11" s="681"/>
      <c r="BK11" s="681"/>
      <c r="BL11" s="681"/>
      <c r="BM11" s="681"/>
      <c r="BN11" s="682"/>
      <c r="BO11" s="713">
        <v>3.5</v>
      </c>
      <c r="BP11" s="713"/>
      <c r="BQ11" s="713"/>
      <c r="BR11" s="713"/>
      <c r="BS11" s="686">
        <v>154933</v>
      </c>
      <c r="BT11" s="681"/>
      <c r="BU11" s="681"/>
      <c r="BV11" s="681"/>
      <c r="BW11" s="681"/>
      <c r="BX11" s="681"/>
      <c r="BY11" s="681"/>
      <c r="BZ11" s="681"/>
      <c r="CA11" s="681"/>
      <c r="CB11" s="727"/>
      <c r="CD11" s="719" t="s">
        <v>246</v>
      </c>
      <c r="CE11" s="720"/>
      <c r="CF11" s="720"/>
      <c r="CG11" s="720"/>
      <c r="CH11" s="720"/>
      <c r="CI11" s="720"/>
      <c r="CJ11" s="720"/>
      <c r="CK11" s="720"/>
      <c r="CL11" s="720"/>
      <c r="CM11" s="720"/>
      <c r="CN11" s="720"/>
      <c r="CO11" s="720"/>
      <c r="CP11" s="720"/>
      <c r="CQ11" s="721"/>
      <c r="CR11" s="680">
        <v>3872413</v>
      </c>
      <c r="CS11" s="681"/>
      <c r="CT11" s="681"/>
      <c r="CU11" s="681"/>
      <c r="CV11" s="681"/>
      <c r="CW11" s="681"/>
      <c r="CX11" s="681"/>
      <c r="CY11" s="682"/>
      <c r="CZ11" s="713">
        <v>4.3</v>
      </c>
      <c r="DA11" s="713"/>
      <c r="DB11" s="713"/>
      <c r="DC11" s="713"/>
      <c r="DD11" s="686">
        <v>483563</v>
      </c>
      <c r="DE11" s="681"/>
      <c r="DF11" s="681"/>
      <c r="DG11" s="681"/>
      <c r="DH11" s="681"/>
      <c r="DI11" s="681"/>
      <c r="DJ11" s="681"/>
      <c r="DK11" s="681"/>
      <c r="DL11" s="681"/>
      <c r="DM11" s="681"/>
      <c r="DN11" s="681"/>
      <c r="DO11" s="681"/>
      <c r="DP11" s="682"/>
      <c r="DQ11" s="686">
        <v>2194000</v>
      </c>
      <c r="DR11" s="681"/>
      <c r="DS11" s="681"/>
      <c r="DT11" s="681"/>
      <c r="DU11" s="681"/>
      <c r="DV11" s="681"/>
      <c r="DW11" s="681"/>
      <c r="DX11" s="681"/>
      <c r="DY11" s="681"/>
      <c r="DZ11" s="681"/>
      <c r="EA11" s="681"/>
      <c r="EB11" s="681"/>
      <c r="EC11" s="727"/>
    </row>
    <row r="12" spans="2:143" ht="11.25" customHeight="1" x14ac:dyDescent="0.15">
      <c r="B12" s="677" t="s">
        <v>247</v>
      </c>
      <c r="C12" s="678"/>
      <c r="D12" s="678"/>
      <c r="E12" s="678"/>
      <c r="F12" s="678"/>
      <c r="G12" s="678"/>
      <c r="H12" s="678"/>
      <c r="I12" s="678"/>
      <c r="J12" s="678"/>
      <c r="K12" s="678"/>
      <c r="L12" s="678"/>
      <c r="M12" s="678"/>
      <c r="N12" s="678"/>
      <c r="O12" s="678"/>
      <c r="P12" s="678"/>
      <c r="Q12" s="679"/>
      <c r="R12" s="680">
        <v>8750</v>
      </c>
      <c r="S12" s="681"/>
      <c r="T12" s="681"/>
      <c r="U12" s="681"/>
      <c r="V12" s="681"/>
      <c r="W12" s="681"/>
      <c r="X12" s="681"/>
      <c r="Y12" s="682"/>
      <c r="Z12" s="713">
        <v>0</v>
      </c>
      <c r="AA12" s="713"/>
      <c r="AB12" s="713"/>
      <c r="AC12" s="713"/>
      <c r="AD12" s="714">
        <v>8750</v>
      </c>
      <c r="AE12" s="714"/>
      <c r="AF12" s="714"/>
      <c r="AG12" s="714"/>
      <c r="AH12" s="714"/>
      <c r="AI12" s="714"/>
      <c r="AJ12" s="714"/>
      <c r="AK12" s="714"/>
      <c r="AL12" s="683">
        <v>0</v>
      </c>
      <c r="AM12" s="684"/>
      <c r="AN12" s="684"/>
      <c r="AO12" s="715"/>
      <c r="AP12" s="677" t="s">
        <v>248</v>
      </c>
      <c r="AQ12" s="678"/>
      <c r="AR12" s="678"/>
      <c r="AS12" s="678"/>
      <c r="AT12" s="678"/>
      <c r="AU12" s="678"/>
      <c r="AV12" s="678"/>
      <c r="AW12" s="678"/>
      <c r="AX12" s="678"/>
      <c r="AY12" s="678"/>
      <c r="AZ12" s="678"/>
      <c r="BA12" s="678"/>
      <c r="BB12" s="678"/>
      <c r="BC12" s="678"/>
      <c r="BD12" s="678"/>
      <c r="BE12" s="678"/>
      <c r="BF12" s="679"/>
      <c r="BG12" s="680">
        <v>7339496</v>
      </c>
      <c r="BH12" s="681"/>
      <c r="BI12" s="681"/>
      <c r="BJ12" s="681"/>
      <c r="BK12" s="681"/>
      <c r="BL12" s="681"/>
      <c r="BM12" s="681"/>
      <c r="BN12" s="682"/>
      <c r="BO12" s="713">
        <v>47.1</v>
      </c>
      <c r="BP12" s="713"/>
      <c r="BQ12" s="713"/>
      <c r="BR12" s="713"/>
      <c r="BS12" s="686" t="s">
        <v>177</v>
      </c>
      <c r="BT12" s="681"/>
      <c r="BU12" s="681"/>
      <c r="BV12" s="681"/>
      <c r="BW12" s="681"/>
      <c r="BX12" s="681"/>
      <c r="BY12" s="681"/>
      <c r="BZ12" s="681"/>
      <c r="CA12" s="681"/>
      <c r="CB12" s="727"/>
      <c r="CD12" s="719" t="s">
        <v>249</v>
      </c>
      <c r="CE12" s="720"/>
      <c r="CF12" s="720"/>
      <c r="CG12" s="720"/>
      <c r="CH12" s="720"/>
      <c r="CI12" s="720"/>
      <c r="CJ12" s="720"/>
      <c r="CK12" s="720"/>
      <c r="CL12" s="720"/>
      <c r="CM12" s="720"/>
      <c r="CN12" s="720"/>
      <c r="CO12" s="720"/>
      <c r="CP12" s="720"/>
      <c r="CQ12" s="721"/>
      <c r="CR12" s="680">
        <v>6069507</v>
      </c>
      <c r="CS12" s="681"/>
      <c r="CT12" s="681"/>
      <c r="CU12" s="681"/>
      <c r="CV12" s="681"/>
      <c r="CW12" s="681"/>
      <c r="CX12" s="681"/>
      <c r="CY12" s="682"/>
      <c r="CZ12" s="713">
        <v>6.7</v>
      </c>
      <c r="DA12" s="713"/>
      <c r="DB12" s="713"/>
      <c r="DC12" s="713"/>
      <c r="DD12" s="686">
        <v>272727</v>
      </c>
      <c r="DE12" s="681"/>
      <c r="DF12" s="681"/>
      <c r="DG12" s="681"/>
      <c r="DH12" s="681"/>
      <c r="DI12" s="681"/>
      <c r="DJ12" s="681"/>
      <c r="DK12" s="681"/>
      <c r="DL12" s="681"/>
      <c r="DM12" s="681"/>
      <c r="DN12" s="681"/>
      <c r="DO12" s="681"/>
      <c r="DP12" s="682"/>
      <c r="DQ12" s="686">
        <v>2805922</v>
      </c>
      <c r="DR12" s="681"/>
      <c r="DS12" s="681"/>
      <c r="DT12" s="681"/>
      <c r="DU12" s="681"/>
      <c r="DV12" s="681"/>
      <c r="DW12" s="681"/>
      <c r="DX12" s="681"/>
      <c r="DY12" s="681"/>
      <c r="DZ12" s="681"/>
      <c r="EA12" s="681"/>
      <c r="EB12" s="681"/>
      <c r="EC12" s="727"/>
    </row>
    <row r="13" spans="2:143" ht="11.25" customHeight="1" x14ac:dyDescent="0.15">
      <c r="B13" s="677" t="s">
        <v>250</v>
      </c>
      <c r="C13" s="678"/>
      <c r="D13" s="678"/>
      <c r="E13" s="678"/>
      <c r="F13" s="678"/>
      <c r="G13" s="678"/>
      <c r="H13" s="678"/>
      <c r="I13" s="678"/>
      <c r="J13" s="678"/>
      <c r="K13" s="678"/>
      <c r="L13" s="678"/>
      <c r="M13" s="678"/>
      <c r="N13" s="678"/>
      <c r="O13" s="678"/>
      <c r="P13" s="678"/>
      <c r="Q13" s="679"/>
      <c r="R13" s="680" t="s">
        <v>177</v>
      </c>
      <c r="S13" s="681"/>
      <c r="T13" s="681"/>
      <c r="U13" s="681"/>
      <c r="V13" s="681"/>
      <c r="W13" s="681"/>
      <c r="X13" s="681"/>
      <c r="Y13" s="682"/>
      <c r="Z13" s="713" t="s">
        <v>177</v>
      </c>
      <c r="AA13" s="713"/>
      <c r="AB13" s="713"/>
      <c r="AC13" s="713"/>
      <c r="AD13" s="714" t="s">
        <v>137</v>
      </c>
      <c r="AE13" s="714"/>
      <c r="AF13" s="714"/>
      <c r="AG13" s="714"/>
      <c r="AH13" s="714"/>
      <c r="AI13" s="714"/>
      <c r="AJ13" s="714"/>
      <c r="AK13" s="714"/>
      <c r="AL13" s="683" t="s">
        <v>137</v>
      </c>
      <c r="AM13" s="684"/>
      <c r="AN13" s="684"/>
      <c r="AO13" s="715"/>
      <c r="AP13" s="677" t="s">
        <v>251</v>
      </c>
      <c r="AQ13" s="678"/>
      <c r="AR13" s="678"/>
      <c r="AS13" s="678"/>
      <c r="AT13" s="678"/>
      <c r="AU13" s="678"/>
      <c r="AV13" s="678"/>
      <c r="AW13" s="678"/>
      <c r="AX13" s="678"/>
      <c r="AY13" s="678"/>
      <c r="AZ13" s="678"/>
      <c r="BA13" s="678"/>
      <c r="BB13" s="678"/>
      <c r="BC13" s="678"/>
      <c r="BD13" s="678"/>
      <c r="BE13" s="678"/>
      <c r="BF13" s="679"/>
      <c r="BG13" s="680">
        <v>7228117</v>
      </c>
      <c r="BH13" s="681"/>
      <c r="BI13" s="681"/>
      <c r="BJ13" s="681"/>
      <c r="BK13" s="681"/>
      <c r="BL13" s="681"/>
      <c r="BM13" s="681"/>
      <c r="BN13" s="682"/>
      <c r="BO13" s="713">
        <v>46.4</v>
      </c>
      <c r="BP13" s="713"/>
      <c r="BQ13" s="713"/>
      <c r="BR13" s="713"/>
      <c r="BS13" s="686" t="s">
        <v>137</v>
      </c>
      <c r="BT13" s="681"/>
      <c r="BU13" s="681"/>
      <c r="BV13" s="681"/>
      <c r="BW13" s="681"/>
      <c r="BX13" s="681"/>
      <c r="BY13" s="681"/>
      <c r="BZ13" s="681"/>
      <c r="CA13" s="681"/>
      <c r="CB13" s="727"/>
      <c r="CD13" s="719" t="s">
        <v>252</v>
      </c>
      <c r="CE13" s="720"/>
      <c r="CF13" s="720"/>
      <c r="CG13" s="720"/>
      <c r="CH13" s="720"/>
      <c r="CI13" s="720"/>
      <c r="CJ13" s="720"/>
      <c r="CK13" s="720"/>
      <c r="CL13" s="720"/>
      <c r="CM13" s="720"/>
      <c r="CN13" s="720"/>
      <c r="CO13" s="720"/>
      <c r="CP13" s="720"/>
      <c r="CQ13" s="721"/>
      <c r="CR13" s="680">
        <v>6881035</v>
      </c>
      <c r="CS13" s="681"/>
      <c r="CT13" s="681"/>
      <c r="CU13" s="681"/>
      <c r="CV13" s="681"/>
      <c r="CW13" s="681"/>
      <c r="CX13" s="681"/>
      <c r="CY13" s="682"/>
      <c r="CZ13" s="713">
        <v>7.6</v>
      </c>
      <c r="DA13" s="713"/>
      <c r="DB13" s="713"/>
      <c r="DC13" s="713"/>
      <c r="DD13" s="686">
        <v>1674446</v>
      </c>
      <c r="DE13" s="681"/>
      <c r="DF13" s="681"/>
      <c r="DG13" s="681"/>
      <c r="DH13" s="681"/>
      <c r="DI13" s="681"/>
      <c r="DJ13" s="681"/>
      <c r="DK13" s="681"/>
      <c r="DL13" s="681"/>
      <c r="DM13" s="681"/>
      <c r="DN13" s="681"/>
      <c r="DO13" s="681"/>
      <c r="DP13" s="682"/>
      <c r="DQ13" s="686">
        <v>4873629</v>
      </c>
      <c r="DR13" s="681"/>
      <c r="DS13" s="681"/>
      <c r="DT13" s="681"/>
      <c r="DU13" s="681"/>
      <c r="DV13" s="681"/>
      <c r="DW13" s="681"/>
      <c r="DX13" s="681"/>
      <c r="DY13" s="681"/>
      <c r="DZ13" s="681"/>
      <c r="EA13" s="681"/>
      <c r="EB13" s="681"/>
      <c r="EC13" s="727"/>
    </row>
    <row r="14" spans="2:143" ht="11.25" customHeight="1" x14ac:dyDescent="0.15">
      <c r="B14" s="677" t="s">
        <v>253</v>
      </c>
      <c r="C14" s="678"/>
      <c r="D14" s="678"/>
      <c r="E14" s="678"/>
      <c r="F14" s="678"/>
      <c r="G14" s="678"/>
      <c r="H14" s="678"/>
      <c r="I14" s="678"/>
      <c r="J14" s="678"/>
      <c r="K14" s="678"/>
      <c r="L14" s="678"/>
      <c r="M14" s="678"/>
      <c r="N14" s="678"/>
      <c r="O14" s="678"/>
      <c r="P14" s="678"/>
      <c r="Q14" s="679"/>
      <c r="R14" s="680" t="s">
        <v>137</v>
      </c>
      <c r="S14" s="681"/>
      <c r="T14" s="681"/>
      <c r="U14" s="681"/>
      <c r="V14" s="681"/>
      <c r="W14" s="681"/>
      <c r="X14" s="681"/>
      <c r="Y14" s="682"/>
      <c r="Z14" s="713" t="s">
        <v>177</v>
      </c>
      <c r="AA14" s="713"/>
      <c r="AB14" s="713"/>
      <c r="AC14" s="713"/>
      <c r="AD14" s="714" t="s">
        <v>239</v>
      </c>
      <c r="AE14" s="714"/>
      <c r="AF14" s="714"/>
      <c r="AG14" s="714"/>
      <c r="AH14" s="714"/>
      <c r="AI14" s="714"/>
      <c r="AJ14" s="714"/>
      <c r="AK14" s="714"/>
      <c r="AL14" s="683" t="s">
        <v>137</v>
      </c>
      <c r="AM14" s="684"/>
      <c r="AN14" s="684"/>
      <c r="AO14" s="715"/>
      <c r="AP14" s="677" t="s">
        <v>254</v>
      </c>
      <c r="AQ14" s="678"/>
      <c r="AR14" s="678"/>
      <c r="AS14" s="678"/>
      <c r="AT14" s="678"/>
      <c r="AU14" s="678"/>
      <c r="AV14" s="678"/>
      <c r="AW14" s="678"/>
      <c r="AX14" s="678"/>
      <c r="AY14" s="678"/>
      <c r="AZ14" s="678"/>
      <c r="BA14" s="678"/>
      <c r="BB14" s="678"/>
      <c r="BC14" s="678"/>
      <c r="BD14" s="678"/>
      <c r="BE14" s="678"/>
      <c r="BF14" s="679"/>
      <c r="BG14" s="680">
        <v>444985</v>
      </c>
      <c r="BH14" s="681"/>
      <c r="BI14" s="681"/>
      <c r="BJ14" s="681"/>
      <c r="BK14" s="681"/>
      <c r="BL14" s="681"/>
      <c r="BM14" s="681"/>
      <c r="BN14" s="682"/>
      <c r="BO14" s="713">
        <v>2.9</v>
      </c>
      <c r="BP14" s="713"/>
      <c r="BQ14" s="713"/>
      <c r="BR14" s="713"/>
      <c r="BS14" s="686" t="s">
        <v>177</v>
      </c>
      <c r="BT14" s="681"/>
      <c r="BU14" s="681"/>
      <c r="BV14" s="681"/>
      <c r="BW14" s="681"/>
      <c r="BX14" s="681"/>
      <c r="BY14" s="681"/>
      <c r="BZ14" s="681"/>
      <c r="CA14" s="681"/>
      <c r="CB14" s="727"/>
      <c r="CD14" s="719" t="s">
        <v>255</v>
      </c>
      <c r="CE14" s="720"/>
      <c r="CF14" s="720"/>
      <c r="CG14" s="720"/>
      <c r="CH14" s="720"/>
      <c r="CI14" s="720"/>
      <c r="CJ14" s="720"/>
      <c r="CK14" s="720"/>
      <c r="CL14" s="720"/>
      <c r="CM14" s="720"/>
      <c r="CN14" s="720"/>
      <c r="CO14" s="720"/>
      <c r="CP14" s="720"/>
      <c r="CQ14" s="721"/>
      <c r="CR14" s="680">
        <v>2271937</v>
      </c>
      <c r="CS14" s="681"/>
      <c r="CT14" s="681"/>
      <c r="CU14" s="681"/>
      <c r="CV14" s="681"/>
      <c r="CW14" s="681"/>
      <c r="CX14" s="681"/>
      <c r="CY14" s="682"/>
      <c r="CZ14" s="713">
        <v>2.5</v>
      </c>
      <c r="DA14" s="713"/>
      <c r="DB14" s="713"/>
      <c r="DC14" s="713"/>
      <c r="DD14" s="686">
        <v>368790</v>
      </c>
      <c r="DE14" s="681"/>
      <c r="DF14" s="681"/>
      <c r="DG14" s="681"/>
      <c r="DH14" s="681"/>
      <c r="DI14" s="681"/>
      <c r="DJ14" s="681"/>
      <c r="DK14" s="681"/>
      <c r="DL14" s="681"/>
      <c r="DM14" s="681"/>
      <c r="DN14" s="681"/>
      <c r="DO14" s="681"/>
      <c r="DP14" s="682"/>
      <c r="DQ14" s="686">
        <v>1807618</v>
      </c>
      <c r="DR14" s="681"/>
      <c r="DS14" s="681"/>
      <c r="DT14" s="681"/>
      <c r="DU14" s="681"/>
      <c r="DV14" s="681"/>
      <c r="DW14" s="681"/>
      <c r="DX14" s="681"/>
      <c r="DY14" s="681"/>
      <c r="DZ14" s="681"/>
      <c r="EA14" s="681"/>
      <c r="EB14" s="681"/>
      <c r="EC14" s="727"/>
    </row>
    <row r="15" spans="2:143" ht="11.25" customHeight="1" x14ac:dyDescent="0.15">
      <c r="B15" s="677" t="s">
        <v>256</v>
      </c>
      <c r="C15" s="678"/>
      <c r="D15" s="678"/>
      <c r="E15" s="678"/>
      <c r="F15" s="678"/>
      <c r="G15" s="678"/>
      <c r="H15" s="678"/>
      <c r="I15" s="678"/>
      <c r="J15" s="678"/>
      <c r="K15" s="678"/>
      <c r="L15" s="678"/>
      <c r="M15" s="678"/>
      <c r="N15" s="678"/>
      <c r="O15" s="678"/>
      <c r="P15" s="678"/>
      <c r="Q15" s="679"/>
      <c r="R15" s="680" t="s">
        <v>177</v>
      </c>
      <c r="S15" s="681"/>
      <c r="T15" s="681"/>
      <c r="U15" s="681"/>
      <c r="V15" s="681"/>
      <c r="W15" s="681"/>
      <c r="X15" s="681"/>
      <c r="Y15" s="682"/>
      <c r="Z15" s="713" t="s">
        <v>177</v>
      </c>
      <c r="AA15" s="713"/>
      <c r="AB15" s="713"/>
      <c r="AC15" s="713"/>
      <c r="AD15" s="714" t="s">
        <v>239</v>
      </c>
      <c r="AE15" s="714"/>
      <c r="AF15" s="714"/>
      <c r="AG15" s="714"/>
      <c r="AH15" s="714"/>
      <c r="AI15" s="714"/>
      <c r="AJ15" s="714"/>
      <c r="AK15" s="714"/>
      <c r="AL15" s="683" t="s">
        <v>239</v>
      </c>
      <c r="AM15" s="684"/>
      <c r="AN15" s="684"/>
      <c r="AO15" s="715"/>
      <c r="AP15" s="677" t="s">
        <v>257</v>
      </c>
      <c r="AQ15" s="678"/>
      <c r="AR15" s="678"/>
      <c r="AS15" s="678"/>
      <c r="AT15" s="678"/>
      <c r="AU15" s="678"/>
      <c r="AV15" s="678"/>
      <c r="AW15" s="678"/>
      <c r="AX15" s="678"/>
      <c r="AY15" s="678"/>
      <c r="AZ15" s="678"/>
      <c r="BA15" s="678"/>
      <c r="BB15" s="678"/>
      <c r="BC15" s="678"/>
      <c r="BD15" s="678"/>
      <c r="BE15" s="678"/>
      <c r="BF15" s="679"/>
      <c r="BG15" s="680">
        <v>748718</v>
      </c>
      <c r="BH15" s="681"/>
      <c r="BI15" s="681"/>
      <c r="BJ15" s="681"/>
      <c r="BK15" s="681"/>
      <c r="BL15" s="681"/>
      <c r="BM15" s="681"/>
      <c r="BN15" s="682"/>
      <c r="BO15" s="713">
        <v>4.8</v>
      </c>
      <c r="BP15" s="713"/>
      <c r="BQ15" s="713"/>
      <c r="BR15" s="713"/>
      <c r="BS15" s="686" t="s">
        <v>177</v>
      </c>
      <c r="BT15" s="681"/>
      <c r="BU15" s="681"/>
      <c r="BV15" s="681"/>
      <c r="BW15" s="681"/>
      <c r="BX15" s="681"/>
      <c r="BY15" s="681"/>
      <c r="BZ15" s="681"/>
      <c r="CA15" s="681"/>
      <c r="CB15" s="727"/>
      <c r="CD15" s="719" t="s">
        <v>258</v>
      </c>
      <c r="CE15" s="720"/>
      <c r="CF15" s="720"/>
      <c r="CG15" s="720"/>
      <c r="CH15" s="720"/>
      <c r="CI15" s="720"/>
      <c r="CJ15" s="720"/>
      <c r="CK15" s="720"/>
      <c r="CL15" s="720"/>
      <c r="CM15" s="720"/>
      <c r="CN15" s="720"/>
      <c r="CO15" s="720"/>
      <c r="CP15" s="720"/>
      <c r="CQ15" s="721"/>
      <c r="CR15" s="680">
        <v>6769033</v>
      </c>
      <c r="CS15" s="681"/>
      <c r="CT15" s="681"/>
      <c r="CU15" s="681"/>
      <c r="CV15" s="681"/>
      <c r="CW15" s="681"/>
      <c r="CX15" s="681"/>
      <c r="CY15" s="682"/>
      <c r="CZ15" s="713">
        <v>7.4</v>
      </c>
      <c r="DA15" s="713"/>
      <c r="DB15" s="713"/>
      <c r="DC15" s="713"/>
      <c r="DD15" s="686">
        <v>762935</v>
      </c>
      <c r="DE15" s="681"/>
      <c r="DF15" s="681"/>
      <c r="DG15" s="681"/>
      <c r="DH15" s="681"/>
      <c r="DI15" s="681"/>
      <c r="DJ15" s="681"/>
      <c r="DK15" s="681"/>
      <c r="DL15" s="681"/>
      <c r="DM15" s="681"/>
      <c r="DN15" s="681"/>
      <c r="DO15" s="681"/>
      <c r="DP15" s="682"/>
      <c r="DQ15" s="686">
        <v>4635798</v>
      </c>
      <c r="DR15" s="681"/>
      <c r="DS15" s="681"/>
      <c r="DT15" s="681"/>
      <c r="DU15" s="681"/>
      <c r="DV15" s="681"/>
      <c r="DW15" s="681"/>
      <c r="DX15" s="681"/>
      <c r="DY15" s="681"/>
      <c r="DZ15" s="681"/>
      <c r="EA15" s="681"/>
      <c r="EB15" s="681"/>
      <c r="EC15" s="727"/>
    </row>
    <row r="16" spans="2:143" ht="11.25" customHeight="1" x14ac:dyDescent="0.15">
      <c r="B16" s="677" t="s">
        <v>259</v>
      </c>
      <c r="C16" s="678"/>
      <c r="D16" s="678"/>
      <c r="E16" s="678"/>
      <c r="F16" s="678"/>
      <c r="G16" s="678"/>
      <c r="H16" s="678"/>
      <c r="I16" s="678"/>
      <c r="J16" s="678"/>
      <c r="K16" s="678"/>
      <c r="L16" s="678"/>
      <c r="M16" s="678"/>
      <c r="N16" s="678"/>
      <c r="O16" s="678"/>
      <c r="P16" s="678"/>
      <c r="Q16" s="679"/>
      <c r="R16" s="680">
        <v>40163</v>
      </c>
      <c r="S16" s="681"/>
      <c r="T16" s="681"/>
      <c r="U16" s="681"/>
      <c r="V16" s="681"/>
      <c r="W16" s="681"/>
      <c r="X16" s="681"/>
      <c r="Y16" s="682"/>
      <c r="Z16" s="713">
        <v>0</v>
      </c>
      <c r="AA16" s="713"/>
      <c r="AB16" s="713"/>
      <c r="AC16" s="713"/>
      <c r="AD16" s="714">
        <v>40163</v>
      </c>
      <c r="AE16" s="714"/>
      <c r="AF16" s="714"/>
      <c r="AG16" s="714"/>
      <c r="AH16" s="714"/>
      <c r="AI16" s="714"/>
      <c r="AJ16" s="714"/>
      <c r="AK16" s="714"/>
      <c r="AL16" s="683">
        <v>0.1</v>
      </c>
      <c r="AM16" s="684"/>
      <c r="AN16" s="684"/>
      <c r="AO16" s="715"/>
      <c r="AP16" s="677" t="s">
        <v>260</v>
      </c>
      <c r="AQ16" s="678"/>
      <c r="AR16" s="678"/>
      <c r="AS16" s="678"/>
      <c r="AT16" s="678"/>
      <c r="AU16" s="678"/>
      <c r="AV16" s="678"/>
      <c r="AW16" s="678"/>
      <c r="AX16" s="678"/>
      <c r="AY16" s="678"/>
      <c r="AZ16" s="678"/>
      <c r="BA16" s="678"/>
      <c r="BB16" s="678"/>
      <c r="BC16" s="678"/>
      <c r="BD16" s="678"/>
      <c r="BE16" s="678"/>
      <c r="BF16" s="679"/>
      <c r="BG16" s="680" t="s">
        <v>177</v>
      </c>
      <c r="BH16" s="681"/>
      <c r="BI16" s="681"/>
      <c r="BJ16" s="681"/>
      <c r="BK16" s="681"/>
      <c r="BL16" s="681"/>
      <c r="BM16" s="681"/>
      <c r="BN16" s="682"/>
      <c r="BO16" s="713" t="s">
        <v>239</v>
      </c>
      <c r="BP16" s="713"/>
      <c r="BQ16" s="713"/>
      <c r="BR16" s="713"/>
      <c r="BS16" s="686" t="s">
        <v>177</v>
      </c>
      <c r="BT16" s="681"/>
      <c r="BU16" s="681"/>
      <c r="BV16" s="681"/>
      <c r="BW16" s="681"/>
      <c r="BX16" s="681"/>
      <c r="BY16" s="681"/>
      <c r="BZ16" s="681"/>
      <c r="CA16" s="681"/>
      <c r="CB16" s="727"/>
      <c r="CD16" s="719" t="s">
        <v>261</v>
      </c>
      <c r="CE16" s="720"/>
      <c r="CF16" s="720"/>
      <c r="CG16" s="720"/>
      <c r="CH16" s="720"/>
      <c r="CI16" s="720"/>
      <c r="CJ16" s="720"/>
      <c r="CK16" s="720"/>
      <c r="CL16" s="720"/>
      <c r="CM16" s="720"/>
      <c r="CN16" s="720"/>
      <c r="CO16" s="720"/>
      <c r="CP16" s="720"/>
      <c r="CQ16" s="721"/>
      <c r="CR16" s="680">
        <v>499097</v>
      </c>
      <c r="CS16" s="681"/>
      <c r="CT16" s="681"/>
      <c r="CU16" s="681"/>
      <c r="CV16" s="681"/>
      <c r="CW16" s="681"/>
      <c r="CX16" s="681"/>
      <c r="CY16" s="682"/>
      <c r="CZ16" s="713">
        <v>0.5</v>
      </c>
      <c r="DA16" s="713"/>
      <c r="DB16" s="713"/>
      <c r="DC16" s="713"/>
      <c r="DD16" s="686" t="s">
        <v>177</v>
      </c>
      <c r="DE16" s="681"/>
      <c r="DF16" s="681"/>
      <c r="DG16" s="681"/>
      <c r="DH16" s="681"/>
      <c r="DI16" s="681"/>
      <c r="DJ16" s="681"/>
      <c r="DK16" s="681"/>
      <c r="DL16" s="681"/>
      <c r="DM16" s="681"/>
      <c r="DN16" s="681"/>
      <c r="DO16" s="681"/>
      <c r="DP16" s="682"/>
      <c r="DQ16" s="686">
        <v>284197</v>
      </c>
      <c r="DR16" s="681"/>
      <c r="DS16" s="681"/>
      <c r="DT16" s="681"/>
      <c r="DU16" s="681"/>
      <c r="DV16" s="681"/>
      <c r="DW16" s="681"/>
      <c r="DX16" s="681"/>
      <c r="DY16" s="681"/>
      <c r="DZ16" s="681"/>
      <c r="EA16" s="681"/>
      <c r="EB16" s="681"/>
      <c r="EC16" s="727"/>
    </row>
    <row r="17" spans="2:133" ht="11.25" customHeight="1" x14ac:dyDescent="0.15">
      <c r="B17" s="677" t="s">
        <v>262</v>
      </c>
      <c r="C17" s="678"/>
      <c r="D17" s="678"/>
      <c r="E17" s="678"/>
      <c r="F17" s="678"/>
      <c r="G17" s="678"/>
      <c r="H17" s="678"/>
      <c r="I17" s="678"/>
      <c r="J17" s="678"/>
      <c r="K17" s="678"/>
      <c r="L17" s="678"/>
      <c r="M17" s="678"/>
      <c r="N17" s="678"/>
      <c r="O17" s="678"/>
      <c r="P17" s="678"/>
      <c r="Q17" s="679"/>
      <c r="R17" s="680">
        <v>78814</v>
      </c>
      <c r="S17" s="681"/>
      <c r="T17" s="681"/>
      <c r="U17" s="681"/>
      <c r="V17" s="681"/>
      <c r="W17" s="681"/>
      <c r="X17" s="681"/>
      <c r="Y17" s="682"/>
      <c r="Z17" s="713">
        <v>0.1</v>
      </c>
      <c r="AA17" s="713"/>
      <c r="AB17" s="713"/>
      <c r="AC17" s="713"/>
      <c r="AD17" s="714">
        <v>78814</v>
      </c>
      <c r="AE17" s="714"/>
      <c r="AF17" s="714"/>
      <c r="AG17" s="714"/>
      <c r="AH17" s="714"/>
      <c r="AI17" s="714"/>
      <c r="AJ17" s="714"/>
      <c r="AK17" s="714"/>
      <c r="AL17" s="683">
        <v>0.2</v>
      </c>
      <c r="AM17" s="684"/>
      <c r="AN17" s="684"/>
      <c r="AO17" s="715"/>
      <c r="AP17" s="677" t="s">
        <v>263</v>
      </c>
      <c r="AQ17" s="678"/>
      <c r="AR17" s="678"/>
      <c r="AS17" s="678"/>
      <c r="AT17" s="678"/>
      <c r="AU17" s="678"/>
      <c r="AV17" s="678"/>
      <c r="AW17" s="678"/>
      <c r="AX17" s="678"/>
      <c r="AY17" s="678"/>
      <c r="AZ17" s="678"/>
      <c r="BA17" s="678"/>
      <c r="BB17" s="678"/>
      <c r="BC17" s="678"/>
      <c r="BD17" s="678"/>
      <c r="BE17" s="678"/>
      <c r="BF17" s="679"/>
      <c r="BG17" s="680" t="s">
        <v>137</v>
      </c>
      <c r="BH17" s="681"/>
      <c r="BI17" s="681"/>
      <c r="BJ17" s="681"/>
      <c r="BK17" s="681"/>
      <c r="BL17" s="681"/>
      <c r="BM17" s="681"/>
      <c r="BN17" s="682"/>
      <c r="BO17" s="713" t="s">
        <v>177</v>
      </c>
      <c r="BP17" s="713"/>
      <c r="BQ17" s="713"/>
      <c r="BR17" s="713"/>
      <c r="BS17" s="686" t="s">
        <v>137</v>
      </c>
      <c r="BT17" s="681"/>
      <c r="BU17" s="681"/>
      <c r="BV17" s="681"/>
      <c r="BW17" s="681"/>
      <c r="BX17" s="681"/>
      <c r="BY17" s="681"/>
      <c r="BZ17" s="681"/>
      <c r="CA17" s="681"/>
      <c r="CB17" s="727"/>
      <c r="CD17" s="719" t="s">
        <v>264</v>
      </c>
      <c r="CE17" s="720"/>
      <c r="CF17" s="720"/>
      <c r="CG17" s="720"/>
      <c r="CH17" s="720"/>
      <c r="CI17" s="720"/>
      <c r="CJ17" s="720"/>
      <c r="CK17" s="720"/>
      <c r="CL17" s="720"/>
      <c r="CM17" s="720"/>
      <c r="CN17" s="720"/>
      <c r="CO17" s="720"/>
      <c r="CP17" s="720"/>
      <c r="CQ17" s="721"/>
      <c r="CR17" s="680">
        <v>7767452</v>
      </c>
      <c r="CS17" s="681"/>
      <c r="CT17" s="681"/>
      <c r="CU17" s="681"/>
      <c r="CV17" s="681"/>
      <c r="CW17" s="681"/>
      <c r="CX17" s="681"/>
      <c r="CY17" s="682"/>
      <c r="CZ17" s="713">
        <v>8.5</v>
      </c>
      <c r="DA17" s="713"/>
      <c r="DB17" s="713"/>
      <c r="DC17" s="713"/>
      <c r="DD17" s="686" t="s">
        <v>239</v>
      </c>
      <c r="DE17" s="681"/>
      <c r="DF17" s="681"/>
      <c r="DG17" s="681"/>
      <c r="DH17" s="681"/>
      <c r="DI17" s="681"/>
      <c r="DJ17" s="681"/>
      <c r="DK17" s="681"/>
      <c r="DL17" s="681"/>
      <c r="DM17" s="681"/>
      <c r="DN17" s="681"/>
      <c r="DO17" s="681"/>
      <c r="DP17" s="682"/>
      <c r="DQ17" s="686">
        <v>7618632</v>
      </c>
      <c r="DR17" s="681"/>
      <c r="DS17" s="681"/>
      <c r="DT17" s="681"/>
      <c r="DU17" s="681"/>
      <c r="DV17" s="681"/>
      <c r="DW17" s="681"/>
      <c r="DX17" s="681"/>
      <c r="DY17" s="681"/>
      <c r="DZ17" s="681"/>
      <c r="EA17" s="681"/>
      <c r="EB17" s="681"/>
      <c r="EC17" s="727"/>
    </row>
    <row r="18" spans="2:133" ht="11.25" customHeight="1" x14ac:dyDescent="0.15">
      <c r="B18" s="677" t="s">
        <v>265</v>
      </c>
      <c r="C18" s="678"/>
      <c r="D18" s="678"/>
      <c r="E18" s="678"/>
      <c r="F18" s="678"/>
      <c r="G18" s="678"/>
      <c r="H18" s="678"/>
      <c r="I18" s="678"/>
      <c r="J18" s="678"/>
      <c r="K18" s="678"/>
      <c r="L18" s="678"/>
      <c r="M18" s="678"/>
      <c r="N18" s="678"/>
      <c r="O18" s="678"/>
      <c r="P18" s="678"/>
      <c r="Q18" s="679"/>
      <c r="R18" s="680">
        <v>105789</v>
      </c>
      <c r="S18" s="681"/>
      <c r="T18" s="681"/>
      <c r="U18" s="681"/>
      <c r="V18" s="681"/>
      <c r="W18" s="681"/>
      <c r="X18" s="681"/>
      <c r="Y18" s="682"/>
      <c r="Z18" s="713">
        <v>0.1</v>
      </c>
      <c r="AA18" s="713"/>
      <c r="AB18" s="713"/>
      <c r="AC18" s="713"/>
      <c r="AD18" s="714">
        <v>105789</v>
      </c>
      <c r="AE18" s="714"/>
      <c r="AF18" s="714"/>
      <c r="AG18" s="714"/>
      <c r="AH18" s="714"/>
      <c r="AI18" s="714"/>
      <c r="AJ18" s="714"/>
      <c r="AK18" s="714"/>
      <c r="AL18" s="683">
        <v>0.3</v>
      </c>
      <c r="AM18" s="684"/>
      <c r="AN18" s="684"/>
      <c r="AO18" s="715"/>
      <c r="AP18" s="677" t="s">
        <v>266</v>
      </c>
      <c r="AQ18" s="678"/>
      <c r="AR18" s="678"/>
      <c r="AS18" s="678"/>
      <c r="AT18" s="678"/>
      <c r="AU18" s="678"/>
      <c r="AV18" s="678"/>
      <c r="AW18" s="678"/>
      <c r="AX18" s="678"/>
      <c r="AY18" s="678"/>
      <c r="AZ18" s="678"/>
      <c r="BA18" s="678"/>
      <c r="BB18" s="678"/>
      <c r="BC18" s="678"/>
      <c r="BD18" s="678"/>
      <c r="BE18" s="678"/>
      <c r="BF18" s="679"/>
      <c r="BG18" s="680" t="s">
        <v>137</v>
      </c>
      <c r="BH18" s="681"/>
      <c r="BI18" s="681"/>
      <c r="BJ18" s="681"/>
      <c r="BK18" s="681"/>
      <c r="BL18" s="681"/>
      <c r="BM18" s="681"/>
      <c r="BN18" s="682"/>
      <c r="BO18" s="713" t="s">
        <v>177</v>
      </c>
      <c r="BP18" s="713"/>
      <c r="BQ18" s="713"/>
      <c r="BR18" s="713"/>
      <c r="BS18" s="686" t="s">
        <v>137</v>
      </c>
      <c r="BT18" s="681"/>
      <c r="BU18" s="681"/>
      <c r="BV18" s="681"/>
      <c r="BW18" s="681"/>
      <c r="BX18" s="681"/>
      <c r="BY18" s="681"/>
      <c r="BZ18" s="681"/>
      <c r="CA18" s="681"/>
      <c r="CB18" s="727"/>
      <c r="CD18" s="719" t="s">
        <v>267</v>
      </c>
      <c r="CE18" s="720"/>
      <c r="CF18" s="720"/>
      <c r="CG18" s="720"/>
      <c r="CH18" s="720"/>
      <c r="CI18" s="720"/>
      <c r="CJ18" s="720"/>
      <c r="CK18" s="720"/>
      <c r="CL18" s="720"/>
      <c r="CM18" s="720"/>
      <c r="CN18" s="720"/>
      <c r="CO18" s="720"/>
      <c r="CP18" s="720"/>
      <c r="CQ18" s="721"/>
      <c r="CR18" s="680" t="s">
        <v>239</v>
      </c>
      <c r="CS18" s="681"/>
      <c r="CT18" s="681"/>
      <c r="CU18" s="681"/>
      <c r="CV18" s="681"/>
      <c r="CW18" s="681"/>
      <c r="CX18" s="681"/>
      <c r="CY18" s="682"/>
      <c r="CZ18" s="713" t="s">
        <v>177</v>
      </c>
      <c r="DA18" s="713"/>
      <c r="DB18" s="713"/>
      <c r="DC18" s="713"/>
      <c r="DD18" s="686" t="s">
        <v>177</v>
      </c>
      <c r="DE18" s="681"/>
      <c r="DF18" s="681"/>
      <c r="DG18" s="681"/>
      <c r="DH18" s="681"/>
      <c r="DI18" s="681"/>
      <c r="DJ18" s="681"/>
      <c r="DK18" s="681"/>
      <c r="DL18" s="681"/>
      <c r="DM18" s="681"/>
      <c r="DN18" s="681"/>
      <c r="DO18" s="681"/>
      <c r="DP18" s="682"/>
      <c r="DQ18" s="686" t="s">
        <v>177</v>
      </c>
      <c r="DR18" s="681"/>
      <c r="DS18" s="681"/>
      <c r="DT18" s="681"/>
      <c r="DU18" s="681"/>
      <c r="DV18" s="681"/>
      <c r="DW18" s="681"/>
      <c r="DX18" s="681"/>
      <c r="DY18" s="681"/>
      <c r="DZ18" s="681"/>
      <c r="EA18" s="681"/>
      <c r="EB18" s="681"/>
      <c r="EC18" s="727"/>
    </row>
    <row r="19" spans="2:133" ht="11.25" customHeight="1" x14ac:dyDescent="0.15">
      <c r="B19" s="677" t="s">
        <v>268</v>
      </c>
      <c r="C19" s="678"/>
      <c r="D19" s="678"/>
      <c r="E19" s="678"/>
      <c r="F19" s="678"/>
      <c r="G19" s="678"/>
      <c r="H19" s="678"/>
      <c r="I19" s="678"/>
      <c r="J19" s="678"/>
      <c r="K19" s="678"/>
      <c r="L19" s="678"/>
      <c r="M19" s="678"/>
      <c r="N19" s="678"/>
      <c r="O19" s="678"/>
      <c r="P19" s="678"/>
      <c r="Q19" s="679"/>
      <c r="R19" s="680">
        <v>77383</v>
      </c>
      <c r="S19" s="681"/>
      <c r="T19" s="681"/>
      <c r="U19" s="681"/>
      <c r="V19" s="681"/>
      <c r="W19" s="681"/>
      <c r="X19" s="681"/>
      <c r="Y19" s="682"/>
      <c r="Z19" s="713">
        <v>0.1</v>
      </c>
      <c r="AA19" s="713"/>
      <c r="AB19" s="713"/>
      <c r="AC19" s="713"/>
      <c r="AD19" s="714">
        <v>77383</v>
      </c>
      <c r="AE19" s="714"/>
      <c r="AF19" s="714"/>
      <c r="AG19" s="714"/>
      <c r="AH19" s="714"/>
      <c r="AI19" s="714"/>
      <c r="AJ19" s="714"/>
      <c r="AK19" s="714"/>
      <c r="AL19" s="683">
        <v>0.2</v>
      </c>
      <c r="AM19" s="684"/>
      <c r="AN19" s="684"/>
      <c r="AO19" s="715"/>
      <c r="AP19" s="677" t="s">
        <v>269</v>
      </c>
      <c r="AQ19" s="678"/>
      <c r="AR19" s="678"/>
      <c r="AS19" s="678"/>
      <c r="AT19" s="678"/>
      <c r="AU19" s="678"/>
      <c r="AV19" s="678"/>
      <c r="AW19" s="678"/>
      <c r="AX19" s="678"/>
      <c r="AY19" s="678"/>
      <c r="AZ19" s="678"/>
      <c r="BA19" s="678"/>
      <c r="BB19" s="678"/>
      <c r="BC19" s="678"/>
      <c r="BD19" s="678"/>
      <c r="BE19" s="678"/>
      <c r="BF19" s="679"/>
      <c r="BG19" s="680">
        <v>885048</v>
      </c>
      <c r="BH19" s="681"/>
      <c r="BI19" s="681"/>
      <c r="BJ19" s="681"/>
      <c r="BK19" s="681"/>
      <c r="BL19" s="681"/>
      <c r="BM19" s="681"/>
      <c r="BN19" s="682"/>
      <c r="BO19" s="713">
        <v>5.7</v>
      </c>
      <c r="BP19" s="713"/>
      <c r="BQ19" s="713"/>
      <c r="BR19" s="713"/>
      <c r="BS19" s="686" t="s">
        <v>177</v>
      </c>
      <c r="BT19" s="681"/>
      <c r="BU19" s="681"/>
      <c r="BV19" s="681"/>
      <c r="BW19" s="681"/>
      <c r="BX19" s="681"/>
      <c r="BY19" s="681"/>
      <c r="BZ19" s="681"/>
      <c r="CA19" s="681"/>
      <c r="CB19" s="727"/>
      <c r="CD19" s="719" t="s">
        <v>270</v>
      </c>
      <c r="CE19" s="720"/>
      <c r="CF19" s="720"/>
      <c r="CG19" s="720"/>
      <c r="CH19" s="720"/>
      <c r="CI19" s="720"/>
      <c r="CJ19" s="720"/>
      <c r="CK19" s="720"/>
      <c r="CL19" s="720"/>
      <c r="CM19" s="720"/>
      <c r="CN19" s="720"/>
      <c r="CO19" s="720"/>
      <c r="CP19" s="720"/>
      <c r="CQ19" s="721"/>
      <c r="CR19" s="680" t="s">
        <v>177</v>
      </c>
      <c r="CS19" s="681"/>
      <c r="CT19" s="681"/>
      <c r="CU19" s="681"/>
      <c r="CV19" s="681"/>
      <c r="CW19" s="681"/>
      <c r="CX19" s="681"/>
      <c r="CY19" s="682"/>
      <c r="CZ19" s="713" t="s">
        <v>137</v>
      </c>
      <c r="DA19" s="713"/>
      <c r="DB19" s="713"/>
      <c r="DC19" s="713"/>
      <c r="DD19" s="686" t="s">
        <v>177</v>
      </c>
      <c r="DE19" s="681"/>
      <c r="DF19" s="681"/>
      <c r="DG19" s="681"/>
      <c r="DH19" s="681"/>
      <c r="DI19" s="681"/>
      <c r="DJ19" s="681"/>
      <c r="DK19" s="681"/>
      <c r="DL19" s="681"/>
      <c r="DM19" s="681"/>
      <c r="DN19" s="681"/>
      <c r="DO19" s="681"/>
      <c r="DP19" s="682"/>
      <c r="DQ19" s="686" t="s">
        <v>239</v>
      </c>
      <c r="DR19" s="681"/>
      <c r="DS19" s="681"/>
      <c r="DT19" s="681"/>
      <c r="DU19" s="681"/>
      <c r="DV19" s="681"/>
      <c r="DW19" s="681"/>
      <c r="DX19" s="681"/>
      <c r="DY19" s="681"/>
      <c r="DZ19" s="681"/>
      <c r="EA19" s="681"/>
      <c r="EB19" s="681"/>
      <c r="EC19" s="727"/>
    </row>
    <row r="20" spans="2:133" ht="11.25" customHeight="1" x14ac:dyDescent="0.15">
      <c r="B20" s="677" t="s">
        <v>271</v>
      </c>
      <c r="C20" s="678"/>
      <c r="D20" s="678"/>
      <c r="E20" s="678"/>
      <c r="F20" s="678"/>
      <c r="G20" s="678"/>
      <c r="H20" s="678"/>
      <c r="I20" s="678"/>
      <c r="J20" s="678"/>
      <c r="K20" s="678"/>
      <c r="L20" s="678"/>
      <c r="M20" s="678"/>
      <c r="N20" s="678"/>
      <c r="O20" s="678"/>
      <c r="P20" s="678"/>
      <c r="Q20" s="679"/>
      <c r="R20" s="680">
        <v>18650</v>
      </c>
      <c r="S20" s="681"/>
      <c r="T20" s="681"/>
      <c r="U20" s="681"/>
      <c r="V20" s="681"/>
      <c r="W20" s="681"/>
      <c r="X20" s="681"/>
      <c r="Y20" s="682"/>
      <c r="Z20" s="713">
        <v>0</v>
      </c>
      <c r="AA20" s="713"/>
      <c r="AB20" s="713"/>
      <c r="AC20" s="713"/>
      <c r="AD20" s="714">
        <v>18650</v>
      </c>
      <c r="AE20" s="714"/>
      <c r="AF20" s="714"/>
      <c r="AG20" s="714"/>
      <c r="AH20" s="714"/>
      <c r="AI20" s="714"/>
      <c r="AJ20" s="714"/>
      <c r="AK20" s="714"/>
      <c r="AL20" s="683">
        <v>0</v>
      </c>
      <c r="AM20" s="684"/>
      <c r="AN20" s="684"/>
      <c r="AO20" s="715"/>
      <c r="AP20" s="677" t="s">
        <v>272</v>
      </c>
      <c r="AQ20" s="678"/>
      <c r="AR20" s="678"/>
      <c r="AS20" s="678"/>
      <c r="AT20" s="678"/>
      <c r="AU20" s="678"/>
      <c r="AV20" s="678"/>
      <c r="AW20" s="678"/>
      <c r="AX20" s="678"/>
      <c r="AY20" s="678"/>
      <c r="AZ20" s="678"/>
      <c r="BA20" s="678"/>
      <c r="BB20" s="678"/>
      <c r="BC20" s="678"/>
      <c r="BD20" s="678"/>
      <c r="BE20" s="678"/>
      <c r="BF20" s="679"/>
      <c r="BG20" s="680">
        <v>885048</v>
      </c>
      <c r="BH20" s="681"/>
      <c r="BI20" s="681"/>
      <c r="BJ20" s="681"/>
      <c r="BK20" s="681"/>
      <c r="BL20" s="681"/>
      <c r="BM20" s="681"/>
      <c r="BN20" s="682"/>
      <c r="BO20" s="713">
        <v>5.7</v>
      </c>
      <c r="BP20" s="713"/>
      <c r="BQ20" s="713"/>
      <c r="BR20" s="713"/>
      <c r="BS20" s="686" t="s">
        <v>239</v>
      </c>
      <c r="BT20" s="681"/>
      <c r="BU20" s="681"/>
      <c r="BV20" s="681"/>
      <c r="BW20" s="681"/>
      <c r="BX20" s="681"/>
      <c r="BY20" s="681"/>
      <c r="BZ20" s="681"/>
      <c r="CA20" s="681"/>
      <c r="CB20" s="727"/>
      <c r="CD20" s="719" t="s">
        <v>273</v>
      </c>
      <c r="CE20" s="720"/>
      <c r="CF20" s="720"/>
      <c r="CG20" s="720"/>
      <c r="CH20" s="720"/>
      <c r="CI20" s="720"/>
      <c r="CJ20" s="720"/>
      <c r="CK20" s="720"/>
      <c r="CL20" s="720"/>
      <c r="CM20" s="720"/>
      <c r="CN20" s="720"/>
      <c r="CO20" s="720"/>
      <c r="CP20" s="720"/>
      <c r="CQ20" s="721"/>
      <c r="CR20" s="680">
        <v>91088014</v>
      </c>
      <c r="CS20" s="681"/>
      <c r="CT20" s="681"/>
      <c r="CU20" s="681"/>
      <c r="CV20" s="681"/>
      <c r="CW20" s="681"/>
      <c r="CX20" s="681"/>
      <c r="CY20" s="682"/>
      <c r="CZ20" s="713">
        <v>100</v>
      </c>
      <c r="DA20" s="713"/>
      <c r="DB20" s="713"/>
      <c r="DC20" s="713"/>
      <c r="DD20" s="686">
        <v>14393218</v>
      </c>
      <c r="DE20" s="681"/>
      <c r="DF20" s="681"/>
      <c r="DG20" s="681"/>
      <c r="DH20" s="681"/>
      <c r="DI20" s="681"/>
      <c r="DJ20" s="681"/>
      <c r="DK20" s="681"/>
      <c r="DL20" s="681"/>
      <c r="DM20" s="681"/>
      <c r="DN20" s="681"/>
      <c r="DO20" s="681"/>
      <c r="DP20" s="682"/>
      <c r="DQ20" s="686">
        <v>46092832</v>
      </c>
      <c r="DR20" s="681"/>
      <c r="DS20" s="681"/>
      <c r="DT20" s="681"/>
      <c r="DU20" s="681"/>
      <c r="DV20" s="681"/>
      <c r="DW20" s="681"/>
      <c r="DX20" s="681"/>
      <c r="DY20" s="681"/>
      <c r="DZ20" s="681"/>
      <c r="EA20" s="681"/>
      <c r="EB20" s="681"/>
      <c r="EC20" s="727"/>
    </row>
    <row r="21" spans="2:133" ht="11.25" customHeight="1" x14ac:dyDescent="0.15">
      <c r="B21" s="677" t="s">
        <v>274</v>
      </c>
      <c r="C21" s="678"/>
      <c r="D21" s="678"/>
      <c r="E21" s="678"/>
      <c r="F21" s="678"/>
      <c r="G21" s="678"/>
      <c r="H21" s="678"/>
      <c r="I21" s="678"/>
      <c r="J21" s="678"/>
      <c r="K21" s="678"/>
      <c r="L21" s="678"/>
      <c r="M21" s="678"/>
      <c r="N21" s="678"/>
      <c r="O21" s="678"/>
      <c r="P21" s="678"/>
      <c r="Q21" s="679"/>
      <c r="R21" s="680">
        <v>9756</v>
      </c>
      <c r="S21" s="681"/>
      <c r="T21" s="681"/>
      <c r="U21" s="681"/>
      <c r="V21" s="681"/>
      <c r="W21" s="681"/>
      <c r="X21" s="681"/>
      <c r="Y21" s="682"/>
      <c r="Z21" s="713">
        <v>0</v>
      </c>
      <c r="AA21" s="713"/>
      <c r="AB21" s="713"/>
      <c r="AC21" s="713"/>
      <c r="AD21" s="714">
        <v>9756</v>
      </c>
      <c r="AE21" s="714"/>
      <c r="AF21" s="714"/>
      <c r="AG21" s="714"/>
      <c r="AH21" s="714"/>
      <c r="AI21" s="714"/>
      <c r="AJ21" s="714"/>
      <c r="AK21" s="714"/>
      <c r="AL21" s="683">
        <v>0</v>
      </c>
      <c r="AM21" s="684"/>
      <c r="AN21" s="684"/>
      <c r="AO21" s="715"/>
      <c r="AP21" s="774" t="s">
        <v>275</v>
      </c>
      <c r="AQ21" s="782"/>
      <c r="AR21" s="782"/>
      <c r="AS21" s="782"/>
      <c r="AT21" s="782"/>
      <c r="AU21" s="782"/>
      <c r="AV21" s="782"/>
      <c r="AW21" s="782"/>
      <c r="AX21" s="782"/>
      <c r="AY21" s="782"/>
      <c r="AZ21" s="782"/>
      <c r="BA21" s="782"/>
      <c r="BB21" s="782"/>
      <c r="BC21" s="782"/>
      <c r="BD21" s="782"/>
      <c r="BE21" s="782"/>
      <c r="BF21" s="776"/>
      <c r="BG21" s="680">
        <v>73844</v>
      </c>
      <c r="BH21" s="681"/>
      <c r="BI21" s="681"/>
      <c r="BJ21" s="681"/>
      <c r="BK21" s="681"/>
      <c r="BL21" s="681"/>
      <c r="BM21" s="681"/>
      <c r="BN21" s="682"/>
      <c r="BO21" s="713">
        <v>0.5</v>
      </c>
      <c r="BP21" s="713"/>
      <c r="BQ21" s="713"/>
      <c r="BR21" s="713"/>
      <c r="BS21" s="686" t="s">
        <v>177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276</v>
      </c>
      <c r="C22" s="678"/>
      <c r="D22" s="678"/>
      <c r="E22" s="678"/>
      <c r="F22" s="678"/>
      <c r="G22" s="678"/>
      <c r="H22" s="678"/>
      <c r="I22" s="678"/>
      <c r="J22" s="678"/>
      <c r="K22" s="678"/>
      <c r="L22" s="678"/>
      <c r="M22" s="678"/>
      <c r="N22" s="678"/>
      <c r="O22" s="678"/>
      <c r="P22" s="678"/>
      <c r="Q22" s="679"/>
      <c r="R22" s="680">
        <v>21330190</v>
      </c>
      <c r="S22" s="681"/>
      <c r="T22" s="681"/>
      <c r="U22" s="681"/>
      <c r="V22" s="681"/>
      <c r="W22" s="681"/>
      <c r="X22" s="681"/>
      <c r="Y22" s="682"/>
      <c r="Z22" s="713">
        <v>23</v>
      </c>
      <c r="AA22" s="713"/>
      <c r="AB22" s="713"/>
      <c r="AC22" s="713"/>
      <c r="AD22" s="714">
        <v>19275722</v>
      </c>
      <c r="AE22" s="714"/>
      <c r="AF22" s="714"/>
      <c r="AG22" s="714"/>
      <c r="AH22" s="714"/>
      <c r="AI22" s="714"/>
      <c r="AJ22" s="714"/>
      <c r="AK22" s="714"/>
      <c r="AL22" s="683">
        <v>50.9</v>
      </c>
      <c r="AM22" s="684"/>
      <c r="AN22" s="684"/>
      <c r="AO22" s="715"/>
      <c r="AP22" s="774" t="s">
        <v>277</v>
      </c>
      <c r="AQ22" s="782"/>
      <c r="AR22" s="782"/>
      <c r="AS22" s="782"/>
      <c r="AT22" s="782"/>
      <c r="AU22" s="782"/>
      <c r="AV22" s="782"/>
      <c r="AW22" s="782"/>
      <c r="AX22" s="782"/>
      <c r="AY22" s="782"/>
      <c r="AZ22" s="782"/>
      <c r="BA22" s="782"/>
      <c r="BB22" s="782"/>
      <c r="BC22" s="782"/>
      <c r="BD22" s="782"/>
      <c r="BE22" s="782"/>
      <c r="BF22" s="776"/>
      <c r="BG22" s="680" t="s">
        <v>137</v>
      </c>
      <c r="BH22" s="681"/>
      <c r="BI22" s="681"/>
      <c r="BJ22" s="681"/>
      <c r="BK22" s="681"/>
      <c r="BL22" s="681"/>
      <c r="BM22" s="681"/>
      <c r="BN22" s="682"/>
      <c r="BO22" s="713" t="s">
        <v>177</v>
      </c>
      <c r="BP22" s="713"/>
      <c r="BQ22" s="713"/>
      <c r="BR22" s="713"/>
      <c r="BS22" s="686" t="s">
        <v>177</v>
      </c>
      <c r="BT22" s="681"/>
      <c r="BU22" s="681"/>
      <c r="BV22" s="681"/>
      <c r="BW22" s="681"/>
      <c r="BX22" s="681"/>
      <c r="BY22" s="681"/>
      <c r="BZ22" s="681"/>
      <c r="CA22" s="681"/>
      <c r="CB22" s="727"/>
      <c r="CD22" s="784" t="s">
        <v>278</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279</v>
      </c>
      <c r="C23" s="678"/>
      <c r="D23" s="678"/>
      <c r="E23" s="678"/>
      <c r="F23" s="678"/>
      <c r="G23" s="678"/>
      <c r="H23" s="678"/>
      <c r="I23" s="678"/>
      <c r="J23" s="678"/>
      <c r="K23" s="678"/>
      <c r="L23" s="678"/>
      <c r="M23" s="678"/>
      <c r="N23" s="678"/>
      <c r="O23" s="678"/>
      <c r="P23" s="678"/>
      <c r="Q23" s="679"/>
      <c r="R23" s="680">
        <v>19275722</v>
      </c>
      <c r="S23" s="681"/>
      <c r="T23" s="681"/>
      <c r="U23" s="681"/>
      <c r="V23" s="681"/>
      <c r="W23" s="681"/>
      <c r="X23" s="681"/>
      <c r="Y23" s="682"/>
      <c r="Z23" s="713">
        <v>20.8</v>
      </c>
      <c r="AA23" s="713"/>
      <c r="AB23" s="713"/>
      <c r="AC23" s="713"/>
      <c r="AD23" s="714">
        <v>19275722</v>
      </c>
      <c r="AE23" s="714"/>
      <c r="AF23" s="714"/>
      <c r="AG23" s="714"/>
      <c r="AH23" s="714"/>
      <c r="AI23" s="714"/>
      <c r="AJ23" s="714"/>
      <c r="AK23" s="714"/>
      <c r="AL23" s="683">
        <v>50.9</v>
      </c>
      <c r="AM23" s="684"/>
      <c r="AN23" s="684"/>
      <c r="AO23" s="715"/>
      <c r="AP23" s="774" t="s">
        <v>280</v>
      </c>
      <c r="AQ23" s="782"/>
      <c r="AR23" s="782"/>
      <c r="AS23" s="782"/>
      <c r="AT23" s="782"/>
      <c r="AU23" s="782"/>
      <c r="AV23" s="782"/>
      <c r="AW23" s="782"/>
      <c r="AX23" s="782"/>
      <c r="AY23" s="782"/>
      <c r="AZ23" s="782"/>
      <c r="BA23" s="782"/>
      <c r="BB23" s="782"/>
      <c r="BC23" s="782"/>
      <c r="BD23" s="782"/>
      <c r="BE23" s="782"/>
      <c r="BF23" s="776"/>
      <c r="BG23" s="680">
        <v>811204</v>
      </c>
      <c r="BH23" s="681"/>
      <c r="BI23" s="681"/>
      <c r="BJ23" s="681"/>
      <c r="BK23" s="681"/>
      <c r="BL23" s="681"/>
      <c r="BM23" s="681"/>
      <c r="BN23" s="682"/>
      <c r="BO23" s="713">
        <v>5.2</v>
      </c>
      <c r="BP23" s="713"/>
      <c r="BQ23" s="713"/>
      <c r="BR23" s="713"/>
      <c r="BS23" s="686" t="s">
        <v>177</v>
      </c>
      <c r="BT23" s="681"/>
      <c r="BU23" s="681"/>
      <c r="BV23" s="681"/>
      <c r="BW23" s="681"/>
      <c r="BX23" s="681"/>
      <c r="BY23" s="681"/>
      <c r="BZ23" s="681"/>
      <c r="CA23" s="681"/>
      <c r="CB23" s="727"/>
      <c r="CD23" s="784" t="s">
        <v>219</v>
      </c>
      <c r="CE23" s="785"/>
      <c r="CF23" s="785"/>
      <c r="CG23" s="785"/>
      <c r="CH23" s="785"/>
      <c r="CI23" s="785"/>
      <c r="CJ23" s="785"/>
      <c r="CK23" s="785"/>
      <c r="CL23" s="785"/>
      <c r="CM23" s="785"/>
      <c r="CN23" s="785"/>
      <c r="CO23" s="785"/>
      <c r="CP23" s="785"/>
      <c r="CQ23" s="786"/>
      <c r="CR23" s="784" t="s">
        <v>281</v>
      </c>
      <c r="CS23" s="785"/>
      <c r="CT23" s="785"/>
      <c r="CU23" s="785"/>
      <c r="CV23" s="785"/>
      <c r="CW23" s="785"/>
      <c r="CX23" s="785"/>
      <c r="CY23" s="786"/>
      <c r="CZ23" s="784" t="s">
        <v>282</v>
      </c>
      <c r="DA23" s="785"/>
      <c r="DB23" s="785"/>
      <c r="DC23" s="786"/>
      <c r="DD23" s="784" t="s">
        <v>283</v>
      </c>
      <c r="DE23" s="785"/>
      <c r="DF23" s="785"/>
      <c r="DG23" s="785"/>
      <c r="DH23" s="785"/>
      <c r="DI23" s="785"/>
      <c r="DJ23" s="785"/>
      <c r="DK23" s="786"/>
      <c r="DL23" s="793" t="s">
        <v>284</v>
      </c>
      <c r="DM23" s="794"/>
      <c r="DN23" s="794"/>
      <c r="DO23" s="794"/>
      <c r="DP23" s="794"/>
      <c r="DQ23" s="794"/>
      <c r="DR23" s="794"/>
      <c r="DS23" s="794"/>
      <c r="DT23" s="794"/>
      <c r="DU23" s="794"/>
      <c r="DV23" s="795"/>
      <c r="DW23" s="784" t="s">
        <v>285</v>
      </c>
      <c r="DX23" s="785"/>
      <c r="DY23" s="785"/>
      <c r="DZ23" s="785"/>
      <c r="EA23" s="785"/>
      <c r="EB23" s="785"/>
      <c r="EC23" s="786"/>
    </row>
    <row r="24" spans="2:133" ht="11.25" customHeight="1" x14ac:dyDescent="0.15">
      <c r="B24" s="677" t="s">
        <v>286</v>
      </c>
      <c r="C24" s="678"/>
      <c r="D24" s="678"/>
      <c r="E24" s="678"/>
      <c r="F24" s="678"/>
      <c r="G24" s="678"/>
      <c r="H24" s="678"/>
      <c r="I24" s="678"/>
      <c r="J24" s="678"/>
      <c r="K24" s="678"/>
      <c r="L24" s="678"/>
      <c r="M24" s="678"/>
      <c r="N24" s="678"/>
      <c r="O24" s="678"/>
      <c r="P24" s="678"/>
      <c r="Q24" s="679"/>
      <c r="R24" s="680">
        <v>2054468</v>
      </c>
      <c r="S24" s="681"/>
      <c r="T24" s="681"/>
      <c r="U24" s="681"/>
      <c r="V24" s="681"/>
      <c r="W24" s="681"/>
      <c r="X24" s="681"/>
      <c r="Y24" s="682"/>
      <c r="Z24" s="713">
        <v>2.2000000000000002</v>
      </c>
      <c r="AA24" s="713"/>
      <c r="AB24" s="713"/>
      <c r="AC24" s="713"/>
      <c r="AD24" s="714" t="s">
        <v>239</v>
      </c>
      <c r="AE24" s="714"/>
      <c r="AF24" s="714"/>
      <c r="AG24" s="714"/>
      <c r="AH24" s="714"/>
      <c r="AI24" s="714"/>
      <c r="AJ24" s="714"/>
      <c r="AK24" s="714"/>
      <c r="AL24" s="683" t="s">
        <v>177</v>
      </c>
      <c r="AM24" s="684"/>
      <c r="AN24" s="684"/>
      <c r="AO24" s="715"/>
      <c r="AP24" s="774" t="s">
        <v>287</v>
      </c>
      <c r="AQ24" s="782"/>
      <c r="AR24" s="782"/>
      <c r="AS24" s="782"/>
      <c r="AT24" s="782"/>
      <c r="AU24" s="782"/>
      <c r="AV24" s="782"/>
      <c r="AW24" s="782"/>
      <c r="AX24" s="782"/>
      <c r="AY24" s="782"/>
      <c r="AZ24" s="782"/>
      <c r="BA24" s="782"/>
      <c r="BB24" s="782"/>
      <c r="BC24" s="782"/>
      <c r="BD24" s="782"/>
      <c r="BE24" s="782"/>
      <c r="BF24" s="776"/>
      <c r="BG24" s="680" t="s">
        <v>137</v>
      </c>
      <c r="BH24" s="681"/>
      <c r="BI24" s="681"/>
      <c r="BJ24" s="681"/>
      <c r="BK24" s="681"/>
      <c r="BL24" s="681"/>
      <c r="BM24" s="681"/>
      <c r="BN24" s="682"/>
      <c r="BO24" s="713" t="s">
        <v>137</v>
      </c>
      <c r="BP24" s="713"/>
      <c r="BQ24" s="713"/>
      <c r="BR24" s="713"/>
      <c r="BS24" s="686" t="s">
        <v>177</v>
      </c>
      <c r="BT24" s="681"/>
      <c r="BU24" s="681"/>
      <c r="BV24" s="681"/>
      <c r="BW24" s="681"/>
      <c r="BX24" s="681"/>
      <c r="BY24" s="681"/>
      <c r="BZ24" s="681"/>
      <c r="CA24" s="681"/>
      <c r="CB24" s="727"/>
      <c r="CD24" s="738" t="s">
        <v>288</v>
      </c>
      <c r="CE24" s="739"/>
      <c r="CF24" s="739"/>
      <c r="CG24" s="739"/>
      <c r="CH24" s="739"/>
      <c r="CI24" s="739"/>
      <c r="CJ24" s="739"/>
      <c r="CK24" s="739"/>
      <c r="CL24" s="739"/>
      <c r="CM24" s="739"/>
      <c r="CN24" s="739"/>
      <c r="CO24" s="739"/>
      <c r="CP24" s="739"/>
      <c r="CQ24" s="740"/>
      <c r="CR24" s="735">
        <v>31846543</v>
      </c>
      <c r="CS24" s="736"/>
      <c r="CT24" s="736"/>
      <c r="CU24" s="736"/>
      <c r="CV24" s="736"/>
      <c r="CW24" s="736"/>
      <c r="CX24" s="736"/>
      <c r="CY24" s="779"/>
      <c r="CZ24" s="780">
        <v>35</v>
      </c>
      <c r="DA24" s="751"/>
      <c r="DB24" s="751"/>
      <c r="DC24" s="783"/>
      <c r="DD24" s="778">
        <v>21730883</v>
      </c>
      <c r="DE24" s="736"/>
      <c r="DF24" s="736"/>
      <c r="DG24" s="736"/>
      <c r="DH24" s="736"/>
      <c r="DI24" s="736"/>
      <c r="DJ24" s="736"/>
      <c r="DK24" s="779"/>
      <c r="DL24" s="778">
        <v>21340916</v>
      </c>
      <c r="DM24" s="736"/>
      <c r="DN24" s="736"/>
      <c r="DO24" s="736"/>
      <c r="DP24" s="736"/>
      <c r="DQ24" s="736"/>
      <c r="DR24" s="736"/>
      <c r="DS24" s="736"/>
      <c r="DT24" s="736"/>
      <c r="DU24" s="736"/>
      <c r="DV24" s="779"/>
      <c r="DW24" s="780">
        <v>54.3</v>
      </c>
      <c r="DX24" s="751"/>
      <c r="DY24" s="751"/>
      <c r="DZ24" s="751"/>
      <c r="EA24" s="751"/>
      <c r="EB24" s="751"/>
      <c r="EC24" s="781"/>
    </row>
    <row r="25" spans="2:133" ht="11.25" customHeight="1" x14ac:dyDescent="0.15">
      <c r="B25" s="677" t="s">
        <v>289</v>
      </c>
      <c r="C25" s="678"/>
      <c r="D25" s="678"/>
      <c r="E25" s="678"/>
      <c r="F25" s="678"/>
      <c r="G25" s="678"/>
      <c r="H25" s="678"/>
      <c r="I25" s="678"/>
      <c r="J25" s="678"/>
      <c r="K25" s="678"/>
      <c r="L25" s="678"/>
      <c r="M25" s="678"/>
      <c r="N25" s="678"/>
      <c r="O25" s="678"/>
      <c r="P25" s="678"/>
      <c r="Q25" s="679"/>
      <c r="R25" s="680" t="s">
        <v>177</v>
      </c>
      <c r="S25" s="681"/>
      <c r="T25" s="681"/>
      <c r="U25" s="681"/>
      <c r="V25" s="681"/>
      <c r="W25" s="681"/>
      <c r="X25" s="681"/>
      <c r="Y25" s="682"/>
      <c r="Z25" s="713" t="s">
        <v>239</v>
      </c>
      <c r="AA25" s="713"/>
      <c r="AB25" s="713"/>
      <c r="AC25" s="713"/>
      <c r="AD25" s="714" t="s">
        <v>177</v>
      </c>
      <c r="AE25" s="714"/>
      <c r="AF25" s="714"/>
      <c r="AG25" s="714"/>
      <c r="AH25" s="714"/>
      <c r="AI25" s="714"/>
      <c r="AJ25" s="714"/>
      <c r="AK25" s="714"/>
      <c r="AL25" s="683" t="s">
        <v>177</v>
      </c>
      <c r="AM25" s="684"/>
      <c r="AN25" s="684"/>
      <c r="AO25" s="715"/>
      <c r="AP25" s="774" t="s">
        <v>290</v>
      </c>
      <c r="AQ25" s="782"/>
      <c r="AR25" s="782"/>
      <c r="AS25" s="782"/>
      <c r="AT25" s="782"/>
      <c r="AU25" s="782"/>
      <c r="AV25" s="782"/>
      <c r="AW25" s="782"/>
      <c r="AX25" s="782"/>
      <c r="AY25" s="782"/>
      <c r="AZ25" s="782"/>
      <c r="BA25" s="782"/>
      <c r="BB25" s="782"/>
      <c r="BC25" s="782"/>
      <c r="BD25" s="782"/>
      <c r="BE25" s="782"/>
      <c r="BF25" s="776"/>
      <c r="BG25" s="680" t="s">
        <v>137</v>
      </c>
      <c r="BH25" s="681"/>
      <c r="BI25" s="681"/>
      <c r="BJ25" s="681"/>
      <c r="BK25" s="681"/>
      <c r="BL25" s="681"/>
      <c r="BM25" s="681"/>
      <c r="BN25" s="682"/>
      <c r="BO25" s="713" t="s">
        <v>137</v>
      </c>
      <c r="BP25" s="713"/>
      <c r="BQ25" s="713"/>
      <c r="BR25" s="713"/>
      <c r="BS25" s="686" t="s">
        <v>177</v>
      </c>
      <c r="BT25" s="681"/>
      <c r="BU25" s="681"/>
      <c r="BV25" s="681"/>
      <c r="BW25" s="681"/>
      <c r="BX25" s="681"/>
      <c r="BY25" s="681"/>
      <c r="BZ25" s="681"/>
      <c r="CA25" s="681"/>
      <c r="CB25" s="727"/>
      <c r="CD25" s="719" t="s">
        <v>291</v>
      </c>
      <c r="CE25" s="720"/>
      <c r="CF25" s="720"/>
      <c r="CG25" s="720"/>
      <c r="CH25" s="720"/>
      <c r="CI25" s="720"/>
      <c r="CJ25" s="720"/>
      <c r="CK25" s="720"/>
      <c r="CL25" s="720"/>
      <c r="CM25" s="720"/>
      <c r="CN25" s="720"/>
      <c r="CO25" s="720"/>
      <c r="CP25" s="720"/>
      <c r="CQ25" s="721"/>
      <c r="CR25" s="680">
        <v>10439439</v>
      </c>
      <c r="CS25" s="699"/>
      <c r="CT25" s="699"/>
      <c r="CU25" s="699"/>
      <c r="CV25" s="699"/>
      <c r="CW25" s="699"/>
      <c r="CX25" s="699"/>
      <c r="CY25" s="700"/>
      <c r="CZ25" s="683">
        <v>11.5</v>
      </c>
      <c r="DA25" s="701"/>
      <c r="DB25" s="701"/>
      <c r="DC25" s="702"/>
      <c r="DD25" s="686">
        <v>9631864</v>
      </c>
      <c r="DE25" s="699"/>
      <c r="DF25" s="699"/>
      <c r="DG25" s="699"/>
      <c r="DH25" s="699"/>
      <c r="DI25" s="699"/>
      <c r="DJ25" s="699"/>
      <c r="DK25" s="700"/>
      <c r="DL25" s="686">
        <v>9480261</v>
      </c>
      <c r="DM25" s="699"/>
      <c r="DN25" s="699"/>
      <c r="DO25" s="699"/>
      <c r="DP25" s="699"/>
      <c r="DQ25" s="699"/>
      <c r="DR25" s="699"/>
      <c r="DS25" s="699"/>
      <c r="DT25" s="699"/>
      <c r="DU25" s="699"/>
      <c r="DV25" s="700"/>
      <c r="DW25" s="683">
        <v>24.1</v>
      </c>
      <c r="DX25" s="701"/>
      <c r="DY25" s="701"/>
      <c r="DZ25" s="701"/>
      <c r="EA25" s="701"/>
      <c r="EB25" s="701"/>
      <c r="EC25" s="722"/>
    </row>
    <row r="26" spans="2:133" ht="11.25" customHeight="1" x14ac:dyDescent="0.15">
      <c r="B26" s="677" t="s">
        <v>292</v>
      </c>
      <c r="C26" s="678"/>
      <c r="D26" s="678"/>
      <c r="E26" s="678"/>
      <c r="F26" s="678"/>
      <c r="G26" s="678"/>
      <c r="H26" s="678"/>
      <c r="I26" s="678"/>
      <c r="J26" s="678"/>
      <c r="K26" s="678"/>
      <c r="L26" s="678"/>
      <c r="M26" s="678"/>
      <c r="N26" s="678"/>
      <c r="O26" s="678"/>
      <c r="P26" s="678"/>
      <c r="Q26" s="679"/>
      <c r="R26" s="680">
        <v>40681865</v>
      </c>
      <c r="S26" s="681"/>
      <c r="T26" s="681"/>
      <c r="U26" s="681"/>
      <c r="V26" s="681"/>
      <c r="W26" s="681"/>
      <c r="X26" s="681"/>
      <c r="Y26" s="682"/>
      <c r="Z26" s="713">
        <v>43.9</v>
      </c>
      <c r="AA26" s="713"/>
      <c r="AB26" s="713"/>
      <c r="AC26" s="713"/>
      <c r="AD26" s="714">
        <v>37816193</v>
      </c>
      <c r="AE26" s="714"/>
      <c r="AF26" s="714"/>
      <c r="AG26" s="714"/>
      <c r="AH26" s="714"/>
      <c r="AI26" s="714"/>
      <c r="AJ26" s="714"/>
      <c r="AK26" s="714"/>
      <c r="AL26" s="683">
        <v>99.8</v>
      </c>
      <c r="AM26" s="684"/>
      <c r="AN26" s="684"/>
      <c r="AO26" s="715"/>
      <c r="AP26" s="774" t="s">
        <v>293</v>
      </c>
      <c r="AQ26" s="775"/>
      <c r="AR26" s="775"/>
      <c r="AS26" s="775"/>
      <c r="AT26" s="775"/>
      <c r="AU26" s="775"/>
      <c r="AV26" s="775"/>
      <c r="AW26" s="775"/>
      <c r="AX26" s="775"/>
      <c r="AY26" s="775"/>
      <c r="AZ26" s="775"/>
      <c r="BA26" s="775"/>
      <c r="BB26" s="775"/>
      <c r="BC26" s="775"/>
      <c r="BD26" s="775"/>
      <c r="BE26" s="775"/>
      <c r="BF26" s="776"/>
      <c r="BG26" s="680" t="s">
        <v>137</v>
      </c>
      <c r="BH26" s="681"/>
      <c r="BI26" s="681"/>
      <c r="BJ26" s="681"/>
      <c r="BK26" s="681"/>
      <c r="BL26" s="681"/>
      <c r="BM26" s="681"/>
      <c r="BN26" s="682"/>
      <c r="BO26" s="713" t="s">
        <v>177</v>
      </c>
      <c r="BP26" s="713"/>
      <c r="BQ26" s="713"/>
      <c r="BR26" s="713"/>
      <c r="BS26" s="686" t="s">
        <v>177</v>
      </c>
      <c r="BT26" s="681"/>
      <c r="BU26" s="681"/>
      <c r="BV26" s="681"/>
      <c r="BW26" s="681"/>
      <c r="BX26" s="681"/>
      <c r="BY26" s="681"/>
      <c r="BZ26" s="681"/>
      <c r="CA26" s="681"/>
      <c r="CB26" s="727"/>
      <c r="CD26" s="719" t="s">
        <v>294</v>
      </c>
      <c r="CE26" s="720"/>
      <c r="CF26" s="720"/>
      <c r="CG26" s="720"/>
      <c r="CH26" s="720"/>
      <c r="CI26" s="720"/>
      <c r="CJ26" s="720"/>
      <c r="CK26" s="720"/>
      <c r="CL26" s="720"/>
      <c r="CM26" s="720"/>
      <c r="CN26" s="720"/>
      <c r="CO26" s="720"/>
      <c r="CP26" s="720"/>
      <c r="CQ26" s="721"/>
      <c r="CR26" s="680">
        <v>6548396</v>
      </c>
      <c r="CS26" s="681"/>
      <c r="CT26" s="681"/>
      <c r="CU26" s="681"/>
      <c r="CV26" s="681"/>
      <c r="CW26" s="681"/>
      <c r="CX26" s="681"/>
      <c r="CY26" s="682"/>
      <c r="CZ26" s="683">
        <v>7.2</v>
      </c>
      <c r="DA26" s="701"/>
      <c r="DB26" s="701"/>
      <c r="DC26" s="702"/>
      <c r="DD26" s="686">
        <v>6002527</v>
      </c>
      <c r="DE26" s="681"/>
      <c r="DF26" s="681"/>
      <c r="DG26" s="681"/>
      <c r="DH26" s="681"/>
      <c r="DI26" s="681"/>
      <c r="DJ26" s="681"/>
      <c r="DK26" s="682"/>
      <c r="DL26" s="686" t="s">
        <v>137</v>
      </c>
      <c r="DM26" s="681"/>
      <c r="DN26" s="681"/>
      <c r="DO26" s="681"/>
      <c r="DP26" s="681"/>
      <c r="DQ26" s="681"/>
      <c r="DR26" s="681"/>
      <c r="DS26" s="681"/>
      <c r="DT26" s="681"/>
      <c r="DU26" s="681"/>
      <c r="DV26" s="682"/>
      <c r="DW26" s="683" t="s">
        <v>239</v>
      </c>
      <c r="DX26" s="701"/>
      <c r="DY26" s="701"/>
      <c r="DZ26" s="701"/>
      <c r="EA26" s="701"/>
      <c r="EB26" s="701"/>
      <c r="EC26" s="722"/>
    </row>
    <row r="27" spans="2:133" ht="11.25" customHeight="1" x14ac:dyDescent="0.15">
      <c r="B27" s="677" t="s">
        <v>295</v>
      </c>
      <c r="C27" s="678"/>
      <c r="D27" s="678"/>
      <c r="E27" s="678"/>
      <c r="F27" s="678"/>
      <c r="G27" s="678"/>
      <c r="H27" s="678"/>
      <c r="I27" s="678"/>
      <c r="J27" s="678"/>
      <c r="K27" s="678"/>
      <c r="L27" s="678"/>
      <c r="M27" s="678"/>
      <c r="N27" s="678"/>
      <c r="O27" s="678"/>
      <c r="P27" s="678"/>
      <c r="Q27" s="679"/>
      <c r="R27" s="680">
        <v>22579</v>
      </c>
      <c r="S27" s="681"/>
      <c r="T27" s="681"/>
      <c r="U27" s="681"/>
      <c r="V27" s="681"/>
      <c r="W27" s="681"/>
      <c r="X27" s="681"/>
      <c r="Y27" s="682"/>
      <c r="Z27" s="713">
        <v>0</v>
      </c>
      <c r="AA27" s="713"/>
      <c r="AB27" s="713"/>
      <c r="AC27" s="713"/>
      <c r="AD27" s="714">
        <v>22579</v>
      </c>
      <c r="AE27" s="714"/>
      <c r="AF27" s="714"/>
      <c r="AG27" s="714"/>
      <c r="AH27" s="714"/>
      <c r="AI27" s="714"/>
      <c r="AJ27" s="714"/>
      <c r="AK27" s="714"/>
      <c r="AL27" s="683">
        <v>0.1</v>
      </c>
      <c r="AM27" s="684"/>
      <c r="AN27" s="684"/>
      <c r="AO27" s="715"/>
      <c r="AP27" s="677" t="s">
        <v>296</v>
      </c>
      <c r="AQ27" s="678"/>
      <c r="AR27" s="678"/>
      <c r="AS27" s="678"/>
      <c r="AT27" s="678"/>
      <c r="AU27" s="678"/>
      <c r="AV27" s="678"/>
      <c r="AW27" s="678"/>
      <c r="AX27" s="678"/>
      <c r="AY27" s="678"/>
      <c r="AZ27" s="678"/>
      <c r="BA27" s="678"/>
      <c r="BB27" s="678"/>
      <c r="BC27" s="678"/>
      <c r="BD27" s="678"/>
      <c r="BE27" s="678"/>
      <c r="BF27" s="679"/>
      <c r="BG27" s="680">
        <v>15577334</v>
      </c>
      <c r="BH27" s="681"/>
      <c r="BI27" s="681"/>
      <c r="BJ27" s="681"/>
      <c r="BK27" s="681"/>
      <c r="BL27" s="681"/>
      <c r="BM27" s="681"/>
      <c r="BN27" s="682"/>
      <c r="BO27" s="713">
        <v>100</v>
      </c>
      <c r="BP27" s="713"/>
      <c r="BQ27" s="713"/>
      <c r="BR27" s="713"/>
      <c r="BS27" s="686">
        <v>154933</v>
      </c>
      <c r="BT27" s="681"/>
      <c r="BU27" s="681"/>
      <c r="BV27" s="681"/>
      <c r="BW27" s="681"/>
      <c r="BX27" s="681"/>
      <c r="BY27" s="681"/>
      <c r="BZ27" s="681"/>
      <c r="CA27" s="681"/>
      <c r="CB27" s="727"/>
      <c r="CD27" s="719" t="s">
        <v>297</v>
      </c>
      <c r="CE27" s="720"/>
      <c r="CF27" s="720"/>
      <c r="CG27" s="720"/>
      <c r="CH27" s="720"/>
      <c r="CI27" s="720"/>
      <c r="CJ27" s="720"/>
      <c r="CK27" s="720"/>
      <c r="CL27" s="720"/>
      <c r="CM27" s="720"/>
      <c r="CN27" s="720"/>
      <c r="CO27" s="720"/>
      <c r="CP27" s="720"/>
      <c r="CQ27" s="721"/>
      <c r="CR27" s="680">
        <v>13639652</v>
      </c>
      <c r="CS27" s="699"/>
      <c r="CT27" s="699"/>
      <c r="CU27" s="699"/>
      <c r="CV27" s="699"/>
      <c r="CW27" s="699"/>
      <c r="CX27" s="699"/>
      <c r="CY27" s="700"/>
      <c r="CZ27" s="683">
        <v>15</v>
      </c>
      <c r="DA27" s="701"/>
      <c r="DB27" s="701"/>
      <c r="DC27" s="702"/>
      <c r="DD27" s="686">
        <v>4480387</v>
      </c>
      <c r="DE27" s="699"/>
      <c r="DF27" s="699"/>
      <c r="DG27" s="699"/>
      <c r="DH27" s="699"/>
      <c r="DI27" s="699"/>
      <c r="DJ27" s="699"/>
      <c r="DK27" s="700"/>
      <c r="DL27" s="686">
        <v>4455731</v>
      </c>
      <c r="DM27" s="699"/>
      <c r="DN27" s="699"/>
      <c r="DO27" s="699"/>
      <c r="DP27" s="699"/>
      <c r="DQ27" s="699"/>
      <c r="DR27" s="699"/>
      <c r="DS27" s="699"/>
      <c r="DT27" s="699"/>
      <c r="DU27" s="699"/>
      <c r="DV27" s="700"/>
      <c r="DW27" s="683">
        <v>11.3</v>
      </c>
      <c r="DX27" s="701"/>
      <c r="DY27" s="701"/>
      <c r="DZ27" s="701"/>
      <c r="EA27" s="701"/>
      <c r="EB27" s="701"/>
      <c r="EC27" s="722"/>
    </row>
    <row r="28" spans="2:133" ht="11.25" customHeight="1" x14ac:dyDescent="0.15">
      <c r="B28" s="677" t="s">
        <v>298</v>
      </c>
      <c r="C28" s="678"/>
      <c r="D28" s="678"/>
      <c r="E28" s="678"/>
      <c r="F28" s="678"/>
      <c r="G28" s="678"/>
      <c r="H28" s="678"/>
      <c r="I28" s="678"/>
      <c r="J28" s="678"/>
      <c r="K28" s="678"/>
      <c r="L28" s="678"/>
      <c r="M28" s="678"/>
      <c r="N28" s="678"/>
      <c r="O28" s="678"/>
      <c r="P28" s="678"/>
      <c r="Q28" s="679"/>
      <c r="R28" s="680">
        <v>1548286</v>
      </c>
      <c r="S28" s="681"/>
      <c r="T28" s="681"/>
      <c r="U28" s="681"/>
      <c r="V28" s="681"/>
      <c r="W28" s="681"/>
      <c r="X28" s="681"/>
      <c r="Y28" s="682"/>
      <c r="Z28" s="713">
        <v>1.7</v>
      </c>
      <c r="AA28" s="713"/>
      <c r="AB28" s="713"/>
      <c r="AC28" s="713"/>
      <c r="AD28" s="714" t="s">
        <v>177</v>
      </c>
      <c r="AE28" s="714"/>
      <c r="AF28" s="714"/>
      <c r="AG28" s="714"/>
      <c r="AH28" s="714"/>
      <c r="AI28" s="714"/>
      <c r="AJ28" s="714"/>
      <c r="AK28" s="714"/>
      <c r="AL28" s="683" t="s">
        <v>177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299</v>
      </c>
      <c r="CE28" s="720"/>
      <c r="CF28" s="720"/>
      <c r="CG28" s="720"/>
      <c r="CH28" s="720"/>
      <c r="CI28" s="720"/>
      <c r="CJ28" s="720"/>
      <c r="CK28" s="720"/>
      <c r="CL28" s="720"/>
      <c r="CM28" s="720"/>
      <c r="CN28" s="720"/>
      <c r="CO28" s="720"/>
      <c r="CP28" s="720"/>
      <c r="CQ28" s="721"/>
      <c r="CR28" s="680">
        <v>7767452</v>
      </c>
      <c r="CS28" s="681"/>
      <c r="CT28" s="681"/>
      <c r="CU28" s="681"/>
      <c r="CV28" s="681"/>
      <c r="CW28" s="681"/>
      <c r="CX28" s="681"/>
      <c r="CY28" s="682"/>
      <c r="CZ28" s="683">
        <v>8.5</v>
      </c>
      <c r="DA28" s="701"/>
      <c r="DB28" s="701"/>
      <c r="DC28" s="702"/>
      <c r="DD28" s="686">
        <v>7618632</v>
      </c>
      <c r="DE28" s="681"/>
      <c r="DF28" s="681"/>
      <c r="DG28" s="681"/>
      <c r="DH28" s="681"/>
      <c r="DI28" s="681"/>
      <c r="DJ28" s="681"/>
      <c r="DK28" s="682"/>
      <c r="DL28" s="686">
        <v>7404924</v>
      </c>
      <c r="DM28" s="681"/>
      <c r="DN28" s="681"/>
      <c r="DO28" s="681"/>
      <c r="DP28" s="681"/>
      <c r="DQ28" s="681"/>
      <c r="DR28" s="681"/>
      <c r="DS28" s="681"/>
      <c r="DT28" s="681"/>
      <c r="DU28" s="681"/>
      <c r="DV28" s="682"/>
      <c r="DW28" s="683">
        <v>18.899999999999999</v>
      </c>
      <c r="DX28" s="701"/>
      <c r="DY28" s="701"/>
      <c r="DZ28" s="701"/>
      <c r="EA28" s="701"/>
      <c r="EB28" s="701"/>
      <c r="EC28" s="722"/>
    </row>
    <row r="29" spans="2:133" ht="11.25" customHeight="1" x14ac:dyDescent="0.15">
      <c r="B29" s="677" t="s">
        <v>300</v>
      </c>
      <c r="C29" s="678"/>
      <c r="D29" s="678"/>
      <c r="E29" s="678"/>
      <c r="F29" s="678"/>
      <c r="G29" s="678"/>
      <c r="H29" s="678"/>
      <c r="I29" s="678"/>
      <c r="J29" s="678"/>
      <c r="K29" s="678"/>
      <c r="L29" s="678"/>
      <c r="M29" s="678"/>
      <c r="N29" s="678"/>
      <c r="O29" s="678"/>
      <c r="P29" s="678"/>
      <c r="Q29" s="679"/>
      <c r="R29" s="680">
        <v>769668</v>
      </c>
      <c r="S29" s="681"/>
      <c r="T29" s="681"/>
      <c r="U29" s="681"/>
      <c r="V29" s="681"/>
      <c r="W29" s="681"/>
      <c r="X29" s="681"/>
      <c r="Y29" s="682"/>
      <c r="Z29" s="713">
        <v>0.8</v>
      </c>
      <c r="AA29" s="713"/>
      <c r="AB29" s="713"/>
      <c r="AC29" s="713"/>
      <c r="AD29" s="714">
        <v>54960</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301</v>
      </c>
      <c r="CE29" s="766"/>
      <c r="CF29" s="719" t="s">
        <v>302</v>
      </c>
      <c r="CG29" s="720"/>
      <c r="CH29" s="720"/>
      <c r="CI29" s="720"/>
      <c r="CJ29" s="720"/>
      <c r="CK29" s="720"/>
      <c r="CL29" s="720"/>
      <c r="CM29" s="720"/>
      <c r="CN29" s="720"/>
      <c r="CO29" s="720"/>
      <c r="CP29" s="720"/>
      <c r="CQ29" s="721"/>
      <c r="CR29" s="680">
        <v>7766945</v>
      </c>
      <c r="CS29" s="699"/>
      <c r="CT29" s="699"/>
      <c r="CU29" s="699"/>
      <c r="CV29" s="699"/>
      <c r="CW29" s="699"/>
      <c r="CX29" s="699"/>
      <c r="CY29" s="700"/>
      <c r="CZ29" s="683">
        <v>8.5</v>
      </c>
      <c r="DA29" s="701"/>
      <c r="DB29" s="701"/>
      <c r="DC29" s="702"/>
      <c r="DD29" s="686">
        <v>7618125</v>
      </c>
      <c r="DE29" s="699"/>
      <c r="DF29" s="699"/>
      <c r="DG29" s="699"/>
      <c r="DH29" s="699"/>
      <c r="DI29" s="699"/>
      <c r="DJ29" s="699"/>
      <c r="DK29" s="700"/>
      <c r="DL29" s="686">
        <v>7404417</v>
      </c>
      <c r="DM29" s="699"/>
      <c r="DN29" s="699"/>
      <c r="DO29" s="699"/>
      <c r="DP29" s="699"/>
      <c r="DQ29" s="699"/>
      <c r="DR29" s="699"/>
      <c r="DS29" s="699"/>
      <c r="DT29" s="699"/>
      <c r="DU29" s="699"/>
      <c r="DV29" s="700"/>
      <c r="DW29" s="683">
        <v>18.899999999999999</v>
      </c>
      <c r="DX29" s="701"/>
      <c r="DY29" s="701"/>
      <c r="DZ29" s="701"/>
      <c r="EA29" s="701"/>
      <c r="EB29" s="701"/>
      <c r="EC29" s="722"/>
    </row>
    <row r="30" spans="2:133" ht="11.25" customHeight="1" x14ac:dyDescent="0.15">
      <c r="B30" s="677" t="s">
        <v>303</v>
      </c>
      <c r="C30" s="678"/>
      <c r="D30" s="678"/>
      <c r="E30" s="678"/>
      <c r="F30" s="678"/>
      <c r="G30" s="678"/>
      <c r="H30" s="678"/>
      <c r="I30" s="678"/>
      <c r="J30" s="678"/>
      <c r="K30" s="678"/>
      <c r="L30" s="678"/>
      <c r="M30" s="678"/>
      <c r="N30" s="678"/>
      <c r="O30" s="678"/>
      <c r="P30" s="678"/>
      <c r="Q30" s="679"/>
      <c r="R30" s="680">
        <v>238035</v>
      </c>
      <c r="S30" s="681"/>
      <c r="T30" s="681"/>
      <c r="U30" s="681"/>
      <c r="V30" s="681"/>
      <c r="W30" s="681"/>
      <c r="X30" s="681"/>
      <c r="Y30" s="682"/>
      <c r="Z30" s="713">
        <v>0.3</v>
      </c>
      <c r="AA30" s="713"/>
      <c r="AB30" s="713"/>
      <c r="AC30" s="713"/>
      <c r="AD30" s="714">
        <v>7775</v>
      </c>
      <c r="AE30" s="714"/>
      <c r="AF30" s="714"/>
      <c r="AG30" s="714"/>
      <c r="AH30" s="714"/>
      <c r="AI30" s="714"/>
      <c r="AJ30" s="714"/>
      <c r="AK30" s="714"/>
      <c r="AL30" s="683">
        <v>0</v>
      </c>
      <c r="AM30" s="684"/>
      <c r="AN30" s="684"/>
      <c r="AO30" s="715"/>
      <c r="AP30" s="741" t="s">
        <v>219</v>
      </c>
      <c r="AQ30" s="742"/>
      <c r="AR30" s="742"/>
      <c r="AS30" s="742"/>
      <c r="AT30" s="742"/>
      <c r="AU30" s="742"/>
      <c r="AV30" s="742"/>
      <c r="AW30" s="742"/>
      <c r="AX30" s="742"/>
      <c r="AY30" s="742"/>
      <c r="AZ30" s="742"/>
      <c r="BA30" s="742"/>
      <c r="BB30" s="742"/>
      <c r="BC30" s="742"/>
      <c r="BD30" s="742"/>
      <c r="BE30" s="742"/>
      <c r="BF30" s="743"/>
      <c r="BG30" s="741" t="s">
        <v>304</v>
      </c>
      <c r="BH30" s="754"/>
      <c r="BI30" s="754"/>
      <c r="BJ30" s="754"/>
      <c r="BK30" s="754"/>
      <c r="BL30" s="754"/>
      <c r="BM30" s="754"/>
      <c r="BN30" s="754"/>
      <c r="BO30" s="754"/>
      <c r="BP30" s="754"/>
      <c r="BQ30" s="755"/>
      <c r="BR30" s="741" t="s">
        <v>305</v>
      </c>
      <c r="BS30" s="754"/>
      <c r="BT30" s="754"/>
      <c r="BU30" s="754"/>
      <c r="BV30" s="754"/>
      <c r="BW30" s="754"/>
      <c r="BX30" s="754"/>
      <c r="BY30" s="754"/>
      <c r="BZ30" s="754"/>
      <c r="CA30" s="754"/>
      <c r="CB30" s="755"/>
      <c r="CD30" s="767"/>
      <c r="CE30" s="768"/>
      <c r="CF30" s="719" t="s">
        <v>306</v>
      </c>
      <c r="CG30" s="720"/>
      <c r="CH30" s="720"/>
      <c r="CI30" s="720"/>
      <c r="CJ30" s="720"/>
      <c r="CK30" s="720"/>
      <c r="CL30" s="720"/>
      <c r="CM30" s="720"/>
      <c r="CN30" s="720"/>
      <c r="CO30" s="720"/>
      <c r="CP30" s="720"/>
      <c r="CQ30" s="721"/>
      <c r="CR30" s="680">
        <v>7474182</v>
      </c>
      <c r="CS30" s="681"/>
      <c r="CT30" s="681"/>
      <c r="CU30" s="681"/>
      <c r="CV30" s="681"/>
      <c r="CW30" s="681"/>
      <c r="CX30" s="681"/>
      <c r="CY30" s="682"/>
      <c r="CZ30" s="683">
        <v>8.1999999999999993</v>
      </c>
      <c r="DA30" s="701"/>
      <c r="DB30" s="701"/>
      <c r="DC30" s="702"/>
      <c r="DD30" s="686">
        <v>7353829</v>
      </c>
      <c r="DE30" s="681"/>
      <c r="DF30" s="681"/>
      <c r="DG30" s="681"/>
      <c r="DH30" s="681"/>
      <c r="DI30" s="681"/>
      <c r="DJ30" s="681"/>
      <c r="DK30" s="682"/>
      <c r="DL30" s="686">
        <v>7140121</v>
      </c>
      <c r="DM30" s="681"/>
      <c r="DN30" s="681"/>
      <c r="DO30" s="681"/>
      <c r="DP30" s="681"/>
      <c r="DQ30" s="681"/>
      <c r="DR30" s="681"/>
      <c r="DS30" s="681"/>
      <c r="DT30" s="681"/>
      <c r="DU30" s="681"/>
      <c r="DV30" s="682"/>
      <c r="DW30" s="683">
        <v>18.2</v>
      </c>
      <c r="DX30" s="701"/>
      <c r="DY30" s="701"/>
      <c r="DZ30" s="701"/>
      <c r="EA30" s="701"/>
      <c r="EB30" s="701"/>
      <c r="EC30" s="722"/>
    </row>
    <row r="31" spans="2:133" ht="11.25" customHeight="1" x14ac:dyDescent="0.15">
      <c r="B31" s="677" t="s">
        <v>307</v>
      </c>
      <c r="C31" s="678"/>
      <c r="D31" s="678"/>
      <c r="E31" s="678"/>
      <c r="F31" s="678"/>
      <c r="G31" s="678"/>
      <c r="H31" s="678"/>
      <c r="I31" s="678"/>
      <c r="J31" s="678"/>
      <c r="K31" s="678"/>
      <c r="L31" s="678"/>
      <c r="M31" s="678"/>
      <c r="N31" s="678"/>
      <c r="O31" s="678"/>
      <c r="P31" s="678"/>
      <c r="Q31" s="679"/>
      <c r="R31" s="680">
        <v>25671085</v>
      </c>
      <c r="S31" s="681"/>
      <c r="T31" s="681"/>
      <c r="U31" s="681"/>
      <c r="V31" s="681"/>
      <c r="W31" s="681"/>
      <c r="X31" s="681"/>
      <c r="Y31" s="682"/>
      <c r="Z31" s="713">
        <v>27.7</v>
      </c>
      <c r="AA31" s="713"/>
      <c r="AB31" s="713"/>
      <c r="AC31" s="713"/>
      <c r="AD31" s="714" t="s">
        <v>177</v>
      </c>
      <c r="AE31" s="714"/>
      <c r="AF31" s="714"/>
      <c r="AG31" s="714"/>
      <c r="AH31" s="714"/>
      <c r="AI31" s="714"/>
      <c r="AJ31" s="714"/>
      <c r="AK31" s="714"/>
      <c r="AL31" s="683" t="s">
        <v>177</v>
      </c>
      <c r="AM31" s="684"/>
      <c r="AN31" s="684"/>
      <c r="AO31" s="715"/>
      <c r="AP31" s="756" t="s">
        <v>308</v>
      </c>
      <c r="AQ31" s="757"/>
      <c r="AR31" s="757"/>
      <c r="AS31" s="757"/>
      <c r="AT31" s="762" t="s">
        <v>309</v>
      </c>
      <c r="AU31" s="231"/>
      <c r="AV31" s="231"/>
      <c r="AW31" s="231"/>
      <c r="AX31" s="746" t="s">
        <v>186</v>
      </c>
      <c r="AY31" s="747"/>
      <c r="AZ31" s="747"/>
      <c r="BA31" s="747"/>
      <c r="BB31" s="747"/>
      <c r="BC31" s="747"/>
      <c r="BD31" s="747"/>
      <c r="BE31" s="747"/>
      <c r="BF31" s="748"/>
      <c r="BG31" s="749">
        <v>98.8</v>
      </c>
      <c r="BH31" s="750"/>
      <c r="BI31" s="750"/>
      <c r="BJ31" s="750"/>
      <c r="BK31" s="750"/>
      <c r="BL31" s="750"/>
      <c r="BM31" s="751">
        <v>95.8</v>
      </c>
      <c r="BN31" s="750"/>
      <c r="BO31" s="750"/>
      <c r="BP31" s="750"/>
      <c r="BQ31" s="752"/>
      <c r="BR31" s="749">
        <v>98.9</v>
      </c>
      <c r="BS31" s="750"/>
      <c r="BT31" s="750"/>
      <c r="BU31" s="750"/>
      <c r="BV31" s="750"/>
      <c r="BW31" s="750"/>
      <c r="BX31" s="751">
        <v>95.6</v>
      </c>
      <c r="BY31" s="750"/>
      <c r="BZ31" s="750"/>
      <c r="CA31" s="750"/>
      <c r="CB31" s="752"/>
      <c r="CD31" s="767"/>
      <c r="CE31" s="768"/>
      <c r="CF31" s="719" t="s">
        <v>310</v>
      </c>
      <c r="CG31" s="720"/>
      <c r="CH31" s="720"/>
      <c r="CI31" s="720"/>
      <c r="CJ31" s="720"/>
      <c r="CK31" s="720"/>
      <c r="CL31" s="720"/>
      <c r="CM31" s="720"/>
      <c r="CN31" s="720"/>
      <c r="CO31" s="720"/>
      <c r="CP31" s="720"/>
      <c r="CQ31" s="721"/>
      <c r="CR31" s="680">
        <v>292763</v>
      </c>
      <c r="CS31" s="699"/>
      <c r="CT31" s="699"/>
      <c r="CU31" s="699"/>
      <c r="CV31" s="699"/>
      <c r="CW31" s="699"/>
      <c r="CX31" s="699"/>
      <c r="CY31" s="700"/>
      <c r="CZ31" s="683">
        <v>0.3</v>
      </c>
      <c r="DA31" s="701"/>
      <c r="DB31" s="701"/>
      <c r="DC31" s="702"/>
      <c r="DD31" s="686">
        <v>264296</v>
      </c>
      <c r="DE31" s="699"/>
      <c r="DF31" s="699"/>
      <c r="DG31" s="699"/>
      <c r="DH31" s="699"/>
      <c r="DI31" s="699"/>
      <c r="DJ31" s="699"/>
      <c r="DK31" s="700"/>
      <c r="DL31" s="686">
        <v>264296</v>
      </c>
      <c r="DM31" s="699"/>
      <c r="DN31" s="699"/>
      <c r="DO31" s="699"/>
      <c r="DP31" s="699"/>
      <c r="DQ31" s="699"/>
      <c r="DR31" s="699"/>
      <c r="DS31" s="699"/>
      <c r="DT31" s="699"/>
      <c r="DU31" s="699"/>
      <c r="DV31" s="700"/>
      <c r="DW31" s="683">
        <v>0.7</v>
      </c>
      <c r="DX31" s="701"/>
      <c r="DY31" s="701"/>
      <c r="DZ31" s="701"/>
      <c r="EA31" s="701"/>
      <c r="EB31" s="701"/>
      <c r="EC31" s="722"/>
    </row>
    <row r="32" spans="2:133" ht="11.25" customHeight="1" x14ac:dyDescent="0.15">
      <c r="B32" s="771" t="s">
        <v>311</v>
      </c>
      <c r="C32" s="772"/>
      <c r="D32" s="772"/>
      <c r="E32" s="772"/>
      <c r="F32" s="772"/>
      <c r="G32" s="772"/>
      <c r="H32" s="772"/>
      <c r="I32" s="772"/>
      <c r="J32" s="772"/>
      <c r="K32" s="772"/>
      <c r="L32" s="772"/>
      <c r="M32" s="772"/>
      <c r="N32" s="772"/>
      <c r="O32" s="772"/>
      <c r="P32" s="772"/>
      <c r="Q32" s="773"/>
      <c r="R32" s="680" t="s">
        <v>177</v>
      </c>
      <c r="S32" s="681"/>
      <c r="T32" s="681"/>
      <c r="U32" s="681"/>
      <c r="V32" s="681"/>
      <c r="W32" s="681"/>
      <c r="X32" s="681"/>
      <c r="Y32" s="682"/>
      <c r="Z32" s="713" t="s">
        <v>177</v>
      </c>
      <c r="AA32" s="713"/>
      <c r="AB32" s="713"/>
      <c r="AC32" s="713"/>
      <c r="AD32" s="714" t="s">
        <v>137</v>
      </c>
      <c r="AE32" s="714"/>
      <c r="AF32" s="714"/>
      <c r="AG32" s="714"/>
      <c r="AH32" s="714"/>
      <c r="AI32" s="714"/>
      <c r="AJ32" s="714"/>
      <c r="AK32" s="714"/>
      <c r="AL32" s="683" t="s">
        <v>137</v>
      </c>
      <c r="AM32" s="684"/>
      <c r="AN32" s="684"/>
      <c r="AO32" s="715"/>
      <c r="AP32" s="758"/>
      <c r="AQ32" s="759"/>
      <c r="AR32" s="759"/>
      <c r="AS32" s="759"/>
      <c r="AT32" s="763"/>
      <c r="AU32" s="230" t="s">
        <v>312</v>
      </c>
      <c r="AV32" s="230"/>
      <c r="AW32" s="230"/>
      <c r="AX32" s="677" t="s">
        <v>313</v>
      </c>
      <c r="AY32" s="678"/>
      <c r="AZ32" s="678"/>
      <c r="BA32" s="678"/>
      <c r="BB32" s="678"/>
      <c r="BC32" s="678"/>
      <c r="BD32" s="678"/>
      <c r="BE32" s="678"/>
      <c r="BF32" s="679"/>
      <c r="BG32" s="753">
        <v>99.3</v>
      </c>
      <c r="BH32" s="699"/>
      <c r="BI32" s="699"/>
      <c r="BJ32" s="699"/>
      <c r="BK32" s="699"/>
      <c r="BL32" s="699"/>
      <c r="BM32" s="684">
        <v>97.2</v>
      </c>
      <c r="BN32" s="745"/>
      <c r="BO32" s="745"/>
      <c r="BP32" s="745"/>
      <c r="BQ32" s="726"/>
      <c r="BR32" s="753">
        <v>99.2</v>
      </c>
      <c r="BS32" s="699"/>
      <c r="BT32" s="699"/>
      <c r="BU32" s="699"/>
      <c r="BV32" s="699"/>
      <c r="BW32" s="699"/>
      <c r="BX32" s="684">
        <v>96.7</v>
      </c>
      <c r="BY32" s="745"/>
      <c r="BZ32" s="745"/>
      <c r="CA32" s="745"/>
      <c r="CB32" s="726"/>
      <c r="CD32" s="769"/>
      <c r="CE32" s="770"/>
      <c r="CF32" s="719" t="s">
        <v>314</v>
      </c>
      <c r="CG32" s="720"/>
      <c r="CH32" s="720"/>
      <c r="CI32" s="720"/>
      <c r="CJ32" s="720"/>
      <c r="CK32" s="720"/>
      <c r="CL32" s="720"/>
      <c r="CM32" s="720"/>
      <c r="CN32" s="720"/>
      <c r="CO32" s="720"/>
      <c r="CP32" s="720"/>
      <c r="CQ32" s="721"/>
      <c r="CR32" s="680">
        <v>507</v>
      </c>
      <c r="CS32" s="681"/>
      <c r="CT32" s="681"/>
      <c r="CU32" s="681"/>
      <c r="CV32" s="681"/>
      <c r="CW32" s="681"/>
      <c r="CX32" s="681"/>
      <c r="CY32" s="682"/>
      <c r="CZ32" s="683">
        <v>0</v>
      </c>
      <c r="DA32" s="701"/>
      <c r="DB32" s="701"/>
      <c r="DC32" s="702"/>
      <c r="DD32" s="686">
        <v>507</v>
      </c>
      <c r="DE32" s="681"/>
      <c r="DF32" s="681"/>
      <c r="DG32" s="681"/>
      <c r="DH32" s="681"/>
      <c r="DI32" s="681"/>
      <c r="DJ32" s="681"/>
      <c r="DK32" s="682"/>
      <c r="DL32" s="686">
        <v>507</v>
      </c>
      <c r="DM32" s="681"/>
      <c r="DN32" s="681"/>
      <c r="DO32" s="681"/>
      <c r="DP32" s="681"/>
      <c r="DQ32" s="681"/>
      <c r="DR32" s="681"/>
      <c r="DS32" s="681"/>
      <c r="DT32" s="681"/>
      <c r="DU32" s="681"/>
      <c r="DV32" s="682"/>
      <c r="DW32" s="683">
        <v>0</v>
      </c>
      <c r="DX32" s="701"/>
      <c r="DY32" s="701"/>
      <c r="DZ32" s="701"/>
      <c r="EA32" s="701"/>
      <c r="EB32" s="701"/>
      <c r="EC32" s="722"/>
    </row>
    <row r="33" spans="2:133" ht="11.25" customHeight="1" x14ac:dyDescent="0.15">
      <c r="B33" s="677" t="s">
        <v>315</v>
      </c>
      <c r="C33" s="678"/>
      <c r="D33" s="678"/>
      <c r="E33" s="678"/>
      <c r="F33" s="678"/>
      <c r="G33" s="678"/>
      <c r="H33" s="678"/>
      <c r="I33" s="678"/>
      <c r="J33" s="678"/>
      <c r="K33" s="678"/>
      <c r="L33" s="678"/>
      <c r="M33" s="678"/>
      <c r="N33" s="678"/>
      <c r="O33" s="678"/>
      <c r="P33" s="678"/>
      <c r="Q33" s="679"/>
      <c r="R33" s="680">
        <v>5591831</v>
      </c>
      <c r="S33" s="681"/>
      <c r="T33" s="681"/>
      <c r="U33" s="681"/>
      <c r="V33" s="681"/>
      <c r="W33" s="681"/>
      <c r="X33" s="681"/>
      <c r="Y33" s="682"/>
      <c r="Z33" s="713">
        <v>6</v>
      </c>
      <c r="AA33" s="713"/>
      <c r="AB33" s="713"/>
      <c r="AC33" s="713"/>
      <c r="AD33" s="714" t="s">
        <v>177</v>
      </c>
      <c r="AE33" s="714"/>
      <c r="AF33" s="714"/>
      <c r="AG33" s="714"/>
      <c r="AH33" s="714"/>
      <c r="AI33" s="714"/>
      <c r="AJ33" s="714"/>
      <c r="AK33" s="714"/>
      <c r="AL33" s="683" t="s">
        <v>137</v>
      </c>
      <c r="AM33" s="684"/>
      <c r="AN33" s="684"/>
      <c r="AO33" s="715"/>
      <c r="AP33" s="760"/>
      <c r="AQ33" s="761"/>
      <c r="AR33" s="761"/>
      <c r="AS33" s="761"/>
      <c r="AT33" s="764"/>
      <c r="AU33" s="232"/>
      <c r="AV33" s="232"/>
      <c r="AW33" s="232"/>
      <c r="AX33" s="661" t="s">
        <v>316</v>
      </c>
      <c r="AY33" s="662"/>
      <c r="AZ33" s="662"/>
      <c r="BA33" s="662"/>
      <c r="BB33" s="662"/>
      <c r="BC33" s="662"/>
      <c r="BD33" s="662"/>
      <c r="BE33" s="662"/>
      <c r="BF33" s="663"/>
      <c r="BG33" s="744">
        <v>98.3</v>
      </c>
      <c r="BH33" s="665"/>
      <c r="BI33" s="665"/>
      <c r="BJ33" s="665"/>
      <c r="BK33" s="665"/>
      <c r="BL33" s="665"/>
      <c r="BM33" s="707">
        <v>94.3</v>
      </c>
      <c r="BN33" s="665"/>
      <c r="BO33" s="665"/>
      <c r="BP33" s="665"/>
      <c r="BQ33" s="709"/>
      <c r="BR33" s="744">
        <v>98.6</v>
      </c>
      <c r="BS33" s="665"/>
      <c r="BT33" s="665"/>
      <c r="BU33" s="665"/>
      <c r="BV33" s="665"/>
      <c r="BW33" s="665"/>
      <c r="BX33" s="707">
        <v>94.2</v>
      </c>
      <c r="BY33" s="665"/>
      <c r="BZ33" s="665"/>
      <c r="CA33" s="665"/>
      <c r="CB33" s="709"/>
      <c r="CD33" s="719" t="s">
        <v>317</v>
      </c>
      <c r="CE33" s="720"/>
      <c r="CF33" s="720"/>
      <c r="CG33" s="720"/>
      <c r="CH33" s="720"/>
      <c r="CI33" s="720"/>
      <c r="CJ33" s="720"/>
      <c r="CK33" s="720"/>
      <c r="CL33" s="720"/>
      <c r="CM33" s="720"/>
      <c r="CN33" s="720"/>
      <c r="CO33" s="720"/>
      <c r="CP33" s="720"/>
      <c r="CQ33" s="721"/>
      <c r="CR33" s="680">
        <v>44349156</v>
      </c>
      <c r="CS33" s="699"/>
      <c r="CT33" s="699"/>
      <c r="CU33" s="699"/>
      <c r="CV33" s="699"/>
      <c r="CW33" s="699"/>
      <c r="CX33" s="699"/>
      <c r="CY33" s="700"/>
      <c r="CZ33" s="683">
        <v>48.7</v>
      </c>
      <c r="DA33" s="701"/>
      <c r="DB33" s="701"/>
      <c r="DC33" s="702"/>
      <c r="DD33" s="686">
        <v>22838734</v>
      </c>
      <c r="DE33" s="699"/>
      <c r="DF33" s="699"/>
      <c r="DG33" s="699"/>
      <c r="DH33" s="699"/>
      <c r="DI33" s="699"/>
      <c r="DJ33" s="699"/>
      <c r="DK33" s="700"/>
      <c r="DL33" s="686">
        <v>14516513</v>
      </c>
      <c r="DM33" s="699"/>
      <c r="DN33" s="699"/>
      <c r="DO33" s="699"/>
      <c r="DP33" s="699"/>
      <c r="DQ33" s="699"/>
      <c r="DR33" s="699"/>
      <c r="DS33" s="699"/>
      <c r="DT33" s="699"/>
      <c r="DU33" s="699"/>
      <c r="DV33" s="700"/>
      <c r="DW33" s="683">
        <v>37</v>
      </c>
      <c r="DX33" s="701"/>
      <c r="DY33" s="701"/>
      <c r="DZ33" s="701"/>
      <c r="EA33" s="701"/>
      <c r="EB33" s="701"/>
      <c r="EC33" s="722"/>
    </row>
    <row r="34" spans="2:133" ht="11.25" customHeight="1" x14ac:dyDescent="0.15">
      <c r="B34" s="677" t="s">
        <v>318</v>
      </c>
      <c r="C34" s="678"/>
      <c r="D34" s="678"/>
      <c r="E34" s="678"/>
      <c r="F34" s="678"/>
      <c r="G34" s="678"/>
      <c r="H34" s="678"/>
      <c r="I34" s="678"/>
      <c r="J34" s="678"/>
      <c r="K34" s="678"/>
      <c r="L34" s="678"/>
      <c r="M34" s="678"/>
      <c r="N34" s="678"/>
      <c r="O34" s="678"/>
      <c r="P34" s="678"/>
      <c r="Q34" s="679"/>
      <c r="R34" s="680">
        <v>218195</v>
      </c>
      <c r="S34" s="681"/>
      <c r="T34" s="681"/>
      <c r="U34" s="681"/>
      <c r="V34" s="681"/>
      <c r="W34" s="681"/>
      <c r="X34" s="681"/>
      <c r="Y34" s="682"/>
      <c r="Z34" s="713">
        <v>0.2</v>
      </c>
      <c r="AA34" s="713"/>
      <c r="AB34" s="713"/>
      <c r="AC34" s="713"/>
      <c r="AD34" s="714" t="s">
        <v>137</v>
      </c>
      <c r="AE34" s="714"/>
      <c r="AF34" s="714"/>
      <c r="AG34" s="714"/>
      <c r="AH34" s="714"/>
      <c r="AI34" s="714"/>
      <c r="AJ34" s="714"/>
      <c r="AK34" s="714"/>
      <c r="AL34" s="683" t="s">
        <v>177</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319</v>
      </c>
      <c r="CE34" s="720"/>
      <c r="CF34" s="720"/>
      <c r="CG34" s="720"/>
      <c r="CH34" s="720"/>
      <c r="CI34" s="720"/>
      <c r="CJ34" s="720"/>
      <c r="CK34" s="720"/>
      <c r="CL34" s="720"/>
      <c r="CM34" s="720"/>
      <c r="CN34" s="720"/>
      <c r="CO34" s="720"/>
      <c r="CP34" s="720"/>
      <c r="CQ34" s="721"/>
      <c r="CR34" s="680">
        <v>8606993</v>
      </c>
      <c r="CS34" s="681"/>
      <c r="CT34" s="681"/>
      <c r="CU34" s="681"/>
      <c r="CV34" s="681"/>
      <c r="CW34" s="681"/>
      <c r="CX34" s="681"/>
      <c r="CY34" s="682"/>
      <c r="CZ34" s="683">
        <v>9.4</v>
      </c>
      <c r="DA34" s="701"/>
      <c r="DB34" s="701"/>
      <c r="DC34" s="702"/>
      <c r="DD34" s="686">
        <v>5742491</v>
      </c>
      <c r="DE34" s="681"/>
      <c r="DF34" s="681"/>
      <c r="DG34" s="681"/>
      <c r="DH34" s="681"/>
      <c r="DI34" s="681"/>
      <c r="DJ34" s="681"/>
      <c r="DK34" s="682"/>
      <c r="DL34" s="686">
        <v>5136595</v>
      </c>
      <c r="DM34" s="681"/>
      <c r="DN34" s="681"/>
      <c r="DO34" s="681"/>
      <c r="DP34" s="681"/>
      <c r="DQ34" s="681"/>
      <c r="DR34" s="681"/>
      <c r="DS34" s="681"/>
      <c r="DT34" s="681"/>
      <c r="DU34" s="681"/>
      <c r="DV34" s="682"/>
      <c r="DW34" s="683">
        <v>13.1</v>
      </c>
      <c r="DX34" s="701"/>
      <c r="DY34" s="701"/>
      <c r="DZ34" s="701"/>
      <c r="EA34" s="701"/>
      <c r="EB34" s="701"/>
      <c r="EC34" s="722"/>
    </row>
    <row r="35" spans="2:133" ht="11.25" customHeight="1" x14ac:dyDescent="0.15">
      <c r="B35" s="677" t="s">
        <v>320</v>
      </c>
      <c r="C35" s="678"/>
      <c r="D35" s="678"/>
      <c r="E35" s="678"/>
      <c r="F35" s="678"/>
      <c r="G35" s="678"/>
      <c r="H35" s="678"/>
      <c r="I35" s="678"/>
      <c r="J35" s="678"/>
      <c r="K35" s="678"/>
      <c r="L35" s="678"/>
      <c r="M35" s="678"/>
      <c r="N35" s="678"/>
      <c r="O35" s="678"/>
      <c r="P35" s="678"/>
      <c r="Q35" s="679"/>
      <c r="R35" s="680">
        <v>1123916</v>
      </c>
      <c r="S35" s="681"/>
      <c r="T35" s="681"/>
      <c r="U35" s="681"/>
      <c r="V35" s="681"/>
      <c r="W35" s="681"/>
      <c r="X35" s="681"/>
      <c r="Y35" s="682"/>
      <c r="Z35" s="713">
        <v>1.2</v>
      </c>
      <c r="AA35" s="713"/>
      <c r="AB35" s="713"/>
      <c r="AC35" s="713"/>
      <c r="AD35" s="714" t="s">
        <v>177</v>
      </c>
      <c r="AE35" s="714"/>
      <c r="AF35" s="714"/>
      <c r="AG35" s="714"/>
      <c r="AH35" s="714"/>
      <c r="AI35" s="714"/>
      <c r="AJ35" s="714"/>
      <c r="AK35" s="714"/>
      <c r="AL35" s="683" t="s">
        <v>137</v>
      </c>
      <c r="AM35" s="684"/>
      <c r="AN35" s="684"/>
      <c r="AO35" s="715"/>
      <c r="AP35" s="235"/>
      <c r="AQ35" s="741" t="s">
        <v>321</v>
      </c>
      <c r="AR35" s="742"/>
      <c r="AS35" s="742"/>
      <c r="AT35" s="742"/>
      <c r="AU35" s="742"/>
      <c r="AV35" s="742"/>
      <c r="AW35" s="742"/>
      <c r="AX35" s="742"/>
      <c r="AY35" s="742"/>
      <c r="AZ35" s="742"/>
      <c r="BA35" s="742"/>
      <c r="BB35" s="742"/>
      <c r="BC35" s="742"/>
      <c r="BD35" s="742"/>
      <c r="BE35" s="742"/>
      <c r="BF35" s="743"/>
      <c r="BG35" s="741" t="s">
        <v>322</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323</v>
      </c>
      <c r="CE35" s="720"/>
      <c r="CF35" s="720"/>
      <c r="CG35" s="720"/>
      <c r="CH35" s="720"/>
      <c r="CI35" s="720"/>
      <c r="CJ35" s="720"/>
      <c r="CK35" s="720"/>
      <c r="CL35" s="720"/>
      <c r="CM35" s="720"/>
      <c r="CN35" s="720"/>
      <c r="CO35" s="720"/>
      <c r="CP35" s="720"/>
      <c r="CQ35" s="721"/>
      <c r="CR35" s="680">
        <v>2426351</v>
      </c>
      <c r="CS35" s="699"/>
      <c r="CT35" s="699"/>
      <c r="CU35" s="699"/>
      <c r="CV35" s="699"/>
      <c r="CW35" s="699"/>
      <c r="CX35" s="699"/>
      <c r="CY35" s="700"/>
      <c r="CZ35" s="683">
        <v>2.7</v>
      </c>
      <c r="DA35" s="701"/>
      <c r="DB35" s="701"/>
      <c r="DC35" s="702"/>
      <c r="DD35" s="686">
        <v>2106173</v>
      </c>
      <c r="DE35" s="699"/>
      <c r="DF35" s="699"/>
      <c r="DG35" s="699"/>
      <c r="DH35" s="699"/>
      <c r="DI35" s="699"/>
      <c r="DJ35" s="699"/>
      <c r="DK35" s="700"/>
      <c r="DL35" s="686">
        <v>1230643</v>
      </c>
      <c r="DM35" s="699"/>
      <c r="DN35" s="699"/>
      <c r="DO35" s="699"/>
      <c r="DP35" s="699"/>
      <c r="DQ35" s="699"/>
      <c r="DR35" s="699"/>
      <c r="DS35" s="699"/>
      <c r="DT35" s="699"/>
      <c r="DU35" s="699"/>
      <c r="DV35" s="700"/>
      <c r="DW35" s="683">
        <v>3.1</v>
      </c>
      <c r="DX35" s="701"/>
      <c r="DY35" s="701"/>
      <c r="DZ35" s="701"/>
      <c r="EA35" s="701"/>
      <c r="EB35" s="701"/>
      <c r="EC35" s="722"/>
    </row>
    <row r="36" spans="2:133" ht="11.25" customHeight="1" x14ac:dyDescent="0.15">
      <c r="B36" s="677" t="s">
        <v>324</v>
      </c>
      <c r="C36" s="678"/>
      <c r="D36" s="678"/>
      <c r="E36" s="678"/>
      <c r="F36" s="678"/>
      <c r="G36" s="678"/>
      <c r="H36" s="678"/>
      <c r="I36" s="678"/>
      <c r="J36" s="678"/>
      <c r="K36" s="678"/>
      <c r="L36" s="678"/>
      <c r="M36" s="678"/>
      <c r="N36" s="678"/>
      <c r="O36" s="678"/>
      <c r="P36" s="678"/>
      <c r="Q36" s="679"/>
      <c r="R36" s="680">
        <v>981396</v>
      </c>
      <c r="S36" s="681"/>
      <c r="T36" s="681"/>
      <c r="U36" s="681"/>
      <c r="V36" s="681"/>
      <c r="W36" s="681"/>
      <c r="X36" s="681"/>
      <c r="Y36" s="682"/>
      <c r="Z36" s="713">
        <v>1.1000000000000001</v>
      </c>
      <c r="AA36" s="713"/>
      <c r="AB36" s="713"/>
      <c r="AC36" s="713"/>
      <c r="AD36" s="714" t="s">
        <v>137</v>
      </c>
      <c r="AE36" s="714"/>
      <c r="AF36" s="714"/>
      <c r="AG36" s="714"/>
      <c r="AH36" s="714"/>
      <c r="AI36" s="714"/>
      <c r="AJ36" s="714"/>
      <c r="AK36" s="714"/>
      <c r="AL36" s="683" t="s">
        <v>177</v>
      </c>
      <c r="AM36" s="684"/>
      <c r="AN36" s="684"/>
      <c r="AO36" s="715"/>
      <c r="AP36" s="235"/>
      <c r="AQ36" s="732" t="s">
        <v>325</v>
      </c>
      <c r="AR36" s="733"/>
      <c r="AS36" s="733"/>
      <c r="AT36" s="733"/>
      <c r="AU36" s="733"/>
      <c r="AV36" s="733"/>
      <c r="AW36" s="733"/>
      <c r="AX36" s="733"/>
      <c r="AY36" s="734"/>
      <c r="AZ36" s="735">
        <v>10270921</v>
      </c>
      <c r="BA36" s="736"/>
      <c r="BB36" s="736"/>
      <c r="BC36" s="736"/>
      <c r="BD36" s="736"/>
      <c r="BE36" s="736"/>
      <c r="BF36" s="737"/>
      <c r="BG36" s="738" t="s">
        <v>326</v>
      </c>
      <c r="BH36" s="739"/>
      <c r="BI36" s="739"/>
      <c r="BJ36" s="739"/>
      <c r="BK36" s="739"/>
      <c r="BL36" s="739"/>
      <c r="BM36" s="739"/>
      <c r="BN36" s="739"/>
      <c r="BO36" s="739"/>
      <c r="BP36" s="739"/>
      <c r="BQ36" s="739"/>
      <c r="BR36" s="739"/>
      <c r="BS36" s="739"/>
      <c r="BT36" s="739"/>
      <c r="BU36" s="740"/>
      <c r="BV36" s="735">
        <v>1653144</v>
      </c>
      <c r="BW36" s="736"/>
      <c r="BX36" s="736"/>
      <c r="BY36" s="736"/>
      <c r="BZ36" s="736"/>
      <c r="CA36" s="736"/>
      <c r="CB36" s="737"/>
      <c r="CD36" s="719" t="s">
        <v>327</v>
      </c>
      <c r="CE36" s="720"/>
      <c r="CF36" s="720"/>
      <c r="CG36" s="720"/>
      <c r="CH36" s="720"/>
      <c r="CI36" s="720"/>
      <c r="CJ36" s="720"/>
      <c r="CK36" s="720"/>
      <c r="CL36" s="720"/>
      <c r="CM36" s="720"/>
      <c r="CN36" s="720"/>
      <c r="CO36" s="720"/>
      <c r="CP36" s="720"/>
      <c r="CQ36" s="721"/>
      <c r="CR36" s="680">
        <v>22237098</v>
      </c>
      <c r="CS36" s="681"/>
      <c r="CT36" s="681"/>
      <c r="CU36" s="681"/>
      <c r="CV36" s="681"/>
      <c r="CW36" s="681"/>
      <c r="CX36" s="681"/>
      <c r="CY36" s="682"/>
      <c r="CZ36" s="683">
        <v>24.4</v>
      </c>
      <c r="DA36" s="701"/>
      <c r="DB36" s="701"/>
      <c r="DC36" s="702"/>
      <c r="DD36" s="686">
        <v>7800177</v>
      </c>
      <c r="DE36" s="681"/>
      <c r="DF36" s="681"/>
      <c r="DG36" s="681"/>
      <c r="DH36" s="681"/>
      <c r="DI36" s="681"/>
      <c r="DJ36" s="681"/>
      <c r="DK36" s="682"/>
      <c r="DL36" s="686">
        <v>3668990</v>
      </c>
      <c r="DM36" s="681"/>
      <c r="DN36" s="681"/>
      <c r="DO36" s="681"/>
      <c r="DP36" s="681"/>
      <c r="DQ36" s="681"/>
      <c r="DR36" s="681"/>
      <c r="DS36" s="681"/>
      <c r="DT36" s="681"/>
      <c r="DU36" s="681"/>
      <c r="DV36" s="682"/>
      <c r="DW36" s="683">
        <v>9.3000000000000007</v>
      </c>
      <c r="DX36" s="701"/>
      <c r="DY36" s="701"/>
      <c r="DZ36" s="701"/>
      <c r="EA36" s="701"/>
      <c r="EB36" s="701"/>
      <c r="EC36" s="722"/>
    </row>
    <row r="37" spans="2:133" ht="11.25" customHeight="1" x14ac:dyDescent="0.15">
      <c r="B37" s="677" t="s">
        <v>328</v>
      </c>
      <c r="C37" s="678"/>
      <c r="D37" s="678"/>
      <c r="E37" s="678"/>
      <c r="F37" s="678"/>
      <c r="G37" s="678"/>
      <c r="H37" s="678"/>
      <c r="I37" s="678"/>
      <c r="J37" s="678"/>
      <c r="K37" s="678"/>
      <c r="L37" s="678"/>
      <c r="M37" s="678"/>
      <c r="N37" s="678"/>
      <c r="O37" s="678"/>
      <c r="P37" s="678"/>
      <c r="Q37" s="679"/>
      <c r="R37" s="680">
        <v>1476124</v>
      </c>
      <c r="S37" s="681"/>
      <c r="T37" s="681"/>
      <c r="U37" s="681"/>
      <c r="V37" s="681"/>
      <c r="W37" s="681"/>
      <c r="X37" s="681"/>
      <c r="Y37" s="682"/>
      <c r="Z37" s="713">
        <v>1.6</v>
      </c>
      <c r="AA37" s="713"/>
      <c r="AB37" s="713"/>
      <c r="AC37" s="713"/>
      <c r="AD37" s="714" t="s">
        <v>239</v>
      </c>
      <c r="AE37" s="714"/>
      <c r="AF37" s="714"/>
      <c r="AG37" s="714"/>
      <c r="AH37" s="714"/>
      <c r="AI37" s="714"/>
      <c r="AJ37" s="714"/>
      <c r="AK37" s="714"/>
      <c r="AL37" s="683" t="s">
        <v>177</v>
      </c>
      <c r="AM37" s="684"/>
      <c r="AN37" s="684"/>
      <c r="AO37" s="715"/>
      <c r="AQ37" s="723" t="s">
        <v>329</v>
      </c>
      <c r="AR37" s="724"/>
      <c r="AS37" s="724"/>
      <c r="AT37" s="724"/>
      <c r="AU37" s="724"/>
      <c r="AV37" s="724"/>
      <c r="AW37" s="724"/>
      <c r="AX37" s="724"/>
      <c r="AY37" s="725"/>
      <c r="AZ37" s="680">
        <v>2606160</v>
      </c>
      <c r="BA37" s="681"/>
      <c r="BB37" s="681"/>
      <c r="BC37" s="681"/>
      <c r="BD37" s="699"/>
      <c r="BE37" s="699"/>
      <c r="BF37" s="726"/>
      <c r="BG37" s="719" t="s">
        <v>330</v>
      </c>
      <c r="BH37" s="720"/>
      <c r="BI37" s="720"/>
      <c r="BJ37" s="720"/>
      <c r="BK37" s="720"/>
      <c r="BL37" s="720"/>
      <c r="BM37" s="720"/>
      <c r="BN37" s="720"/>
      <c r="BO37" s="720"/>
      <c r="BP37" s="720"/>
      <c r="BQ37" s="720"/>
      <c r="BR37" s="720"/>
      <c r="BS37" s="720"/>
      <c r="BT37" s="720"/>
      <c r="BU37" s="721"/>
      <c r="BV37" s="680">
        <v>1571808</v>
      </c>
      <c r="BW37" s="681"/>
      <c r="BX37" s="681"/>
      <c r="BY37" s="681"/>
      <c r="BZ37" s="681"/>
      <c r="CA37" s="681"/>
      <c r="CB37" s="727"/>
      <c r="CD37" s="719" t="s">
        <v>331</v>
      </c>
      <c r="CE37" s="720"/>
      <c r="CF37" s="720"/>
      <c r="CG37" s="720"/>
      <c r="CH37" s="720"/>
      <c r="CI37" s="720"/>
      <c r="CJ37" s="720"/>
      <c r="CK37" s="720"/>
      <c r="CL37" s="720"/>
      <c r="CM37" s="720"/>
      <c r="CN37" s="720"/>
      <c r="CO37" s="720"/>
      <c r="CP37" s="720"/>
      <c r="CQ37" s="721"/>
      <c r="CR37" s="680">
        <v>91445</v>
      </c>
      <c r="CS37" s="699"/>
      <c r="CT37" s="699"/>
      <c r="CU37" s="699"/>
      <c r="CV37" s="699"/>
      <c r="CW37" s="699"/>
      <c r="CX37" s="699"/>
      <c r="CY37" s="700"/>
      <c r="CZ37" s="683">
        <v>0.1</v>
      </c>
      <c r="DA37" s="701"/>
      <c r="DB37" s="701"/>
      <c r="DC37" s="702"/>
      <c r="DD37" s="686">
        <v>91445</v>
      </c>
      <c r="DE37" s="699"/>
      <c r="DF37" s="699"/>
      <c r="DG37" s="699"/>
      <c r="DH37" s="699"/>
      <c r="DI37" s="699"/>
      <c r="DJ37" s="699"/>
      <c r="DK37" s="700"/>
      <c r="DL37" s="686">
        <v>91445</v>
      </c>
      <c r="DM37" s="699"/>
      <c r="DN37" s="699"/>
      <c r="DO37" s="699"/>
      <c r="DP37" s="699"/>
      <c r="DQ37" s="699"/>
      <c r="DR37" s="699"/>
      <c r="DS37" s="699"/>
      <c r="DT37" s="699"/>
      <c r="DU37" s="699"/>
      <c r="DV37" s="700"/>
      <c r="DW37" s="683">
        <v>0.2</v>
      </c>
      <c r="DX37" s="701"/>
      <c r="DY37" s="701"/>
      <c r="DZ37" s="701"/>
      <c r="EA37" s="701"/>
      <c r="EB37" s="701"/>
      <c r="EC37" s="722"/>
    </row>
    <row r="38" spans="2:133" ht="11.25" customHeight="1" x14ac:dyDescent="0.15">
      <c r="B38" s="677" t="s">
        <v>332</v>
      </c>
      <c r="C38" s="678"/>
      <c r="D38" s="678"/>
      <c r="E38" s="678"/>
      <c r="F38" s="678"/>
      <c r="G38" s="678"/>
      <c r="H38" s="678"/>
      <c r="I38" s="678"/>
      <c r="J38" s="678"/>
      <c r="K38" s="678"/>
      <c r="L38" s="678"/>
      <c r="M38" s="678"/>
      <c r="N38" s="678"/>
      <c r="O38" s="678"/>
      <c r="P38" s="678"/>
      <c r="Q38" s="679"/>
      <c r="R38" s="680">
        <v>3791187</v>
      </c>
      <c r="S38" s="681"/>
      <c r="T38" s="681"/>
      <c r="U38" s="681"/>
      <c r="V38" s="681"/>
      <c r="W38" s="681"/>
      <c r="X38" s="681"/>
      <c r="Y38" s="682"/>
      <c r="Z38" s="713">
        <v>4.0999999999999996</v>
      </c>
      <c r="AA38" s="713"/>
      <c r="AB38" s="713"/>
      <c r="AC38" s="713"/>
      <c r="AD38" s="714">
        <v>53</v>
      </c>
      <c r="AE38" s="714"/>
      <c r="AF38" s="714"/>
      <c r="AG38" s="714"/>
      <c r="AH38" s="714"/>
      <c r="AI38" s="714"/>
      <c r="AJ38" s="714"/>
      <c r="AK38" s="714"/>
      <c r="AL38" s="683">
        <v>0</v>
      </c>
      <c r="AM38" s="684"/>
      <c r="AN38" s="684"/>
      <c r="AO38" s="715"/>
      <c r="AQ38" s="723" t="s">
        <v>333</v>
      </c>
      <c r="AR38" s="724"/>
      <c r="AS38" s="724"/>
      <c r="AT38" s="724"/>
      <c r="AU38" s="724"/>
      <c r="AV38" s="724"/>
      <c r="AW38" s="724"/>
      <c r="AX38" s="724"/>
      <c r="AY38" s="725"/>
      <c r="AZ38" s="680">
        <v>2050696</v>
      </c>
      <c r="BA38" s="681"/>
      <c r="BB38" s="681"/>
      <c r="BC38" s="681"/>
      <c r="BD38" s="699"/>
      <c r="BE38" s="699"/>
      <c r="BF38" s="726"/>
      <c r="BG38" s="719" t="s">
        <v>334</v>
      </c>
      <c r="BH38" s="720"/>
      <c r="BI38" s="720"/>
      <c r="BJ38" s="720"/>
      <c r="BK38" s="720"/>
      <c r="BL38" s="720"/>
      <c r="BM38" s="720"/>
      <c r="BN38" s="720"/>
      <c r="BO38" s="720"/>
      <c r="BP38" s="720"/>
      <c r="BQ38" s="720"/>
      <c r="BR38" s="720"/>
      <c r="BS38" s="720"/>
      <c r="BT38" s="720"/>
      <c r="BU38" s="721"/>
      <c r="BV38" s="680">
        <v>16618</v>
      </c>
      <c r="BW38" s="681"/>
      <c r="BX38" s="681"/>
      <c r="BY38" s="681"/>
      <c r="BZ38" s="681"/>
      <c r="CA38" s="681"/>
      <c r="CB38" s="727"/>
      <c r="CD38" s="719" t="s">
        <v>335</v>
      </c>
      <c r="CE38" s="720"/>
      <c r="CF38" s="720"/>
      <c r="CG38" s="720"/>
      <c r="CH38" s="720"/>
      <c r="CI38" s="720"/>
      <c r="CJ38" s="720"/>
      <c r="CK38" s="720"/>
      <c r="CL38" s="720"/>
      <c r="CM38" s="720"/>
      <c r="CN38" s="720"/>
      <c r="CO38" s="720"/>
      <c r="CP38" s="720"/>
      <c r="CQ38" s="721"/>
      <c r="CR38" s="680">
        <v>5561981</v>
      </c>
      <c r="CS38" s="681"/>
      <c r="CT38" s="681"/>
      <c r="CU38" s="681"/>
      <c r="CV38" s="681"/>
      <c r="CW38" s="681"/>
      <c r="CX38" s="681"/>
      <c r="CY38" s="682"/>
      <c r="CZ38" s="683">
        <v>6.1</v>
      </c>
      <c r="DA38" s="701"/>
      <c r="DB38" s="701"/>
      <c r="DC38" s="702"/>
      <c r="DD38" s="686">
        <v>4647205</v>
      </c>
      <c r="DE38" s="681"/>
      <c r="DF38" s="681"/>
      <c r="DG38" s="681"/>
      <c r="DH38" s="681"/>
      <c r="DI38" s="681"/>
      <c r="DJ38" s="681"/>
      <c r="DK38" s="682"/>
      <c r="DL38" s="686">
        <v>4480285</v>
      </c>
      <c r="DM38" s="681"/>
      <c r="DN38" s="681"/>
      <c r="DO38" s="681"/>
      <c r="DP38" s="681"/>
      <c r="DQ38" s="681"/>
      <c r="DR38" s="681"/>
      <c r="DS38" s="681"/>
      <c r="DT38" s="681"/>
      <c r="DU38" s="681"/>
      <c r="DV38" s="682"/>
      <c r="DW38" s="683">
        <v>11.4</v>
      </c>
      <c r="DX38" s="701"/>
      <c r="DY38" s="701"/>
      <c r="DZ38" s="701"/>
      <c r="EA38" s="701"/>
      <c r="EB38" s="701"/>
      <c r="EC38" s="722"/>
    </row>
    <row r="39" spans="2:133" ht="11.25" customHeight="1" x14ac:dyDescent="0.15">
      <c r="B39" s="677" t="s">
        <v>336</v>
      </c>
      <c r="C39" s="678"/>
      <c r="D39" s="678"/>
      <c r="E39" s="678"/>
      <c r="F39" s="678"/>
      <c r="G39" s="678"/>
      <c r="H39" s="678"/>
      <c r="I39" s="678"/>
      <c r="J39" s="678"/>
      <c r="K39" s="678"/>
      <c r="L39" s="678"/>
      <c r="M39" s="678"/>
      <c r="N39" s="678"/>
      <c r="O39" s="678"/>
      <c r="P39" s="678"/>
      <c r="Q39" s="679"/>
      <c r="R39" s="680">
        <v>10479140</v>
      </c>
      <c r="S39" s="681"/>
      <c r="T39" s="681"/>
      <c r="U39" s="681"/>
      <c r="V39" s="681"/>
      <c r="W39" s="681"/>
      <c r="X39" s="681"/>
      <c r="Y39" s="682"/>
      <c r="Z39" s="713">
        <v>11.3</v>
      </c>
      <c r="AA39" s="713"/>
      <c r="AB39" s="713"/>
      <c r="AC39" s="713"/>
      <c r="AD39" s="714" t="s">
        <v>137</v>
      </c>
      <c r="AE39" s="714"/>
      <c r="AF39" s="714"/>
      <c r="AG39" s="714"/>
      <c r="AH39" s="714"/>
      <c r="AI39" s="714"/>
      <c r="AJ39" s="714"/>
      <c r="AK39" s="714"/>
      <c r="AL39" s="683" t="s">
        <v>177</v>
      </c>
      <c r="AM39" s="684"/>
      <c r="AN39" s="684"/>
      <c r="AO39" s="715"/>
      <c r="AQ39" s="723" t="s">
        <v>337</v>
      </c>
      <c r="AR39" s="724"/>
      <c r="AS39" s="724"/>
      <c r="AT39" s="724"/>
      <c r="AU39" s="724"/>
      <c r="AV39" s="724"/>
      <c r="AW39" s="724"/>
      <c r="AX39" s="724"/>
      <c r="AY39" s="725"/>
      <c r="AZ39" s="680">
        <v>52084</v>
      </c>
      <c r="BA39" s="681"/>
      <c r="BB39" s="681"/>
      <c r="BC39" s="681"/>
      <c r="BD39" s="699"/>
      <c r="BE39" s="699"/>
      <c r="BF39" s="726"/>
      <c r="BG39" s="719" t="s">
        <v>338</v>
      </c>
      <c r="BH39" s="720"/>
      <c r="BI39" s="720"/>
      <c r="BJ39" s="720"/>
      <c r="BK39" s="720"/>
      <c r="BL39" s="720"/>
      <c r="BM39" s="720"/>
      <c r="BN39" s="720"/>
      <c r="BO39" s="720"/>
      <c r="BP39" s="720"/>
      <c r="BQ39" s="720"/>
      <c r="BR39" s="720"/>
      <c r="BS39" s="720"/>
      <c r="BT39" s="720"/>
      <c r="BU39" s="721"/>
      <c r="BV39" s="680">
        <v>26102</v>
      </c>
      <c r="BW39" s="681"/>
      <c r="BX39" s="681"/>
      <c r="BY39" s="681"/>
      <c r="BZ39" s="681"/>
      <c r="CA39" s="681"/>
      <c r="CB39" s="727"/>
      <c r="CD39" s="719" t="s">
        <v>339</v>
      </c>
      <c r="CE39" s="720"/>
      <c r="CF39" s="720"/>
      <c r="CG39" s="720"/>
      <c r="CH39" s="720"/>
      <c r="CI39" s="720"/>
      <c r="CJ39" s="720"/>
      <c r="CK39" s="720"/>
      <c r="CL39" s="720"/>
      <c r="CM39" s="720"/>
      <c r="CN39" s="720"/>
      <c r="CO39" s="720"/>
      <c r="CP39" s="720"/>
      <c r="CQ39" s="721"/>
      <c r="CR39" s="680">
        <v>1274991</v>
      </c>
      <c r="CS39" s="699"/>
      <c r="CT39" s="699"/>
      <c r="CU39" s="699"/>
      <c r="CV39" s="699"/>
      <c r="CW39" s="699"/>
      <c r="CX39" s="699"/>
      <c r="CY39" s="700"/>
      <c r="CZ39" s="683">
        <v>1.4</v>
      </c>
      <c r="DA39" s="701"/>
      <c r="DB39" s="701"/>
      <c r="DC39" s="702"/>
      <c r="DD39" s="686">
        <v>1094346</v>
      </c>
      <c r="DE39" s="699"/>
      <c r="DF39" s="699"/>
      <c r="DG39" s="699"/>
      <c r="DH39" s="699"/>
      <c r="DI39" s="699"/>
      <c r="DJ39" s="699"/>
      <c r="DK39" s="700"/>
      <c r="DL39" s="686" t="s">
        <v>177</v>
      </c>
      <c r="DM39" s="699"/>
      <c r="DN39" s="699"/>
      <c r="DO39" s="699"/>
      <c r="DP39" s="699"/>
      <c r="DQ39" s="699"/>
      <c r="DR39" s="699"/>
      <c r="DS39" s="699"/>
      <c r="DT39" s="699"/>
      <c r="DU39" s="699"/>
      <c r="DV39" s="700"/>
      <c r="DW39" s="683" t="s">
        <v>137</v>
      </c>
      <c r="DX39" s="701"/>
      <c r="DY39" s="701"/>
      <c r="DZ39" s="701"/>
      <c r="EA39" s="701"/>
      <c r="EB39" s="701"/>
      <c r="EC39" s="722"/>
    </row>
    <row r="40" spans="2:133" ht="11.25" customHeight="1" x14ac:dyDescent="0.15">
      <c r="B40" s="677" t="s">
        <v>340</v>
      </c>
      <c r="C40" s="678"/>
      <c r="D40" s="678"/>
      <c r="E40" s="678"/>
      <c r="F40" s="678"/>
      <c r="G40" s="678"/>
      <c r="H40" s="678"/>
      <c r="I40" s="678"/>
      <c r="J40" s="678"/>
      <c r="K40" s="678"/>
      <c r="L40" s="678"/>
      <c r="M40" s="678"/>
      <c r="N40" s="678"/>
      <c r="O40" s="678"/>
      <c r="P40" s="678"/>
      <c r="Q40" s="679"/>
      <c r="R40" s="680" t="s">
        <v>137</v>
      </c>
      <c r="S40" s="681"/>
      <c r="T40" s="681"/>
      <c r="U40" s="681"/>
      <c r="V40" s="681"/>
      <c r="W40" s="681"/>
      <c r="X40" s="681"/>
      <c r="Y40" s="682"/>
      <c r="Z40" s="713" t="s">
        <v>177</v>
      </c>
      <c r="AA40" s="713"/>
      <c r="AB40" s="713"/>
      <c r="AC40" s="713"/>
      <c r="AD40" s="714" t="s">
        <v>177</v>
      </c>
      <c r="AE40" s="714"/>
      <c r="AF40" s="714"/>
      <c r="AG40" s="714"/>
      <c r="AH40" s="714"/>
      <c r="AI40" s="714"/>
      <c r="AJ40" s="714"/>
      <c r="AK40" s="714"/>
      <c r="AL40" s="683" t="s">
        <v>137</v>
      </c>
      <c r="AM40" s="684"/>
      <c r="AN40" s="684"/>
      <c r="AO40" s="715"/>
      <c r="AQ40" s="723" t="s">
        <v>341</v>
      </c>
      <c r="AR40" s="724"/>
      <c r="AS40" s="724"/>
      <c r="AT40" s="724"/>
      <c r="AU40" s="724"/>
      <c r="AV40" s="724"/>
      <c r="AW40" s="724"/>
      <c r="AX40" s="724"/>
      <c r="AY40" s="725"/>
      <c r="AZ40" s="680">
        <v>47454</v>
      </c>
      <c r="BA40" s="681"/>
      <c r="BB40" s="681"/>
      <c r="BC40" s="681"/>
      <c r="BD40" s="699"/>
      <c r="BE40" s="699"/>
      <c r="BF40" s="726"/>
      <c r="BG40" s="728" t="s">
        <v>342</v>
      </c>
      <c r="BH40" s="729"/>
      <c r="BI40" s="729"/>
      <c r="BJ40" s="729"/>
      <c r="BK40" s="729"/>
      <c r="BL40" s="236"/>
      <c r="BM40" s="720" t="s">
        <v>343</v>
      </c>
      <c r="BN40" s="720"/>
      <c r="BO40" s="720"/>
      <c r="BP40" s="720"/>
      <c r="BQ40" s="720"/>
      <c r="BR40" s="720"/>
      <c r="BS40" s="720"/>
      <c r="BT40" s="720"/>
      <c r="BU40" s="721"/>
      <c r="BV40" s="680">
        <v>106</v>
      </c>
      <c r="BW40" s="681"/>
      <c r="BX40" s="681"/>
      <c r="BY40" s="681"/>
      <c r="BZ40" s="681"/>
      <c r="CA40" s="681"/>
      <c r="CB40" s="727"/>
      <c r="CD40" s="719" t="s">
        <v>344</v>
      </c>
      <c r="CE40" s="720"/>
      <c r="CF40" s="720"/>
      <c r="CG40" s="720"/>
      <c r="CH40" s="720"/>
      <c r="CI40" s="720"/>
      <c r="CJ40" s="720"/>
      <c r="CK40" s="720"/>
      <c r="CL40" s="720"/>
      <c r="CM40" s="720"/>
      <c r="CN40" s="720"/>
      <c r="CO40" s="720"/>
      <c r="CP40" s="720"/>
      <c r="CQ40" s="721"/>
      <c r="CR40" s="680">
        <v>4241742</v>
      </c>
      <c r="CS40" s="681"/>
      <c r="CT40" s="681"/>
      <c r="CU40" s="681"/>
      <c r="CV40" s="681"/>
      <c r="CW40" s="681"/>
      <c r="CX40" s="681"/>
      <c r="CY40" s="682"/>
      <c r="CZ40" s="683">
        <v>4.7</v>
      </c>
      <c r="DA40" s="701"/>
      <c r="DB40" s="701"/>
      <c r="DC40" s="702"/>
      <c r="DD40" s="686">
        <v>1448342</v>
      </c>
      <c r="DE40" s="681"/>
      <c r="DF40" s="681"/>
      <c r="DG40" s="681"/>
      <c r="DH40" s="681"/>
      <c r="DI40" s="681"/>
      <c r="DJ40" s="681"/>
      <c r="DK40" s="682"/>
      <c r="DL40" s="686" t="s">
        <v>177</v>
      </c>
      <c r="DM40" s="681"/>
      <c r="DN40" s="681"/>
      <c r="DO40" s="681"/>
      <c r="DP40" s="681"/>
      <c r="DQ40" s="681"/>
      <c r="DR40" s="681"/>
      <c r="DS40" s="681"/>
      <c r="DT40" s="681"/>
      <c r="DU40" s="681"/>
      <c r="DV40" s="682"/>
      <c r="DW40" s="683" t="s">
        <v>177</v>
      </c>
      <c r="DX40" s="701"/>
      <c r="DY40" s="701"/>
      <c r="DZ40" s="701"/>
      <c r="EA40" s="701"/>
      <c r="EB40" s="701"/>
      <c r="EC40" s="722"/>
    </row>
    <row r="41" spans="2:133" ht="11.25" customHeight="1" x14ac:dyDescent="0.15">
      <c r="B41" s="677" t="s">
        <v>345</v>
      </c>
      <c r="C41" s="678"/>
      <c r="D41" s="678"/>
      <c r="E41" s="678"/>
      <c r="F41" s="678"/>
      <c r="G41" s="678"/>
      <c r="H41" s="678"/>
      <c r="I41" s="678"/>
      <c r="J41" s="678"/>
      <c r="K41" s="678"/>
      <c r="L41" s="678"/>
      <c r="M41" s="678"/>
      <c r="N41" s="678"/>
      <c r="O41" s="678"/>
      <c r="P41" s="678"/>
      <c r="Q41" s="679"/>
      <c r="R41" s="680" t="s">
        <v>177</v>
      </c>
      <c r="S41" s="681"/>
      <c r="T41" s="681"/>
      <c r="U41" s="681"/>
      <c r="V41" s="681"/>
      <c r="W41" s="681"/>
      <c r="X41" s="681"/>
      <c r="Y41" s="682"/>
      <c r="Z41" s="713" t="s">
        <v>137</v>
      </c>
      <c r="AA41" s="713"/>
      <c r="AB41" s="713"/>
      <c r="AC41" s="713"/>
      <c r="AD41" s="714" t="s">
        <v>177</v>
      </c>
      <c r="AE41" s="714"/>
      <c r="AF41" s="714"/>
      <c r="AG41" s="714"/>
      <c r="AH41" s="714"/>
      <c r="AI41" s="714"/>
      <c r="AJ41" s="714"/>
      <c r="AK41" s="714"/>
      <c r="AL41" s="683" t="s">
        <v>239</v>
      </c>
      <c r="AM41" s="684"/>
      <c r="AN41" s="684"/>
      <c r="AO41" s="715"/>
      <c r="AQ41" s="723" t="s">
        <v>346</v>
      </c>
      <c r="AR41" s="724"/>
      <c r="AS41" s="724"/>
      <c r="AT41" s="724"/>
      <c r="AU41" s="724"/>
      <c r="AV41" s="724"/>
      <c r="AW41" s="724"/>
      <c r="AX41" s="724"/>
      <c r="AY41" s="725"/>
      <c r="AZ41" s="680">
        <v>1106100</v>
      </c>
      <c r="BA41" s="681"/>
      <c r="BB41" s="681"/>
      <c r="BC41" s="681"/>
      <c r="BD41" s="699"/>
      <c r="BE41" s="699"/>
      <c r="BF41" s="726"/>
      <c r="BG41" s="728"/>
      <c r="BH41" s="729"/>
      <c r="BI41" s="729"/>
      <c r="BJ41" s="729"/>
      <c r="BK41" s="729"/>
      <c r="BL41" s="236"/>
      <c r="BM41" s="720" t="s">
        <v>347</v>
      </c>
      <c r="BN41" s="720"/>
      <c r="BO41" s="720"/>
      <c r="BP41" s="720"/>
      <c r="BQ41" s="720"/>
      <c r="BR41" s="720"/>
      <c r="BS41" s="720"/>
      <c r="BT41" s="720"/>
      <c r="BU41" s="721"/>
      <c r="BV41" s="680">
        <v>1</v>
      </c>
      <c r="BW41" s="681"/>
      <c r="BX41" s="681"/>
      <c r="BY41" s="681"/>
      <c r="BZ41" s="681"/>
      <c r="CA41" s="681"/>
      <c r="CB41" s="727"/>
      <c r="CD41" s="719" t="s">
        <v>348</v>
      </c>
      <c r="CE41" s="720"/>
      <c r="CF41" s="720"/>
      <c r="CG41" s="720"/>
      <c r="CH41" s="720"/>
      <c r="CI41" s="720"/>
      <c r="CJ41" s="720"/>
      <c r="CK41" s="720"/>
      <c r="CL41" s="720"/>
      <c r="CM41" s="720"/>
      <c r="CN41" s="720"/>
      <c r="CO41" s="720"/>
      <c r="CP41" s="720"/>
      <c r="CQ41" s="721"/>
      <c r="CR41" s="680" t="s">
        <v>177</v>
      </c>
      <c r="CS41" s="699"/>
      <c r="CT41" s="699"/>
      <c r="CU41" s="699"/>
      <c r="CV41" s="699"/>
      <c r="CW41" s="699"/>
      <c r="CX41" s="699"/>
      <c r="CY41" s="700"/>
      <c r="CZ41" s="683" t="s">
        <v>137</v>
      </c>
      <c r="DA41" s="701"/>
      <c r="DB41" s="701"/>
      <c r="DC41" s="702"/>
      <c r="DD41" s="686" t="s">
        <v>239</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349</v>
      </c>
      <c r="C42" s="678"/>
      <c r="D42" s="678"/>
      <c r="E42" s="678"/>
      <c r="F42" s="678"/>
      <c r="G42" s="678"/>
      <c r="H42" s="678"/>
      <c r="I42" s="678"/>
      <c r="J42" s="678"/>
      <c r="K42" s="678"/>
      <c r="L42" s="678"/>
      <c r="M42" s="678"/>
      <c r="N42" s="678"/>
      <c r="O42" s="678"/>
      <c r="P42" s="678"/>
      <c r="Q42" s="679"/>
      <c r="R42" s="680">
        <v>1376600</v>
      </c>
      <c r="S42" s="681"/>
      <c r="T42" s="681"/>
      <c r="U42" s="681"/>
      <c r="V42" s="681"/>
      <c r="W42" s="681"/>
      <c r="X42" s="681"/>
      <c r="Y42" s="682"/>
      <c r="Z42" s="713">
        <v>1.5</v>
      </c>
      <c r="AA42" s="713"/>
      <c r="AB42" s="713"/>
      <c r="AC42" s="713"/>
      <c r="AD42" s="714" t="s">
        <v>137</v>
      </c>
      <c r="AE42" s="714"/>
      <c r="AF42" s="714"/>
      <c r="AG42" s="714"/>
      <c r="AH42" s="714"/>
      <c r="AI42" s="714"/>
      <c r="AJ42" s="714"/>
      <c r="AK42" s="714"/>
      <c r="AL42" s="683" t="s">
        <v>177</v>
      </c>
      <c r="AM42" s="684"/>
      <c r="AN42" s="684"/>
      <c r="AO42" s="715"/>
      <c r="AQ42" s="716" t="s">
        <v>350</v>
      </c>
      <c r="AR42" s="717"/>
      <c r="AS42" s="717"/>
      <c r="AT42" s="717"/>
      <c r="AU42" s="717"/>
      <c r="AV42" s="717"/>
      <c r="AW42" s="717"/>
      <c r="AX42" s="717"/>
      <c r="AY42" s="718"/>
      <c r="AZ42" s="664">
        <v>4408427</v>
      </c>
      <c r="BA42" s="703"/>
      <c r="BB42" s="703"/>
      <c r="BC42" s="703"/>
      <c r="BD42" s="665"/>
      <c r="BE42" s="665"/>
      <c r="BF42" s="709"/>
      <c r="BG42" s="730"/>
      <c r="BH42" s="731"/>
      <c r="BI42" s="731"/>
      <c r="BJ42" s="731"/>
      <c r="BK42" s="731"/>
      <c r="BL42" s="237"/>
      <c r="BM42" s="710" t="s">
        <v>351</v>
      </c>
      <c r="BN42" s="710"/>
      <c r="BO42" s="710"/>
      <c r="BP42" s="710"/>
      <c r="BQ42" s="710"/>
      <c r="BR42" s="710"/>
      <c r="BS42" s="710"/>
      <c r="BT42" s="710"/>
      <c r="BU42" s="711"/>
      <c r="BV42" s="664">
        <v>320</v>
      </c>
      <c r="BW42" s="703"/>
      <c r="BX42" s="703"/>
      <c r="BY42" s="703"/>
      <c r="BZ42" s="703"/>
      <c r="CA42" s="703"/>
      <c r="CB42" s="712"/>
      <c r="CD42" s="677" t="s">
        <v>352</v>
      </c>
      <c r="CE42" s="678"/>
      <c r="CF42" s="678"/>
      <c r="CG42" s="678"/>
      <c r="CH42" s="678"/>
      <c r="CI42" s="678"/>
      <c r="CJ42" s="678"/>
      <c r="CK42" s="678"/>
      <c r="CL42" s="678"/>
      <c r="CM42" s="678"/>
      <c r="CN42" s="678"/>
      <c r="CO42" s="678"/>
      <c r="CP42" s="678"/>
      <c r="CQ42" s="679"/>
      <c r="CR42" s="680">
        <v>14892315</v>
      </c>
      <c r="CS42" s="681"/>
      <c r="CT42" s="681"/>
      <c r="CU42" s="681"/>
      <c r="CV42" s="681"/>
      <c r="CW42" s="681"/>
      <c r="CX42" s="681"/>
      <c r="CY42" s="682"/>
      <c r="CZ42" s="683">
        <v>16.3</v>
      </c>
      <c r="DA42" s="684"/>
      <c r="DB42" s="684"/>
      <c r="DC42" s="685"/>
      <c r="DD42" s="686">
        <v>1523215</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353</v>
      </c>
      <c r="C43" s="662"/>
      <c r="D43" s="662"/>
      <c r="E43" s="662"/>
      <c r="F43" s="662"/>
      <c r="G43" s="662"/>
      <c r="H43" s="662"/>
      <c r="I43" s="662"/>
      <c r="J43" s="662"/>
      <c r="K43" s="662"/>
      <c r="L43" s="662"/>
      <c r="M43" s="662"/>
      <c r="N43" s="662"/>
      <c r="O43" s="662"/>
      <c r="P43" s="662"/>
      <c r="Q43" s="663"/>
      <c r="R43" s="664">
        <v>92593307</v>
      </c>
      <c r="S43" s="703"/>
      <c r="T43" s="703"/>
      <c r="U43" s="703"/>
      <c r="V43" s="703"/>
      <c r="W43" s="703"/>
      <c r="X43" s="703"/>
      <c r="Y43" s="704"/>
      <c r="Z43" s="705">
        <v>100</v>
      </c>
      <c r="AA43" s="705"/>
      <c r="AB43" s="705"/>
      <c r="AC43" s="705"/>
      <c r="AD43" s="706">
        <v>37901560</v>
      </c>
      <c r="AE43" s="706"/>
      <c r="AF43" s="706"/>
      <c r="AG43" s="706"/>
      <c r="AH43" s="706"/>
      <c r="AI43" s="706"/>
      <c r="AJ43" s="706"/>
      <c r="AK43" s="706"/>
      <c r="AL43" s="667">
        <v>100</v>
      </c>
      <c r="AM43" s="707"/>
      <c r="AN43" s="707"/>
      <c r="AO43" s="708"/>
      <c r="BV43" s="238"/>
      <c r="BW43" s="238"/>
      <c r="BX43" s="238"/>
      <c r="BY43" s="238"/>
      <c r="BZ43" s="238"/>
      <c r="CA43" s="238"/>
      <c r="CB43" s="238"/>
      <c r="CD43" s="677" t="s">
        <v>354</v>
      </c>
      <c r="CE43" s="678"/>
      <c r="CF43" s="678"/>
      <c r="CG43" s="678"/>
      <c r="CH43" s="678"/>
      <c r="CI43" s="678"/>
      <c r="CJ43" s="678"/>
      <c r="CK43" s="678"/>
      <c r="CL43" s="678"/>
      <c r="CM43" s="678"/>
      <c r="CN43" s="678"/>
      <c r="CO43" s="678"/>
      <c r="CP43" s="678"/>
      <c r="CQ43" s="679"/>
      <c r="CR43" s="680">
        <v>340784</v>
      </c>
      <c r="CS43" s="699"/>
      <c r="CT43" s="699"/>
      <c r="CU43" s="699"/>
      <c r="CV43" s="699"/>
      <c r="CW43" s="699"/>
      <c r="CX43" s="699"/>
      <c r="CY43" s="700"/>
      <c r="CZ43" s="683">
        <v>0.4</v>
      </c>
      <c r="DA43" s="701"/>
      <c r="DB43" s="701"/>
      <c r="DC43" s="702"/>
      <c r="DD43" s="686">
        <v>328631</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301</v>
      </c>
      <c r="CE44" s="694"/>
      <c r="CF44" s="677" t="s">
        <v>355</v>
      </c>
      <c r="CG44" s="678"/>
      <c r="CH44" s="678"/>
      <c r="CI44" s="678"/>
      <c r="CJ44" s="678"/>
      <c r="CK44" s="678"/>
      <c r="CL44" s="678"/>
      <c r="CM44" s="678"/>
      <c r="CN44" s="678"/>
      <c r="CO44" s="678"/>
      <c r="CP44" s="678"/>
      <c r="CQ44" s="679"/>
      <c r="CR44" s="680">
        <v>14393218</v>
      </c>
      <c r="CS44" s="681"/>
      <c r="CT44" s="681"/>
      <c r="CU44" s="681"/>
      <c r="CV44" s="681"/>
      <c r="CW44" s="681"/>
      <c r="CX44" s="681"/>
      <c r="CY44" s="682"/>
      <c r="CZ44" s="683">
        <v>15.8</v>
      </c>
      <c r="DA44" s="684"/>
      <c r="DB44" s="684"/>
      <c r="DC44" s="685"/>
      <c r="DD44" s="686">
        <v>1239018</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356</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357</v>
      </c>
      <c r="CG45" s="678"/>
      <c r="CH45" s="678"/>
      <c r="CI45" s="678"/>
      <c r="CJ45" s="678"/>
      <c r="CK45" s="678"/>
      <c r="CL45" s="678"/>
      <c r="CM45" s="678"/>
      <c r="CN45" s="678"/>
      <c r="CO45" s="678"/>
      <c r="CP45" s="678"/>
      <c r="CQ45" s="679"/>
      <c r="CR45" s="680">
        <v>7410250</v>
      </c>
      <c r="CS45" s="699"/>
      <c r="CT45" s="699"/>
      <c r="CU45" s="699"/>
      <c r="CV45" s="699"/>
      <c r="CW45" s="699"/>
      <c r="CX45" s="699"/>
      <c r="CY45" s="700"/>
      <c r="CZ45" s="683">
        <v>8.1</v>
      </c>
      <c r="DA45" s="701"/>
      <c r="DB45" s="701"/>
      <c r="DC45" s="702"/>
      <c r="DD45" s="686">
        <v>684493</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358</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359</v>
      </c>
      <c r="CG46" s="678"/>
      <c r="CH46" s="678"/>
      <c r="CI46" s="678"/>
      <c r="CJ46" s="678"/>
      <c r="CK46" s="678"/>
      <c r="CL46" s="678"/>
      <c r="CM46" s="678"/>
      <c r="CN46" s="678"/>
      <c r="CO46" s="678"/>
      <c r="CP46" s="678"/>
      <c r="CQ46" s="679"/>
      <c r="CR46" s="680">
        <v>6692529</v>
      </c>
      <c r="CS46" s="681"/>
      <c r="CT46" s="681"/>
      <c r="CU46" s="681"/>
      <c r="CV46" s="681"/>
      <c r="CW46" s="681"/>
      <c r="CX46" s="681"/>
      <c r="CY46" s="682"/>
      <c r="CZ46" s="683">
        <v>7.3</v>
      </c>
      <c r="DA46" s="684"/>
      <c r="DB46" s="684"/>
      <c r="DC46" s="685"/>
      <c r="DD46" s="686">
        <v>532568</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360</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361</v>
      </c>
      <c r="CG47" s="678"/>
      <c r="CH47" s="678"/>
      <c r="CI47" s="678"/>
      <c r="CJ47" s="678"/>
      <c r="CK47" s="678"/>
      <c r="CL47" s="678"/>
      <c r="CM47" s="678"/>
      <c r="CN47" s="678"/>
      <c r="CO47" s="678"/>
      <c r="CP47" s="678"/>
      <c r="CQ47" s="679"/>
      <c r="CR47" s="680">
        <v>499097</v>
      </c>
      <c r="CS47" s="699"/>
      <c r="CT47" s="699"/>
      <c r="CU47" s="699"/>
      <c r="CV47" s="699"/>
      <c r="CW47" s="699"/>
      <c r="CX47" s="699"/>
      <c r="CY47" s="700"/>
      <c r="CZ47" s="683">
        <v>0.5</v>
      </c>
      <c r="DA47" s="701"/>
      <c r="DB47" s="701"/>
      <c r="DC47" s="702"/>
      <c r="DD47" s="686">
        <v>284197</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362</v>
      </c>
      <c r="CG48" s="678"/>
      <c r="CH48" s="678"/>
      <c r="CI48" s="678"/>
      <c r="CJ48" s="678"/>
      <c r="CK48" s="678"/>
      <c r="CL48" s="678"/>
      <c r="CM48" s="678"/>
      <c r="CN48" s="678"/>
      <c r="CO48" s="678"/>
      <c r="CP48" s="678"/>
      <c r="CQ48" s="679"/>
      <c r="CR48" s="680" t="s">
        <v>239</v>
      </c>
      <c r="CS48" s="681"/>
      <c r="CT48" s="681"/>
      <c r="CU48" s="681"/>
      <c r="CV48" s="681"/>
      <c r="CW48" s="681"/>
      <c r="CX48" s="681"/>
      <c r="CY48" s="682"/>
      <c r="CZ48" s="683" t="s">
        <v>239</v>
      </c>
      <c r="DA48" s="684"/>
      <c r="DB48" s="684"/>
      <c r="DC48" s="685"/>
      <c r="DD48" s="686" t="s">
        <v>239</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363</v>
      </c>
      <c r="CE49" s="662"/>
      <c r="CF49" s="662"/>
      <c r="CG49" s="662"/>
      <c r="CH49" s="662"/>
      <c r="CI49" s="662"/>
      <c r="CJ49" s="662"/>
      <c r="CK49" s="662"/>
      <c r="CL49" s="662"/>
      <c r="CM49" s="662"/>
      <c r="CN49" s="662"/>
      <c r="CO49" s="662"/>
      <c r="CP49" s="662"/>
      <c r="CQ49" s="663"/>
      <c r="CR49" s="664">
        <v>91088014</v>
      </c>
      <c r="CS49" s="665"/>
      <c r="CT49" s="665"/>
      <c r="CU49" s="665"/>
      <c r="CV49" s="665"/>
      <c r="CW49" s="665"/>
      <c r="CX49" s="665"/>
      <c r="CY49" s="666"/>
      <c r="CZ49" s="667">
        <v>100</v>
      </c>
      <c r="DA49" s="668"/>
      <c r="DB49" s="668"/>
      <c r="DC49" s="669"/>
      <c r="DD49" s="670">
        <v>46092832</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5CskXsXhLKYnXA1NGmvuUely9E4hKcEzT/R3WC2TwDPVClUt3UdAVa0ksXMWW2k0r4BV3G9tOXb+daqy3ZYFdw==" saltValue="47dn73tFm3xouuUFoyK4Aw=="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364</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365</v>
      </c>
      <c r="DK2" s="1206"/>
      <c r="DL2" s="1206"/>
      <c r="DM2" s="1206"/>
      <c r="DN2" s="1206"/>
      <c r="DO2" s="1207"/>
      <c r="DP2" s="251"/>
      <c r="DQ2" s="1205" t="s">
        <v>366</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367</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368</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369</v>
      </c>
      <c r="B5" s="1091"/>
      <c r="C5" s="1091"/>
      <c r="D5" s="1091"/>
      <c r="E5" s="1091"/>
      <c r="F5" s="1091"/>
      <c r="G5" s="1091"/>
      <c r="H5" s="1091"/>
      <c r="I5" s="1091"/>
      <c r="J5" s="1091"/>
      <c r="K5" s="1091"/>
      <c r="L5" s="1091"/>
      <c r="M5" s="1091"/>
      <c r="N5" s="1091"/>
      <c r="O5" s="1091"/>
      <c r="P5" s="1092"/>
      <c r="Q5" s="1096" t="s">
        <v>370</v>
      </c>
      <c r="R5" s="1097"/>
      <c r="S5" s="1097"/>
      <c r="T5" s="1097"/>
      <c r="U5" s="1098"/>
      <c r="V5" s="1096" t="s">
        <v>371</v>
      </c>
      <c r="W5" s="1097"/>
      <c r="X5" s="1097"/>
      <c r="Y5" s="1097"/>
      <c r="Z5" s="1098"/>
      <c r="AA5" s="1096" t="s">
        <v>372</v>
      </c>
      <c r="AB5" s="1097"/>
      <c r="AC5" s="1097"/>
      <c r="AD5" s="1097"/>
      <c r="AE5" s="1097"/>
      <c r="AF5" s="1208" t="s">
        <v>373</v>
      </c>
      <c r="AG5" s="1097"/>
      <c r="AH5" s="1097"/>
      <c r="AI5" s="1097"/>
      <c r="AJ5" s="1112"/>
      <c r="AK5" s="1097" t="s">
        <v>374</v>
      </c>
      <c r="AL5" s="1097"/>
      <c r="AM5" s="1097"/>
      <c r="AN5" s="1097"/>
      <c r="AO5" s="1098"/>
      <c r="AP5" s="1096" t="s">
        <v>375</v>
      </c>
      <c r="AQ5" s="1097"/>
      <c r="AR5" s="1097"/>
      <c r="AS5" s="1097"/>
      <c r="AT5" s="1098"/>
      <c r="AU5" s="1096" t="s">
        <v>376</v>
      </c>
      <c r="AV5" s="1097"/>
      <c r="AW5" s="1097"/>
      <c r="AX5" s="1097"/>
      <c r="AY5" s="1112"/>
      <c r="AZ5" s="258"/>
      <c r="BA5" s="258"/>
      <c r="BB5" s="258"/>
      <c r="BC5" s="258"/>
      <c r="BD5" s="258"/>
      <c r="BE5" s="259"/>
      <c r="BF5" s="259"/>
      <c r="BG5" s="259"/>
      <c r="BH5" s="259"/>
      <c r="BI5" s="259"/>
      <c r="BJ5" s="259"/>
      <c r="BK5" s="259"/>
      <c r="BL5" s="259"/>
      <c r="BM5" s="259"/>
      <c r="BN5" s="259"/>
      <c r="BO5" s="259"/>
      <c r="BP5" s="259"/>
      <c r="BQ5" s="1090" t="s">
        <v>377</v>
      </c>
      <c r="BR5" s="1091"/>
      <c r="BS5" s="1091"/>
      <c r="BT5" s="1091"/>
      <c r="BU5" s="1091"/>
      <c r="BV5" s="1091"/>
      <c r="BW5" s="1091"/>
      <c r="BX5" s="1091"/>
      <c r="BY5" s="1091"/>
      <c r="BZ5" s="1091"/>
      <c r="CA5" s="1091"/>
      <c r="CB5" s="1091"/>
      <c r="CC5" s="1091"/>
      <c r="CD5" s="1091"/>
      <c r="CE5" s="1091"/>
      <c r="CF5" s="1091"/>
      <c r="CG5" s="1092"/>
      <c r="CH5" s="1096" t="s">
        <v>378</v>
      </c>
      <c r="CI5" s="1097"/>
      <c r="CJ5" s="1097"/>
      <c r="CK5" s="1097"/>
      <c r="CL5" s="1098"/>
      <c r="CM5" s="1096" t="s">
        <v>379</v>
      </c>
      <c r="CN5" s="1097"/>
      <c r="CO5" s="1097"/>
      <c r="CP5" s="1097"/>
      <c r="CQ5" s="1098"/>
      <c r="CR5" s="1096" t="s">
        <v>380</v>
      </c>
      <c r="CS5" s="1097"/>
      <c r="CT5" s="1097"/>
      <c r="CU5" s="1097"/>
      <c r="CV5" s="1098"/>
      <c r="CW5" s="1096" t="s">
        <v>381</v>
      </c>
      <c r="CX5" s="1097"/>
      <c r="CY5" s="1097"/>
      <c r="CZ5" s="1097"/>
      <c r="DA5" s="1098"/>
      <c r="DB5" s="1096" t="s">
        <v>382</v>
      </c>
      <c r="DC5" s="1097"/>
      <c r="DD5" s="1097"/>
      <c r="DE5" s="1097"/>
      <c r="DF5" s="1098"/>
      <c r="DG5" s="1193" t="s">
        <v>383</v>
      </c>
      <c r="DH5" s="1194"/>
      <c r="DI5" s="1194"/>
      <c r="DJ5" s="1194"/>
      <c r="DK5" s="1195"/>
      <c r="DL5" s="1193" t="s">
        <v>384</v>
      </c>
      <c r="DM5" s="1194"/>
      <c r="DN5" s="1194"/>
      <c r="DO5" s="1194"/>
      <c r="DP5" s="1195"/>
      <c r="DQ5" s="1096" t="s">
        <v>385</v>
      </c>
      <c r="DR5" s="1097"/>
      <c r="DS5" s="1097"/>
      <c r="DT5" s="1097"/>
      <c r="DU5" s="1098"/>
      <c r="DV5" s="1096" t="s">
        <v>376</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386</v>
      </c>
      <c r="C7" s="1146"/>
      <c r="D7" s="1146"/>
      <c r="E7" s="1146"/>
      <c r="F7" s="1146"/>
      <c r="G7" s="1146"/>
      <c r="H7" s="1146"/>
      <c r="I7" s="1146"/>
      <c r="J7" s="1146"/>
      <c r="K7" s="1146"/>
      <c r="L7" s="1146"/>
      <c r="M7" s="1146"/>
      <c r="N7" s="1146"/>
      <c r="O7" s="1146"/>
      <c r="P7" s="1147"/>
      <c r="Q7" s="1199">
        <v>92565</v>
      </c>
      <c r="R7" s="1200"/>
      <c r="S7" s="1200"/>
      <c r="T7" s="1200"/>
      <c r="U7" s="1200"/>
      <c r="V7" s="1200">
        <v>91074</v>
      </c>
      <c r="W7" s="1200"/>
      <c r="X7" s="1200"/>
      <c r="Y7" s="1200"/>
      <c r="Z7" s="1200"/>
      <c r="AA7" s="1200">
        <v>1491</v>
      </c>
      <c r="AB7" s="1200"/>
      <c r="AC7" s="1200"/>
      <c r="AD7" s="1200"/>
      <c r="AE7" s="1201"/>
      <c r="AF7" s="1202">
        <v>1313</v>
      </c>
      <c r="AG7" s="1203"/>
      <c r="AH7" s="1203"/>
      <c r="AI7" s="1203"/>
      <c r="AJ7" s="1204"/>
      <c r="AK7" s="1186">
        <v>976</v>
      </c>
      <c r="AL7" s="1187"/>
      <c r="AM7" s="1187"/>
      <c r="AN7" s="1187"/>
      <c r="AO7" s="1187"/>
      <c r="AP7" s="1187">
        <v>81486</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t="s">
        <v>581</v>
      </c>
      <c r="BS7" s="1190" t="s">
        <v>582</v>
      </c>
      <c r="BT7" s="1191"/>
      <c r="BU7" s="1191"/>
      <c r="BV7" s="1191"/>
      <c r="BW7" s="1191"/>
      <c r="BX7" s="1191"/>
      <c r="BY7" s="1191"/>
      <c r="BZ7" s="1191"/>
      <c r="CA7" s="1191"/>
      <c r="CB7" s="1191"/>
      <c r="CC7" s="1191"/>
      <c r="CD7" s="1191"/>
      <c r="CE7" s="1191"/>
      <c r="CF7" s="1191"/>
      <c r="CG7" s="1192"/>
      <c r="CH7" s="1183">
        <v>-33</v>
      </c>
      <c r="CI7" s="1184"/>
      <c r="CJ7" s="1184"/>
      <c r="CK7" s="1184"/>
      <c r="CL7" s="1185"/>
      <c r="CM7" s="1183">
        <v>509</v>
      </c>
      <c r="CN7" s="1184"/>
      <c r="CO7" s="1184"/>
      <c r="CP7" s="1184"/>
      <c r="CQ7" s="1185"/>
      <c r="CR7" s="1183">
        <v>5</v>
      </c>
      <c r="CS7" s="1184"/>
      <c r="CT7" s="1184"/>
      <c r="CU7" s="1184"/>
      <c r="CV7" s="1185"/>
      <c r="CW7" s="1183" t="s">
        <v>602</v>
      </c>
      <c r="CX7" s="1184"/>
      <c r="CY7" s="1184"/>
      <c r="CZ7" s="1184"/>
      <c r="DA7" s="1185"/>
      <c r="DB7" s="1183" t="s">
        <v>602</v>
      </c>
      <c r="DC7" s="1184"/>
      <c r="DD7" s="1184"/>
      <c r="DE7" s="1184"/>
      <c r="DF7" s="1185"/>
      <c r="DG7" s="1183" t="s">
        <v>607</v>
      </c>
      <c r="DH7" s="1184"/>
      <c r="DI7" s="1184"/>
      <c r="DJ7" s="1184"/>
      <c r="DK7" s="1185"/>
      <c r="DL7" s="1183">
        <v>3309</v>
      </c>
      <c r="DM7" s="1184"/>
      <c r="DN7" s="1184"/>
      <c r="DO7" s="1184"/>
      <c r="DP7" s="1185"/>
      <c r="DQ7" s="1183">
        <v>478</v>
      </c>
      <c r="DR7" s="1184"/>
      <c r="DS7" s="1184"/>
      <c r="DT7" s="1184"/>
      <c r="DU7" s="1185"/>
      <c r="DV7" s="1210"/>
      <c r="DW7" s="1211"/>
      <c r="DX7" s="1211"/>
      <c r="DY7" s="1211"/>
      <c r="DZ7" s="1212"/>
      <c r="EA7" s="256"/>
    </row>
    <row r="8" spans="1:131" s="257" customFormat="1" ht="26.25" customHeight="1" x14ac:dyDescent="0.15">
      <c r="A8" s="263">
        <v>2</v>
      </c>
      <c r="B8" s="1132" t="s">
        <v>387</v>
      </c>
      <c r="C8" s="1133"/>
      <c r="D8" s="1133"/>
      <c r="E8" s="1133"/>
      <c r="F8" s="1133"/>
      <c r="G8" s="1133"/>
      <c r="H8" s="1133"/>
      <c r="I8" s="1133"/>
      <c r="J8" s="1133"/>
      <c r="K8" s="1133"/>
      <c r="L8" s="1133"/>
      <c r="M8" s="1133"/>
      <c r="N8" s="1133"/>
      <c r="O8" s="1133"/>
      <c r="P8" s="1134"/>
      <c r="Q8" s="1138">
        <v>59</v>
      </c>
      <c r="R8" s="1139"/>
      <c r="S8" s="1139"/>
      <c r="T8" s="1139"/>
      <c r="U8" s="1139"/>
      <c r="V8" s="1139">
        <v>59</v>
      </c>
      <c r="W8" s="1139"/>
      <c r="X8" s="1139"/>
      <c r="Y8" s="1139"/>
      <c r="Z8" s="1139"/>
      <c r="AA8" s="1139">
        <v>0</v>
      </c>
      <c r="AB8" s="1139"/>
      <c r="AC8" s="1139"/>
      <c r="AD8" s="1139"/>
      <c r="AE8" s="1140"/>
      <c r="AF8" s="1114">
        <v>0</v>
      </c>
      <c r="AG8" s="1115"/>
      <c r="AH8" s="1115"/>
      <c r="AI8" s="1115"/>
      <c r="AJ8" s="1116"/>
      <c r="AK8" s="1181">
        <v>7</v>
      </c>
      <c r="AL8" s="1182"/>
      <c r="AM8" s="1182"/>
      <c r="AN8" s="1182"/>
      <c r="AO8" s="1182"/>
      <c r="AP8" s="1182" t="s">
        <v>602</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t="s">
        <v>583</v>
      </c>
      <c r="BT8" s="1110"/>
      <c r="BU8" s="1110"/>
      <c r="BV8" s="1110"/>
      <c r="BW8" s="1110"/>
      <c r="BX8" s="1110"/>
      <c r="BY8" s="1110"/>
      <c r="BZ8" s="1110"/>
      <c r="CA8" s="1110"/>
      <c r="CB8" s="1110"/>
      <c r="CC8" s="1110"/>
      <c r="CD8" s="1110"/>
      <c r="CE8" s="1110"/>
      <c r="CF8" s="1110"/>
      <c r="CG8" s="1111"/>
      <c r="CH8" s="1084">
        <v>-43</v>
      </c>
      <c r="CI8" s="1085"/>
      <c r="CJ8" s="1085"/>
      <c r="CK8" s="1085"/>
      <c r="CL8" s="1086"/>
      <c r="CM8" s="1084">
        <v>265</v>
      </c>
      <c r="CN8" s="1085"/>
      <c r="CO8" s="1085"/>
      <c r="CP8" s="1085"/>
      <c r="CQ8" s="1086"/>
      <c r="CR8" s="1084">
        <v>71</v>
      </c>
      <c r="CS8" s="1085"/>
      <c r="CT8" s="1085"/>
      <c r="CU8" s="1085"/>
      <c r="CV8" s="1086"/>
      <c r="CW8" s="1084">
        <v>141</v>
      </c>
      <c r="CX8" s="1085"/>
      <c r="CY8" s="1085"/>
      <c r="CZ8" s="1085"/>
      <c r="DA8" s="1086"/>
      <c r="DB8" s="1084" t="s">
        <v>602</v>
      </c>
      <c r="DC8" s="1085"/>
      <c r="DD8" s="1085"/>
      <c r="DE8" s="1085"/>
      <c r="DF8" s="1086"/>
      <c r="DG8" s="1084" t="s">
        <v>602</v>
      </c>
      <c r="DH8" s="1085"/>
      <c r="DI8" s="1085"/>
      <c r="DJ8" s="1085"/>
      <c r="DK8" s="1086"/>
      <c r="DL8" s="1084" t="s">
        <v>605</v>
      </c>
      <c r="DM8" s="1085"/>
      <c r="DN8" s="1085"/>
      <c r="DO8" s="1085"/>
      <c r="DP8" s="1086"/>
      <c r="DQ8" s="1084" t="s">
        <v>602</v>
      </c>
      <c r="DR8" s="1085"/>
      <c r="DS8" s="1085"/>
      <c r="DT8" s="1085"/>
      <c r="DU8" s="1086"/>
      <c r="DV8" s="1087"/>
      <c r="DW8" s="1088"/>
      <c r="DX8" s="1088"/>
      <c r="DY8" s="1088"/>
      <c r="DZ8" s="1089"/>
      <c r="EA8" s="256"/>
    </row>
    <row r="9" spans="1:131" s="257" customFormat="1" ht="26.25" customHeight="1" x14ac:dyDescent="0.15">
      <c r="A9" s="263">
        <v>3</v>
      </c>
      <c r="B9" s="1132" t="s">
        <v>388</v>
      </c>
      <c r="C9" s="1133"/>
      <c r="D9" s="1133"/>
      <c r="E9" s="1133"/>
      <c r="F9" s="1133"/>
      <c r="G9" s="1133"/>
      <c r="H9" s="1133"/>
      <c r="I9" s="1133"/>
      <c r="J9" s="1133"/>
      <c r="K9" s="1133"/>
      <c r="L9" s="1133"/>
      <c r="M9" s="1133"/>
      <c r="N9" s="1133"/>
      <c r="O9" s="1133"/>
      <c r="P9" s="1134"/>
      <c r="Q9" s="1138">
        <v>15</v>
      </c>
      <c r="R9" s="1139"/>
      <c r="S9" s="1139"/>
      <c r="T9" s="1139"/>
      <c r="U9" s="1139"/>
      <c r="V9" s="1139">
        <v>1</v>
      </c>
      <c r="W9" s="1139"/>
      <c r="X9" s="1139"/>
      <c r="Y9" s="1139"/>
      <c r="Z9" s="1139"/>
      <c r="AA9" s="1139">
        <v>14</v>
      </c>
      <c r="AB9" s="1139"/>
      <c r="AC9" s="1139"/>
      <c r="AD9" s="1139"/>
      <c r="AE9" s="1140"/>
      <c r="AF9" s="1114">
        <v>14</v>
      </c>
      <c r="AG9" s="1115"/>
      <c r="AH9" s="1115"/>
      <c r="AI9" s="1115"/>
      <c r="AJ9" s="1116"/>
      <c r="AK9" s="1181" t="s">
        <v>602</v>
      </c>
      <c r="AL9" s="1182"/>
      <c r="AM9" s="1182"/>
      <c r="AN9" s="1182"/>
      <c r="AO9" s="1182"/>
      <c r="AP9" s="1182" t="s">
        <v>602</v>
      </c>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t="s">
        <v>584</v>
      </c>
      <c r="BT9" s="1110"/>
      <c r="BU9" s="1110"/>
      <c r="BV9" s="1110"/>
      <c r="BW9" s="1110"/>
      <c r="BX9" s="1110"/>
      <c r="BY9" s="1110"/>
      <c r="BZ9" s="1110"/>
      <c r="CA9" s="1110"/>
      <c r="CB9" s="1110"/>
      <c r="CC9" s="1110"/>
      <c r="CD9" s="1110"/>
      <c r="CE9" s="1110"/>
      <c r="CF9" s="1110"/>
      <c r="CG9" s="1111"/>
      <c r="CH9" s="1084">
        <v>0</v>
      </c>
      <c r="CI9" s="1085"/>
      <c r="CJ9" s="1085"/>
      <c r="CK9" s="1085"/>
      <c r="CL9" s="1086"/>
      <c r="CM9" s="1084">
        <v>70</v>
      </c>
      <c r="CN9" s="1085"/>
      <c r="CO9" s="1085"/>
      <c r="CP9" s="1085"/>
      <c r="CQ9" s="1086"/>
      <c r="CR9" s="1084">
        <v>57</v>
      </c>
      <c r="CS9" s="1085"/>
      <c r="CT9" s="1085"/>
      <c r="CU9" s="1085"/>
      <c r="CV9" s="1086"/>
      <c r="CW9" s="1084">
        <v>21</v>
      </c>
      <c r="CX9" s="1085"/>
      <c r="CY9" s="1085"/>
      <c r="CZ9" s="1085"/>
      <c r="DA9" s="1086"/>
      <c r="DB9" s="1084" t="s">
        <v>517</v>
      </c>
      <c r="DC9" s="1085"/>
      <c r="DD9" s="1085"/>
      <c r="DE9" s="1085"/>
      <c r="DF9" s="1086"/>
      <c r="DG9" s="1084" t="s">
        <v>517</v>
      </c>
      <c r="DH9" s="1085"/>
      <c r="DI9" s="1085"/>
      <c r="DJ9" s="1085"/>
      <c r="DK9" s="1086"/>
      <c r="DL9" s="1084" t="s">
        <v>517</v>
      </c>
      <c r="DM9" s="1085"/>
      <c r="DN9" s="1085"/>
      <c r="DO9" s="1085"/>
      <c r="DP9" s="1086"/>
      <c r="DQ9" s="1084" t="s">
        <v>517</v>
      </c>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t="s">
        <v>585</v>
      </c>
      <c r="BT10" s="1110"/>
      <c r="BU10" s="1110"/>
      <c r="BV10" s="1110"/>
      <c r="BW10" s="1110"/>
      <c r="BX10" s="1110"/>
      <c r="BY10" s="1110"/>
      <c r="BZ10" s="1110"/>
      <c r="CA10" s="1110"/>
      <c r="CB10" s="1110"/>
      <c r="CC10" s="1110"/>
      <c r="CD10" s="1110"/>
      <c r="CE10" s="1110"/>
      <c r="CF10" s="1110"/>
      <c r="CG10" s="1111"/>
      <c r="CH10" s="1084">
        <v>0</v>
      </c>
      <c r="CI10" s="1085"/>
      <c r="CJ10" s="1085"/>
      <c r="CK10" s="1085"/>
      <c r="CL10" s="1086"/>
      <c r="CM10" s="1084">
        <v>85</v>
      </c>
      <c r="CN10" s="1085"/>
      <c r="CO10" s="1085"/>
      <c r="CP10" s="1085"/>
      <c r="CQ10" s="1086"/>
      <c r="CR10" s="1084">
        <v>80</v>
      </c>
      <c r="CS10" s="1085"/>
      <c r="CT10" s="1085"/>
      <c r="CU10" s="1085"/>
      <c r="CV10" s="1086"/>
      <c r="CW10" s="1084">
        <v>9</v>
      </c>
      <c r="CX10" s="1085"/>
      <c r="CY10" s="1085"/>
      <c r="CZ10" s="1085"/>
      <c r="DA10" s="1086"/>
      <c r="DB10" s="1084" t="s">
        <v>517</v>
      </c>
      <c r="DC10" s="1085"/>
      <c r="DD10" s="1085"/>
      <c r="DE10" s="1085"/>
      <c r="DF10" s="1086"/>
      <c r="DG10" s="1084" t="s">
        <v>517</v>
      </c>
      <c r="DH10" s="1085"/>
      <c r="DI10" s="1085"/>
      <c r="DJ10" s="1085"/>
      <c r="DK10" s="1086"/>
      <c r="DL10" s="1084" t="s">
        <v>517</v>
      </c>
      <c r="DM10" s="1085"/>
      <c r="DN10" s="1085"/>
      <c r="DO10" s="1085"/>
      <c r="DP10" s="1086"/>
      <c r="DQ10" s="1084" t="s">
        <v>517</v>
      </c>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t="s">
        <v>586</v>
      </c>
      <c r="BT11" s="1110"/>
      <c r="BU11" s="1110"/>
      <c r="BV11" s="1110"/>
      <c r="BW11" s="1110"/>
      <c r="BX11" s="1110"/>
      <c r="BY11" s="1110"/>
      <c r="BZ11" s="1110"/>
      <c r="CA11" s="1110"/>
      <c r="CB11" s="1110"/>
      <c r="CC11" s="1110"/>
      <c r="CD11" s="1110"/>
      <c r="CE11" s="1110"/>
      <c r="CF11" s="1110"/>
      <c r="CG11" s="1111"/>
      <c r="CH11" s="1084">
        <v>0</v>
      </c>
      <c r="CI11" s="1085"/>
      <c r="CJ11" s="1085"/>
      <c r="CK11" s="1085"/>
      <c r="CL11" s="1086"/>
      <c r="CM11" s="1084">
        <v>2</v>
      </c>
      <c r="CN11" s="1085"/>
      <c r="CO11" s="1085"/>
      <c r="CP11" s="1085"/>
      <c r="CQ11" s="1086"/>
      <c r="CR11" s="1084">
        <v>15</v>
      </c>
      <c r="CS11" s="1085"/>
      <c r="CT11" s="1085"/>
      <c r="CU11" s="1085"/>
      <c r="CV11" s="1086"/>
      <c r="CW11" s="1084">
        <v>0</v>
      </c>
      <c r="CX11" s="1085"/>
      <c r="CY11" s="1085"/>
      <c r="CZ11" s="1085"/>
      <c r="DA11" s="1086"/>
      <c r="DB11" s="1084" t="s">
        <v>517</v>
      </c>
      <c r="DC11" s="1085"/>
      <c r="DD11" s="1085"/>
      <c r="DE11" s="1085"/>
      <c r="DF11" s="1086"/>
      <c r="DG11" s="1084" t="s">
        <v>517</v>
      </c>
      <c r="DH11" s="1085"/>
      <c r="DI11" s="1085"/>
      <c r="DJ11" s="1085"/>
      <c r="DK11" s="1086"/>
      <c r="DL11" s="1084" t="s">
        <v>517</v>
      </c>
      <c r="DM11" s="1085"/>
      <c r="DN11" s="1085"/>
      <c r="DO11" s="1085"/>
      <c r="DP11" s="1086"/>
      <c r="DQ11" s="1084" t="s">
        <v>517</v>
      </c>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t="s">
        <v>587</v>
      </c>
      <c r="BT12" s="1110"/>
      <c r="BU12" s="1110"/>
      <c r="BV12" s="1110"/>
      <c r="BW12" s="1110"/>
      <c r="BX12" s="1110"/>
      <c r="BY12" s="1110"/>
      <c r="BZ12" s="1110"/>
      <c r="CA12" s="1110"/>
      <c r="CB12" s="1110"/>
      <c r="CC12" s="1110"/>
      <c r="CD12" s="1110"/>
      <c r="CE12" s="1110"/>
      <c r="CF12" s="1110"/>
      <c r="CG12" s="1111"/>
      <c r="CH12" s="1084">
        <v>-12</v>
      </c>
      <c r="CI12" s="1085"/>
      <c r="CJ12" s="1085"/>
      <c r="CK12" s="1085"/>
      <c r="CL12" s="1086"/>
      <c r="CM12" s="1084">
        <v>27</v>
      </c>
      <c r="CN12" s="1085"/>
      <c r="CO12" s="1085"/>
      <c r="CP12" s="1085"/>
      <c r="CQ12" s="1086"/>
      <c r="CR12" s="1084">
        <v>15</v>
      </c>
      <c r="CS12" s="1085"/>
      <c r="CT12" s="1085"/>
      <c r="CU12" s="1085"/>
      <c r="CV12" s="1086"/>
      <c r="CW12" s="1084">
        <v>0</v>
      </c>
      <c r="CX12" s="1085"/>
      <c r="CY12" s="1085"/>
      <c r="CZ12" s="1085"/>
      <c r="DA12" s="1086"/>
      <c r="DB12" s="1084" t="s">
        <v>517</v>
      </c>
      <c r="DC12" s="1085"/>
      <c r="DD12" s="1085"/>
      <c r="DE12" s="1085"/>
      <c r="DF12" s="1086"/>
      <c r="DG12" s="1084" t="s">
        <v>517</v>
      </c>
      <c r="DH12" s="1085"/>
      <c r="DI12" s="1085"/>
      <c r="DJ12" s="1085"/>
      <c r="DK12" s="1086"/>
      <c r="DL12" s="1084" t="s">
        <v>517</v>
      </c>
      <c r="DM12" s="1085"/>
      <c r="DN12" s="1085"/>
      <c r="DO12" s="1085"/>
      <c r="DP12" s="1086"/>
      <c r="DQ12" s="1084" t="s">
        <v>517</v>
      </c>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t="s">
        <v>588</v>
      </c>
      <c r="BT13" s="1110"/>
      <c r="BU13" s="1110"/>
      <c r="BV13" s="1110"/>
      <c r="BW13" s="1110"/>
      <c r="BX13" s="1110"/>
      <c r="BY13" s="1110"/>
      <c r="BZ13" s="1110"/>
      <c r="CA13" s="1110"/>
      <c r="CB13" s="1110"/>
      <c r="CC13" s="1110"/>
      <c r="CD13" s="1110"/>
      <c r="CE13" s="1110"/>
      <c r="CF13" s="1110"/>
      <c r="CG13" s="1111"/>
      <c r="CH13" s="1084">
        <v>2</v>
      </c>
      <c r="CI13" s="1085"/>
      <c r="CJ13" s="1085"/>
      <c r="CK13" s="1085"/>
      <c r="CL13" s="1086"/>
      <c r="CM13" s="1084">
        <v>41</v>
      </c>
      <c r="CN13" s="1085"/>
      <c r="CO13" s="1085"/>
      <c r="CP13" s="1085"/>
      <c r="CQ13" s="1086"/>
      <c r="CR13" s="1084">
        <v>6</v>
      </c>
      <c r="CS13" s="1085"/>
      <c r="CT13" s="1085"/>
      <c r="CU13" s="1085"/>
      <c r="CV13" s="1086"/>
      <c r="CW13" s="1084" t="s">
        <v>517</v>
      </c>
      <c r="CX13" s="1085"/>
      <c r="CY13" s="1085"/>
      <c r="CZ13" s="1085"/>
      <c r="DA13" s="1086"/>
      <c r="DB13" s="1084" t="s">
        <v>517</v>
      </c>
      <c r="DC13" s="1085"/>
      <c r="DD13" s="1085"/>
      <c r="DE13" s="1085"/>
      <c r="DF13" s="1086"/>
      <c r="DG13" s="1084" t="s">
        <v>517</v>
      </c>
      <c r="DH13" s="1085"/>
      <c r="DI13" s="1085"/>
      <c r="DJ13" s="1085"/>
      <c r="DK13" s="1086"/>
      <c r="DL13" s="1084" t="s">
        <v>517</v>
      </c>
      <c r="DM13" s="1085"/>
      <c r="DN13" s="1085"/>
      <c r="DO13" s="1085"/>
      <c r="DP13" s="1086"/>
      <c r="DQ13" s="1084" t="s">
        <v>517</v>
      </c>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t="s">
        <v>589</v>
      </c>
      <c r="BT14" s="1110"/>
      <c r="BU14" s="1110"/>
      <c r="BV14" s="1110"/>
      <c r="BW14" s="1110"/>
      <c r="BX14" s="1110"/>
      <c r="BY14" s="1110"/>
      <c r="BZ14" s="1110"/>
      <c r="CA14" s="1110"/>
      <c r="CB14" s="1110"/>
      <c r="CC14" s="1110"/>
      <c r="CD14" s="1110"/>
      <c r="CE14" s="1110"/>
      <c r="CF14" s="1110"/>
      <c r="CG14" s="1111"/>
      <c r="CH14" s="1084">
        <v>1</v>
      </c>
      <c r="CI14" s="1085"/>
      <c r="CJ14" s="1085"/>
      <c r="CK14" s="1085"/>
      <c r="CL14" s="1086"/>
      <c r="CM14" s="1084">
        <v>7</v>
      </c>
      <c r="CN14" s="1085"/>
      <c r="CO14" s="1085"/>
      <c r="CP14" s="1085"/>
      <c r="CQ14" s="1086"/>
      <c r="CR14" s="1084">
        <v>15</v>
      </c>
      <c r="CS14" s="1085"/>
      <c r="CT14" s="1085"/>
      <c r="CU14" s="1085"/>
      <c r="CV14" s="1086"/>
      <c r="CW14" s="1084">
        <v>0</v>
      </c>
      <c r="CX14" s="1085"/>
      <c r="CY14" s="1085"/>
      <c r="CZ14" s="1085"/>
      <c r="DA14" s="1086"/>
      <c r="DB14" s="1084" t="s">
        <v>517</v>
      </c>
      <c r="DC14" s="1085"/>
      <c r="DD14" s="1085"/>
      <c r="DE14" s="1085"/>
      <c r="DF14" s="1086"/>
      <c r="DG14" s="1084" t="s">
        <v>517</v>
      </c>
      <c r="DH14" s="1085"/>
      <c r="DI14" s="1085"/>
      <c r="DJ14" s="1085"/>
      <c r="DK14" s="1086"/>
      <c r="DL14" s="1084" t="s">
        <v>517</v>
      </c>
      <c r="DM14" s="1085"/>
      <c r="DN14" s="1085"/>
      <c r="DO14" s="1085"/>
      <c r="DP14" s="1086"/>
      <c r="DQ14" s="1084" t="s">
        <v>517</v>
      </c>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t="s">
        <v>590</v>
      </c>
      <c r="BT15" s="1110"/>
      <c r="BU15" s="1110"/>
      <c r="BV15" s="1110"/>
      <c r="BW15" s="1110"/>
      <c r="BX15" s="1110"/>
      <c r="BY15" s="1110"/>
      <c r="BZ15" s="1110"/>
      <c r="CA15" s="1110"/>
      <c r="CB15" s="1110"/>
      <c r="CC15" s="1110"/>
      <c r="CD15" s="1110"/>
      <c r="CE15" s="1110"/>
      <c r="CF15" s="1110"/>
      <c r="CG15" s="1111"/>
      <c r="CH15" s="1084">
        <v>3</v>
      </c>
      <c r="CI15" s="1085"/>
      <c r="CJ15" s="1085"/>
      <c r="CK15" s="1085"/>
      <c r="CL15" s="1086"/>
      <c r="CM15" s="1084">
        <v>61</v>
      </c>
      <c r="CN15" s="1085"/>
      <c r="CO15" s="1085"/>
      <c r="CP15" s="1085"/>
      <c r="CQ15" s="1086"/>
      <c r="CR15" s="1084">
        <v>37</v>
      </c>
      <c r="CS15" s="1085"/>
      <c r="CT15" s="1085"/>
      <c r="CU15" s="1085"/>
      <c r="CV15" s="1086"/>
      <c r="CW15" s="1084">
        <v>0</v>
      </c>
      <c r="CX15" s="1085"/>
      <c r="CY15" s="1085"/>
      <c r="CZ15" s="1085"/>
      <c r="DA15" s="1086"/>
      <c r="DB15" s="1084" t="s">
        <v>517</v>
      </c>
      <c r="DC15" s="1085"/>
      <c r="DD15" s="1085"/>
      <c r="DE15" s="1085"/>
      <c r="DF15" s="1086"/>
      <c r="DG15" s="1084" t="s">
        <v>517</v>
      </c>
      <c r="DH15" s="1085"/>
      <c r="DI15" s="1085"/>
      <c r="DJ15" s="1085"/>
      <c r="DK15" s="1086"/>
      <c r="DL15" s="1084" t="s">
        <v>517</v>
      </c>
      <c r="DM15" s="1085"/>
      <c r="DN15" s="1085"/>
      <c r="DO15" s="1085"/>
      <c r="DP15" s="1086"/>
      <c r="DQ15" s="1084" t="s">
        <v>517</v>
      </c>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t="s">
        <v>591</v>
      </c>
      <c r="BT16" s="1110"/>
      <c r="BU16" s="1110"/>
      <c r="BV16" s="1110"/>
      <c r="BW16" s="1110"/>
      <c r="BX16" s="1110"/>
      <c r="BY16" s="1110"/>
      <c r="BZ16" s="1110"/>
      <c r="CA16" s="1110"/>
      <c r="CB16" s="1110"/>
      <c r="CC16" s="1110"/>
      <c r="CD16" s="1110"/>
      <c r="CE16" s="1110"/>
      <c r="CF16" s="1110"/>
      <c r="CG16" s="1111"/>
      <c r="CH16" s="1084">
        <v>-8</v>
      </c>
      <c r="CI16" s="1085"/>
      <c r="CJ16" s="1085"/>
      <c r="CK16" s="1085"/>
      <c r="CL16" s="1086"/>
      <c r="CM16" s="1084">
        <v>162</v>
      </c>
      <c r="CN16" s="1085"/>
      <c r="CO16" s="1085"/>
      <c r="CP16" s="1085"/>
      <c r="CQ16" s="1086"/>
      <c r="CR16" s="1084">
        <v>24</v>
      </c>
      <c r="CS16" s="1085"/>
      <c r="CT16" s="1085"/>
      <c r="CU16" s="1085"/>
      <c r="CV16" s="1086"/>
      <c r="CW16" s="1084">
        <v>0</v>
      </c>
      <c r="CX16" s="1085"/>
      <c r="CY16" s="1085"/>
      <c r="CZ16" s="1085"/>
      <c r="DA16" s="1086"/>
      <c r="DB16" s="1084" t="s">
        <v>517</v>
      </c>
      <c r="DC16" s="1085"/>
      <c r="DD16" s="1085"/>
      <c r="DE16" s="1085"/>
      <c r="DF16" s="1086"/>
      <c r="DG16" s="1084" t="s">
        <v>517</v>
      </c>
      <c r="DH16" s="1085"/>
      <c r="DI16" s="1085"/>
      <c r="DJ16" s="1085"/>
      <c r="DK16" s="1086"/>
      <c r="DL16" s="1084" t="s">
        <v>517</v>
      </c>
      <c r="DM16" s="1085"/>
      <c r="DN16" s="1085"/>
      <c r="DO16" s="1085"/>
      <c r="DP16" s="1086"/>
      <c r="DQ16" s="1084" t="s">
        <v>517</v>
      </c>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t="s">
        <v>592</v>
      </c>
      <c r="BT17" s="1110"/>
      <c r="BU17" s="1110"/>
      <c r="BV17" s="1110"/>
      <c r="BW17" s="1110"/>
      <c r="BX17" s="1110"/>
      <c r="BY17" s="1110"/>
      <c r="BZ17" s="1110"/>
      <c r="CA17" s="1110"/>
      <c r="CB17" s="1110"/>
      <c r="CC17" s="1110"/>
      <c r="CD17" s="1110"/>
      <c r="CE17" s="1110"/>
      <c r="CF17" s="1110"/>
      <c r="CG17" s="1111"/>
      <c r="CH17" s="1084">
        <v>0</v>
      </c>
      <c r="CI17" s="1085"/>
      <c r="CJ17" s="1085"/>
      <c r="CK17" s="1085"/>
      <c r="CL17" s="1086"/>
      <c r="CM17" s="1084">
        <v>12</v>
      </c>
      <c r="CN17" s="1085"/>
      <c r="CO17" s="1085"/>
      <c r="CP17" s="1085"/>
      <c r="CQ17" s="1086"/>
      <c r="CR17" s="1084">
        <v>10</v>
      </c>
      <c r="CS17" s="1085"/>
      <c r="CT17" s="1085"/>
      <c r="CU17" s="1085"/>
      <c r="CV17" s="1086"/>
      <c r="CW17" s="1084" t="s">
        <v>517</v>
      </c>
      <c r="CX17" s="1085"/>
      <c r="CY17" s="1085"/>
      <c r="CZ17" s="1085"/>
      <c r="DA17" s="1086"/>
      <c r="DB17" s="1084" t="s">
        <v>517</v>
      </c>
      <c r="DC17" s="1085"/>
      <c r="DD17" s="1085"/>
      <c r="DE17" s="1085"/>
      <c r="DF17" s="1086"/>
      <c r="DG17" s="1084" t="s">
        <v>517</v>
      </c>
      <c r="DH17" s="1085"/>
      <c r="DI17" s="1085"/>
      <c r="DJ17" s="1085"/>
      <c r="DK17" s="1086"/>
      <c r="DL17" s="1084" t="s">
        <v>517</v>
      </c>
      <c r="DM17" s="1085"/>
      <c r="DN17" s="1085"/>
      <c r="DO17" s="1085"/>
      <c r="DP17" s="1086"/>
      <c r="DQ17" s="1084" t="s">
        <v>517</v>
      </c>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t="s">
        <v>593</v>
      </c>
      <c r="BT18" s="1110"/>
      <c r="BU18" s="1110"/>
      <c r="BV18" s="1110"/>
      <c r="BW18" s="1110"/>
      <c r="BX18" s="1110"/>
      <c r="BY18" s="1110"/>
      <c r="BZ18" s="1110"/>
      <c r="CA18" s="1110"/>
      <c r="CB18" s="1110"/>
      <c r="CC18" s="1110"/>
      <c r="CD18" s="1110"/>
      <c r="CE18" s="1110"/>
      <c r="CF18" s="1110"/>
      <c r="CG18" s="1111"/>
      <c r="CH18" s="1084">
        <v>3</v>
      </c>
      <c r="CI18" s="1085"/>
      <c r="CJ18" s="1085"/>
      <c r="CK18" s="1085"/>
      <c r="CL18" s="1086"/>
      <c r="CM18" s="1084">
        <v>15</v>
      </c>
      <c r="CN18" s="1085"/>
      <c r="CO18" s="1085"/>
      <c r="CP18" s="1085"/>
      <c r="CQ18" s="1086"/>
      <c r="CR18" s="1084">
        <v>5</v>
      </c>
      <c r="CS18" s="1085"/>
      <c r="CT18" s="1085"/>
      <c r="CU18" s="1085"/>
      <c r="CV18" s="1086"/>
      <c r="CW18" s="1084">
        <v>85</v>
      </c>
      <c r="CX18" s="1085"/>
      <c r="CY18" s="1085"/>
      <c r="CZ18" s="1085"/>
      <c r="DA18" s="1086"/>
      <c r="DB18" s="1084" t="s">
        <v>517</v>
      </c>
      <c r="DC18" s="1085"/>
      <c r="DD18" s="1085"/>
      <c r="DE18" s="1085"/>
      <c r="DF18" s="1086"/>
      <c r="DG18" s="1084" t="s">
        <v>517</v>
      </c>
      <c r="DH18" s="1085"/>
      <c r="DI18" s="1085"/>
      <c r="DJ18" s="1085"/>
      <c r="DK18" s="1086"/>
      <c r="DL18" s="1084" t="s">
        <v>517</v>
      </c>
      <c r="DM18" s="1085"/>
      <c r="DN18" s="1085"/>
      <c r="DO18" s="1085"/>
      <c r="DP18" s="1086"/>
      <c r="DQ18" s="1084" t="s">
        <v>517</v>
      </c>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389</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390</v>
      </c>
      <c r="B23" s="1039" t="s">
        <v>391</v>
      </c>
      <c r="C23" s="1040"/>
      <c r="D23" s="1040"/>
      <c r="E23" s="1040"/>
      <c r="F23" s="1040"/>
      <c r="G23" s="1040"/>
      <c r="H23" s="1040"/>
      <c r="I23" s="1040"/>
      <c r="J23" s="1040"/>
      <c r="K23" s="1040"/>
      <c r="L23" s="1040"/>
      <c r="M23" s="1040"/>
      <c r="N23" s="1040"/>
      <c r="O23" s="1040"/>
      <c r="P23" s="1041"/>
      <c r="Q23" s="1163">
        <v>92593</v>
      </c>
      <c r="R23" s="1164"/>
      <c r="S23" s="1164"/>
      <c r="T23" s="1164"/>
      <c r="U23" s="1164"/>
      <c r="V23" s="1164">
        <v>91088</v>
      </c>
      <c r="W23" s="1164"/>
      <c r="X23" s="1164"/>
      <c r="Y23" s="1164"/>
      <c r="Z23" s="1164"/>
      <c r="AA23" s="1164">
        <v>1505</v>
      </c>
      <c r="AB23" s="1164"/>
      <c r="AC23" s="1164"/>
      <c r="AD23" s="1164"/>
      <c r="AE23" s="1165"/>
      <c r="AF23" s="1166">
        <v>1327</v>
      </c>
      <c r="AG23" s="1164"/>
      <c r="AH23" s="1164"/>
      <c r="AI23" s="1164"/>
      <c r="AJ23" s="1167"/>
      <c r="AK23" s="1168"/>
      <c r="AL23" s="1169"/>
      <c r="AM23" s="1169"/>
      <c r="AN23" s="1169"/>
      <c r="AO23" s="1169"/>
      <c r="AP23" s="1164">
        <v>81486</v>
      </c>
      <c r="AQ23" s="1164"/>
      <c r="AR23" s="1164"/>
      <c r="AS23" s="1164"/>
      <c r="AT23" s="1164"/>
      <c r="AU23" s="1170"/>
      <c r="AV23" s="1170"/>
      <c r="AW23" s="1170"/>
      <c r="AX23" s="1170"/>
      <c r="AY23" s="1171"/>
      <c r="AZ23" s="1160" t="s">
        <v>177</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392</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393</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369</v>
      </c>
      <c r="B26" s="1091"/>
      <c r="C26" s="1091"/>
      <c r="D26" s="1091"/>
      <c r="E26" s="1091"/>
      <c r="F26" s="1091"/>
      <c r="G26" s="1091"/>
      <c r="H26" s="1091"/>
      <c r="I26" s="1091"/>
      <c r="J26" s="1091"/>
      <c r="K26" s="1091"/>
      <c r="L26" s="1091"/>
      <c r="M26" s="1091"/>
      <c r="N26" s="1091"/>
      <c r="O26" s="1091"/>
      <c r="P26" s="1092"/>
      <c r="Q26" s="1096" t="s">
        <v>394</v>
      </c>
      <c r="R26" s="1097"/>
      <c r="S26" s="1097"/>
      <c r="T26" s="1097"/>
      <c r="U26" s="1098"/>
      <c r="V26" s="1096" t="s">
        <v>395</v>
      </c>
      <c r="W26" s="1097"/>
      <c r="X26" s="1097"/>
      <c r="Y26" s="1097"/>
      <c r="Z26" s="1098"/>
      <c r="AA26" s="1096" t="s">
        <v>396</v>
      </c>
      <c r="AB26" s="1097"/>
      <c r="AC26" s="1097"/>
      <c r="AD26" s="1097"/>
      <c r="AE26" s="1097"/>
      <c r="AF26" s="1154" t="s">
        <v>397</v>
      </c>
      <c r="AG26" s="1103"/>
      <c r="AH26" s="1103"/>
      <c r="AI26" s="1103"/>
      <c r="AJ26" s="1155"/>
      <c r="AK26" s="1097" t="s">
        <v>398</v>
      </c>
      <c r="AL26" s="1097"/>
      <c r="AM26" s="1097"/>
      <c r="AN26" s="1097"/>
      <c r="AO26" s="1098"/>
      <c r="AP26" s="1096" t="s">
        <v>399</v>
      </c>
      <c r="AQ26" s="1097"/>
      <c r="AR26" s="1097"/>
      <c r="AS26" s="1097"/>
      <c r="AT26" s="1098"/>
      <c r="AU26" s="1096" t="s">
        <v>400</v>
      </c>
      <c r="AV26" s="1097"/>
      <c r="AW26" s="1097"/>
      <c r="AX26" s="1097"/>
      <c r="AY26" s="1098"/>
      <c r="AZ26" s="1096" t="s">
        <v>401</v>
      </c>
      <c r="BA26" s="1097"/>
      <c r="BB26" s="1097"/>
      <c r="BC26" s="1097"/>
      <c r="BD26" s="1098"/>
      <c r="BE26" s="1096" t="s">
        <v>376</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402</v>
      </c>
      <c r="C28" s="1146"/>
      <c r="D28" s="1146"/>
      <c r="E28" s="1146"/>
      <c r="F28" s="1146"/>
      <c r="G28" s="1146"/>
      <c r="H28" s="1146"/>
      <c r="I28" s="1146"/>
      <c r="J28" s="1146"/>
      <c r="K28" s="1146"/>
      <c r="L28" s="1146"/>
      <c r="M28" s="1146"/>
      <c r="N28" s="1146"/>
      <c r="O28" s="1146"/>
      <c r="P28" s="1147"/>
      <c r="Q28" s="1148">
        <v>13774</v>
      </c>
      <c r="R28" s="1149"/>
      <c r="S28" s="1149"/>
      <c r="T28" s="1149"/>
      <c r="U28" s="1149"/>
      <c r="V28" s="1149">
        <v>12121</v>
      </c>
      <c r="W28" s="1149"/>
      <c r="X28" s="1149"/>
      <c r="Y28" s="1149"/>
      <c r="Z28" s="1149"/>
      <c r="AA28" s="1149">
        <v>1653</v>
      </c>
      <c r="AB28" s="1149"/>
      <c r="AC28" s="1149"/>
      <c r="AD28" s="1149"/>
      <c r="AE28" s="1150"/>
      <c r="AF28" s="1151">
        <v>1653</v>
      </c>
      <c r="AG28" s="1149"/>
      <c r="AH28" s="1149"/>
      <c r="AI28" s="1149"/>
      <c r="AJ28" s="1152"/>
      <c r="AK28" s="1153">
        <v>881</v>
      </c>
      <c r="AL28" s="1141"/>
      <c r="AM28" s="1141"/>
      <c r="AN28" s="1141"/>
      <c r="AO28" s="1141"/>
      <c r="AP28" s="1141" t="s">
        <v>602</v>
      </c>
      <c r="AQ28" s="1141"/>
      <c r="AR28" s="1141"/>
      <c r="AS28" s="1141"/>
      <c r="AT28" s="1141"/>
      <c r="AU28" s="1141" t="s">
        <v>602</v>
      </c>
      <c r="AV28" s="1141"/>
      <c r="AW28" s="1141"/>
      <c r="AX28" s="1141"/>
      <c r="AY28" s="1141"/>
      <c r="AZ28" s="1142" t="s">
        <v>602</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403</v>
      </c>
      <c r="C29" s="1133"/>
      <c r="D29" s="1133"/>
      <c r="E29" s="1133"/>
      <c r="F29" s="1133"/>
      <c r="G29" s="1133"/>
      <c r="H29" s="1133"/>
      <c r="I29" s="1133"/>
      <c r="J29" s="1133"/>
      <c r="K29" s="1133"/>
      <c r="L29" s="1133"/>
      <c r="M29" s="1133"/>
      <c r="N29" s="1133"/>
      <c r="O29" s="1133"/>
      <c r="P29" s="1134"/>
      <c r="Q29" s="1138">
        <v>16814</v>
      </c>
      <c r="R29" s="1139"/>
      <c r="S29" s="1139"/>
      <c r="T29" s="1139"/>
      <c r="U29" s="1139"/>
      <c r="V29" s="1139">
        <v>16115</v>
      </c>
      <c r="W29" s="1139"/>
      <c r="X29" s="1139"/>
      <c r="Y29" s="1139"/>
      <c r="Z29" s="1139"/>
      <c r="AA29" s="1139">
        <v>699</v>
      </c>
      <c r="AB29" s="1139"/>
      <c r="AC29" s="1139"/>
      <c r="AD29" s="1139"/>
      <c r="AE29" s="1140"/>
      <c r="AF29" s="1114">
        <v>699</v>
      </c>
      <c r="AG29" s="1115"/>
      <c r="AH29" s="1115"/>
      <c r="AI29" s="1115"/>
      <c r="AJ29" s="1116"/>
      <c r="AK29" s="1075">
        <v>2218</v>
      </c>
      <c r="AL29" s="1066"/>
      <c r="AM29" s="1066"/>
      <c r="AN29" s="1066"/>
      <c r="AO29" s="1066"/>
      <c r="AP29" s="1066" t="s">
        <v>602</v>
      </c>
      <c r="AQ29" s="1066"/>
      <c r="AR29" s="1066"/>
      <c r="AS29" s="1066"/>
      <c r="AT29" s="1066"/>
      <c r="AU29" s="1066" t="s">
        <v>602</v>
      </c>
      <c r="AV29" s="1066"/>
      <c r="AW29" s="1066"/>
      <c r="AX29" s="1066"/>
      <c r="AY29" s="1066"/>
      <c r="AZ29" s="1137" t="s">
        <v>602</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404</v>
      </c>
      <c r="C30" s="1133"/>
      <c r="D30" s="1133"/>
      <c r="E30" s="1133"/>
      <c r="F30" s="1133"/>
      <c r="G30" s="1133"/>
      <c r="H30" s="1133"/>
      <c r="I30" s="1133"/>
      <c r="J30" s="1133"/>
      <c r="K30" s="1133"/>
      <c r="L30" s="1133"/>
      <c r="M30" s="1133"/>
      <c r="N30" s="1133"/>
      <c r="O30" s="1133"/>
      <c r="P30" s="1134"/>
      <c r="Q30" s="1138">
        <v>1674</v>
      </c>
      <c r="R30" s="1139"/>
      <c r="S30" s="1139"/>
      <c r="T30" s="1139"/>
      <c r="U30" s="1139"/>
      <c r="V30" s="1139">
        <v>1670</v>
      </c>
      <c r="W30" s="1139"/>
      <c r="X30" s="1139"/>
      <c r="Y30" s="1139"/>
      <c r="Z30" s="1139"/>
      <c r="AA30" s="1139">
        <v>4</v>
      </c>
      <c r="AB30" s="1139"/>
      <c r="AC30" s="1139"/>
      <c r="AD30" s="1139"/>
      <c r="AE30" s="1140"/>
      <c r="AF30" s="1114">
        <v>4</v>
      </c>
      <c r="AG30" s="1115"/>
      <c r="AH30" s="1115"/>
      <c r="AI30" s="1115"/>
      <c r="AJ30" s="1116"/>
      <c r="AK30" s="1075">
        <v>482</v>
      </c>
      <c r="AL30" s="1066"/>
      <c r="AM30" s="1066"/>
      <c r="AN30" s="1066"/>
      <c r="AO30" s="1066"/>
      <c r="AP30" s="1066" t="s">
        <v>602</v>
      </c>
      <c r="AQ30" s="1066"/>
      <c r="AR30" s="1066"/>
      <c r="AS30" s="1066"/>
      <c r="AT30" s="1066"/>
      <c r="AU30" s="1066" t="s">
        <v>602</v>
      </c>
      <c r="AV30" s="1066"/>
      <c r="AW30" s="1066"/>
      <c r="AX30" s="1066"/>
      <c r="AY30" s="1066"/>
      <c r="AZ30" s="1137" t="s">
        <v>602</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405</v>
      </c>
      <c r="C31" s="1133"/>
      <c r="D31" s="1133"/>
      <c r="E31" s="1133"/>
      <c r="F31" s="1133"/>
      <c r="G31" s="1133"/>
      <c r="H31" s="1133"/>
      <c r="I31" s="1133"/>
      <c r="J31" s="1133"/>
      <c r="K31" s="1133"/>
      <c r="L31" s="1133"/>
      <c r="M31" s="1133"/>
      <c r="N31" s="1133"/>
      <c r="O31" s="1133"/>
      <c r="P31" s="1134"/>
      <c r="Q31" s="1138">
        <v>14149</v>
      </c>
      <c r="R31" s="1139"/>
      <c r="S31" s="1139"/>
      <c r="T31" s="1139"/>
      <c r="U31" s="1139"/>
      <c r="V31" s="1139">
        <v>13720</v>
      </c>
      <c r="W31" s="1139"/>
      <c r="X31" s="1139"/>
      <c r="Y31" s="1139"/>
      <c r="Z31" s="1139"/>
      <c r="AA31" s="1139">
        <v>429</v>
      </c>
      <c r="AB31" s="1139"/>
      <c r="AC31" s="1139"/>
      <c r="AD31" s="1139"/>
      <c r="AE31" s="1140"/>
      <c r="AF31" s="1114">
        <v>1805</v>
      </c>
      <c r="AG31" s="1115"/>
      <c r="AH31" s="1115"/>
      <c r="AI31" s="1115"/>
      <c r="AJ31" s="1116"/>
      <c r="AK31" s="1075">
        <v>2051</v>
      </c>
      <c r="AL31" s="1066"/>
      <c r="AM31" s="1066"/>
      <c r="AN31" s="1066"/>
      <c r="AO31" s="1066"/>
      <c r="AP31" s="1066">
        <v>13262</v>
      </c>
      <c r="AQ31" s="1066"/>
      <c r="AR31" s="1066"/>
      <c r="AS31" s="1066"/>
      <c r="AT31" s="1066"/>
      <c r="AU31" s="1066">
        <v>8726</v>
      </c>
      <c r="AV31" s="1066"/>
      <c r="AW31" s="1066"/>
      <c r="AX31" s="1066"/>
      <c r="AY31" s="1066"/>
      <c r="AZ31" s="1137" t="s">
        <v>602</v>
      </c>
      <c r="BA31" s="1137"/>
      <c r="BB31" s="1137"/>
      <c r="BC31" s="1137"/>
      <c r="BD31" s="1137"/>
      <c r="BE31" s="1127" t="s">
        <v>406</v>
      </c>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407</v>
      </c>
      <c r="C32" s="1133"/>
      <c r="D32" s="1133"/>
      <c r="E32" s="1133"/>
      <c r="F32" s="1133"/>
      <c r="G32" s="1133"/>
      <c r="H32" s="1133"/>
      <c r="I32" s="1133"/>
      <c r="J32" s="1133"/>
      <c r="K32" s="1133"/>
      <c r="L32" s="1133"/>
      <c r="M32" s="1133"/>
      <c r="N32" s="1133"/>
      <c r="O32" s="1133"/>
      <c r="P32" s="1134"/>
      <c r="Q32" s="1138">
        <v>3410</v>
      </c>
      <c r="R32" s="1139"/>
      <c r="S32" s="1139"/>
      <c r="T32" s="1139"/>
      <c r="U32" s="1139"/>
      <c r="V32" s="1139">
        <v>3043</v>
      </c>
      <c r="W32" s="1139"/>
      <c r="X32" s="1139"/>
      <c r="Y32" s="1139"/>
      <c r="Z32" s="1139"/>
      <c r="AA32" s="1139">
        <v>368</v>
      </c>
      <c r="AB32" s="1139"/>
      <c r="AC32" s="1139"/>
      <c r="AD32" s="1139"/>
      <c r="AE32" s="1140"/>
      <c r="AF32" s="1114">
        <v>5153</v>
      </c>
      <c r="AG32" s="1115"/>
      <c r="AH32" s="1115"/>
      <c r="AI32" s="1115"/>
      <c r="AJ32" s="1116"/>
      <c r="AK32" s="1075">
        <v>155</v>
      </c>
      <c r="AL32" s="1066"/>
      <c r="AM32" s="1066"/>
      <c r="AN32" s="1066"/>
      <c r="AO32" s="1066"/>
      <c r="AP32" s="1066">
        <v>3840</v>
      </c>
      <c r="AQ32" s="1066"/>
      <c r="AR32" s="1066"/>
      <c r="AS32" s="1066"/>
      <c r="AT32" s="1066"/>
      <c r="AU32" s="1066">
        <v>445</v>
      </c>
      <c r="AV32" s="1066"/>
      <c r="AW32" s="1066"/>
      <c r="AX32" s="1066"/>
      <c r="AY32" s="1066"/>
      <c r="AZ32" s="1137" t="s">
        <v>602</v>
      </c>
      <c r="BA32" s="1137"/>
      <c r="BB32" s="1137"/>
      <c r="BC32" s="1137"/>
      <c r="BD32" s="1137"/>
      <c r="BE32" s="1127" t="s">
        <v>408</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409</v>
      </c>
      <c r="C33" s="1133"/>
      <c r="D33" s="1133"/>
      <c r="E33" s="1133"/>
      <c r="F33" s="1133"/>
      <c r="G33" s="1133"/>
      <c r="H33" s="1133"/>
      <c r="I33" s="1133"/>
      <c r="J33" s="1133"/>
      <c r="K33" s="1133"/>
      <c r="L33" s="1133"/>
      <c r="M33" s="1133"/>
      <c r="N33" s="1133"/>
      <c r="O33" s="1133"/>
      <c r="P33" s="1134"/>
      <c r="Q33" s="1138">
        <v>4692</v>
      </c>
      <c r="R33" s="1139"/>
      <c r="S33" s="1139"/>
      <c r="T33" s="1139"/>
      <c r="U33" s="1139"/>
      <c r="V33" s="1139">
        <v>4534</v>
      </c>
      <c r="W33" s="1139"/>
      <c r="X33" s="1139"/>
      <c r="Y33" s="1139"/>
      <c r="Z33" s="1139"/>
      <c r="AA33" s="1139">
        <v>159</v>
      </c>
      <c r="AB33" s="1139"/>
      <c r="AC33" s="1139"/>
      <c r="AD33" s="1139"/>
      <c r="AE33" s="1140"/>
      <c r="AF33" s="1114">
        <v>1334</v>
      </c>
      <c r="AG33" s="1115"/>
      <c r="AH33" s="1115"/>
      <c r="AI33" s="1115"/>
      <c r="AJ33" s="1116"/>
      <c r="AK33" s="1075">
        <v>1904</v>
      </c>
      <c r="AL33" s="1066"/>
      <c r="AM33" s="1066"/>
      <c r="AN33" s="1066"/>
      <c r="AO33" s="1066"/>
      <c r="AP33" s="1066">
        <v>29553</v>
      </c>
      <c r="AQ33" s="1066"/>
      <c r="AR33" s="1066"/>
      <c r="AS33" s="1066"/>
      <c r="AT33" s="1066"/>
      <c r="AU33" s="1066">
        <v>15988</v>
      </c>
      <c r="AV33" s="1066"/>
      <c r="AW33" s="1066"/>
      <c r="AX33" s="1066"/>
      <c r="AY33" s="1066"/>
      <c r="AZ33" s="1137" t="s">
        <v>602</v>
      </c>
      <c r="BA33" s="1137"/>
      <c r="BB33" s="1137"/>
      <c r="BC33" s="1137"/>
      <c r="BD33" s="1137"/>
      <c r="BE33" s="1127" t="s">
        <v>408</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t="s">
        <v>410</v>
      </c>
      <c r="C34" s="1133"/>
      <c r="D34" s="1133"/>
      <c r="E34" s="1133"/>
      <c r="F34" s="1133"/>
      <c r="G34" s="1133"/>
      <c r="H34" s="1133"/>
      <c r="I34" s="1133"/>
      <c r="J34" s="1133"/>
      <c r="K34" s="1133"/>
      <c r="L34" s="1133"/>
      <c r="M34" s="1133"/>
      <c r="N34" s="1133"/>
      <c r="O34" s="1133"/>
      <c r="P34" s="1134"/>
      <c r="Q34" s="1138">
        <v>984</v>
      </c>
      <c r="R34" s="1139"/>
      <c r="S34" s="1139"/>
      <c r="T34" s="1139"/>
      <c r="U34" s="1139"/>
      <c r="V34" s="1139">
        <v>952</v>
      </c>
      <c r="W34" s="1139"/>
      <c r="X34" s="1139"/>
      <c r="Y34" s="1139"/>
      <c r="Z34" s="1139"/>
      <c r="AA34" s="1139">
        <v>32</v>
      </c>
      <c r="AB34" s="1139"/>
      <c r="AC34" s="1139"/>
      <c r="AD34" s="1139"/>
      <c r="AE34" s="1140"/>
      <c r="AF34" s="1114">
        <v>299</v>
      </c>
      <c r="AG34" s="1115"/>
      <c r="AH34" s="1115"/>
      <c r="AI34" s="1115"/>
      <c r="AJ34" s="1116"/>
      <c r="AK34" s="1075">
        <v>671</v>
      </c>
      <c r="AL34" s="1066"/>
      <c r="AM34" s="1066"/>
      <c r="AN34" s="1066"/>
      <c r="AO34" s="1066"/>
      <c r="AP34" s="1066">
        <v>5014</v>
      </c>
      <c r="AQ34" s="1066"/>
      <c r="AR34" s="1066"/>
      <c r="AS34" s="1066"/>
      <c r="AT34" s="1066"/>
      <c r="AU34" s="1066">
        <v>4217</v>
      </c>
      <c r="AV34" s="1066"/>
      <c r="AW34" s="1066"/>
      <c r="AX34" s="1066"/>
      <c r="AY34" s="1066"/>
      <c r="AZ34" s="1137" t="s">
        <v>602</v>
      </c>
      <c r="BA34" s="1137"/>
      <c r="BB34" s="1137"/>
      <c r="BC34" s="1137"/>
      <c r="BD34" s="1137"/>
      <c r="BE34" s="1127" t="s">
        <v>411</v>
      </c>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t="s">
        <v>412</v>
      </c>
      <c r="C35" s="1133"/>
      <c r="D35" s="1133"/>
      <c r="E35" s="1133"/>
      <c r="F35" s="1133"/>
      <c r="G35" s="1133"/>
      <c r="H35" s="1133"/>
      <c r="I35" s="1133"/>
      <c r="J35" s="1133"/>
      <c r="K35" s="1133"/>
      <c r="L35" s="1133"/>
      <c r="M35" s="1133"/>
      <c r="N35" s="1133"/>
      <c r="O35" s="1133"/>
      <c r="P35" s="1134"/>
      <c r="Q35" s="1138">
        <v>59</v>
      </c>
      <c r="R35" s="1139"/>
      <c r="S35" s="1139"/>
      <c r="T35" s="1139"/>
      <c r="U35" s="1139"/>
      <c r="V35" s="1139">
        <v>60</v>
      </c>
      <c r="W35" s="1139"/>
      <c r="X35" s="1139"/>
      <c r="Y35" s="1139"/>
      <c r="Z35" s="1139"/>
      <c r="AA35" s="1139">
        <v>0</v>
      </c>
      <c r="AB35" s="1139"/>
      <c r="AC35" s="1139"/>
      <c r="AD35" s="1139"/>
      <c r="AE35" s="1140"/>
      <c r="AF35" s="1114">
        <v>27</v>
      </c>
      <c r="AG35" s="1115"/>
      <c r="AH35" s="1115"/>
      <c r="AI35" s="1115"/>
      <c r="AJ35" s="1116"/>
      <c r="AK35" s="1075">
        <v>32</v>
      </c>
      <c r="AL35" s="1066"/>
      <c r="AM35" s="1066"/>
      <c r="AN35" s="1066"/>
      <c r="AO35" s="1066"/>
      <c r="AP35" s="1066">
        <v>125</v>
      </c>
      <c r="AQ35" s="1066"/>
      <c r="AR35" s="1066"/>
      <c r="AS35" s="1066"/>
      <c r="AT35" s="1066"/>
      <c r="AU35" s="1066">
        <v>125</v>
      </c>
      <c r="AV35" s="1066"/>
      <c r="AW35" s="1066"/>
      <c r="AX35" s="1066"/>
      <c r="AY35" s="1066"/>
      <c r="AZ35" s="1137" t="s">
        <v>602</v>
      </c>
      <c r="BA35" s="1137"/>
      <c r="BB35" s="1137"/>
      <c r="BC35" s="1137"/>
      <c r="BD35" s="1137"/>
      <c r="BE35" s="1127" t="s">
        <v>413</v>
      </c>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414</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390</v>
      </c>
      <c r="B63" s="1039" t="s">
        <v>415</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10973</v>
      </c>
      <c r="AG63" s="1054"/>
      <c r="AH63" s="1054"/>
      <c r="AI63" s="1054"/>
      <c r="AJ63" s="1125"/>
      <c r="AK63" s="1126"/>
      <c r="AL63" s="1058"/>
      <c r="AM63" s="1058"/>
      <c r="AN63" s="1058"/>
      <c r="AO63" s="1058"/>
      <c r="AP63" s="1054">
        <v>51794</v>
      </c>
      <c r="AQ63" s="1054"/>
      <c r="AR63" s="1054"/>
      <c r="AS63" s="1054"/>
      <c r="AT63" s="1054"/>
      <c r="AU63" s="1054">
        <v>29502</v>
      </c>
      <c r="AV63" s="1054"/>
      <c r="AW63" s="1054"/>
      <c r="AX63" s="1054"/>
      <c r="AY63" s="1054"/>
      <c r="AZ63" s="1120"/>
      <c r="BA63" s="1120"/>
      <c r="BB63" s="1120"/>
      <c r="BC63" s="1120"/>
      <c r="BD63" s="1120"/>
      <c r="BE63" s="1055"/>
      <c r="BF63" s="1055"/>
      <c r="BG63" s="1055"/>
      <c r="BH63" s="1055"/>
      <c r="BI63" s="1056"/>
      <c r="BJ63" s="1121" t="s">
        <v>416</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417</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418</v>
      </c>
      <c r="B66" s="1091"/>
      <c r="C66" s="1091"/>
      <c r="D66" s="1091"/>
      <c r="E66" s="1091"/>
      <c r="F66" s="1091"/>
      <c r="G66" s="1091"/>
      <c r="H66" s="1091"/>
      <c r="I66" s="1091"/>
      <c r="J66" s="1091"/>
      <c r="K66" s="1091"/>
      <c r="L66" s="1091"/>
      <c r="M66" s="1091"/>
      <c r="N66" s="1091"/>
      <c r="O66" s="1091"/>
      <c r="P66" s="1092"/>
      <c r="Q66" s="1096" t="s">
        <v>419</v>
      </c>
      <c r="R66" s="1097"/>
      <c r="S66" s="1097"/>
      <c r="T66" s="1097"/>
      <c r="U66" s="1098"/>
      <c r="V66" s="1096" t="s">
        <v>420</v>
      </c>
      <c r="W66" s="1097"/>
      <c r="X66" s="1097"/>
      <c r="Y66" s="1097"/>
      <c r="Z66" s="1098"/>
      <c r="AA66" s="1096" t="s">
        <v>421</v>
      </c>
      <c r="AB66" s="1097"/>
      <c r="AC66" s="1097"/>
      <c r="AD66" s="1097"/>
      <c r="AE66" s="1098"/>
      <c r="AF66" s="1102" t="s">
        <v>422</v>
      </c>
      <c r="AG66" s="1103"/>
      <c r="AH66" s="1103"/>
      <c r="AI66" s="1103"/>
      <c r="AJ66" s="1104"/>
      <c r="AK66" s="1096" t="s">
        <v>423</v>
      </c>
      <c r="AL66" s="1091"/>
      <c r="AM66" s="1091"/>
      <c r="AN66" s="1091"/>
      <c r="AO66" s="1092"/>
      <c r="AP66" s="1096" t="s">
        <v>424</v>
      </c>
      <c r="AQ66" s="1097"/>
      <c r="AR66" s="1097"/>
      <c r="AS66" s="1097"/>
      <c r="AT66" s="1098"/>
      <c r="AU66" s="1096" t="s">
        <v>425</v>
      </c>
      <c r="AV66" s="1097"/>
      <c r="AW66" s="1097"/>
      <c r="AX66" s="1097"/>
      <c r="AY66" s="1098"/>
      <c r="AZ66" s="1096" t="s">
        <v>376</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594</v>
      </c>
      <c r="C68" s="1081"/>
      <c r="D68" s="1081"/>
      <c r="E68" s="1081"/>
      <c r="F68" s="1081"/>
      <c r="G68" s="1081"/>
      <c r="H68" s="1081"/>
      <c r="I68" s="1081"/>
      <c r="J68" s="1081"/>
      <c r="K68" s="1081"/>
      <c r="L68" s="1081"/>
      <c r="M68" s="1081"/>
      <c r="N68" s="1081"/>
      <c r="O68" s="1081"/>
      <c r="P68" s="1082"/>
      <c r="Q68" s="1083">
        <v>1109</v>
      </c>
      <c r="R68" s="1077"/>
      <c r="S68" s="1077"/>
      <c r="T68" s="1077"/>
      <c r="U68" s="1077"/>
      <c r="V68" s="1077">
        <v>1105</v>
      </c>
      <c r="W68" s="1077"/>
      <c r="X68" s="1077"/>
      <c r="Y68" s="1077"/>
      <c r="Z68" s="1077"/>
      <c r="AA68" s="1077">
        <v>4</v>
      </c>
      <c r="AB68" s="1077"/>
      <c r="AC68" s="1077"/>
      <c r="AD68" s="1077"/>
      <c r="AE68" s="1077"/>
      <c r="AF68" s="1077">
        <v>4</v>
      </c>
      <c r="AG68" s="1077"/>
      <c r="AH68" s="1077"/>
      <c r="AI68" s="1077"/>
      <c r="AJ68" s="1077"/>
      <c r="AK68" s="1077" t="s">
        <v>602</v>
      </c>
      <c r="AL68" s="1077"/>
      <c r="AM68" s="1077"/>
      <c r="AN68" s="1077"/>
      <c r="AO68" s="1077"/>
      <c r="AP68" s="1077" t="s">
        <v>603</v>
      </c>
      <c r="AQ68" s="1077"/>
      <c r="AR68" s="1077"/>
      <c r="AS68" s="1077"/>
      <c r="AT68" s="1077"/>
      <c r="AU68" s="1077" t="s">
        <v>604</v>
      </c>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595</v>
      </c>
      <c r="C69" s="1070"/>
      <c r="D69" s="1070"/>
      <c r="E69" s="1070"/>
      <c r="F69" s="1070"/>
      <c r="G69" s="1070"/>
      <c r="H69" s="1070"/>
      <c r="I69" s="1070"/>
      <c r="J69" s="1070"/>
      <c r="K69" s="1070"/>
      <c r="L69" s="1070"/>
      <c r="M69" s="1070"/>
      <c r="N69" s="1070"/>
      <c r="O69" s="1070"/>
      <c r="P69" s="1071"/>
      <c r="Q69" s="1072">
        <v>86</v>
      </c>
      <c r="R69" s="1066"/>
      <c r="S69" s="1066"/>
      <c r="T69" s="1066"/>
      <c r="U69" s="1066"/>
      <c r="V69" s="1066">
        <v>70</v>
      </c>
      <c r="W69" s="1066"/>
      <c r="X69" s="1066"/>
      <c r="Y69" s="1066"/>
      <c r="Z69" s="1066"/>
      <c r="AA69" s="1066">
        <v>17</v>
      </c>
      <c r="AB69" s="1066"/>
      <c r="AC69" s="1066"/>
      <c r="AD69" s="1066"/>
      <c r="AE69" s="1066"/>
      <c r="AF69" s="1066">
        <v>17</v>
      </c>
      <c r="AG69" s="1066"/>
      <c r="AH69" s="1066"/>
      <c r="AI69" s="1066"/>
      <c r="AJ69" s="1066"/>
      <c r="AK69" s="1066" t="s">
        <v>602</v>
      </c>
      <c r="AL69" s="1066"/>
      <c r="AM69" s="1066"/>
      <c r="AN69" s="1066"/>
      <c r="AO69" s="1066"/>
      <c r="AP69" s="1066" t="s">
        <v>602</v>
      </c>
      <c r="AQ69" s="1066"/>
      <c r="AR69" s="1066"/>
      <c r="AS69" s="1066"/>
      <c r="AT69" s="1066"/>
      <c r="AU69" s="1066" t="s">
        <v>602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596</v>
      </c>
      <c r="C70" s="1070"/>
      <c r="D70" s="1070"/>
      <c r="E70" s="1070"/>
      <c r="F70" s="1070"/>
      <c r="G70" s="1070"/>
      <c r="H70" s="1070"/>
      <c r="I70" s="1070"/>
      <c r="J70" s="1070"/>
      <c r="K70" s="1070"/>
      <c r="L70" s="1070"/>
      <c r="M70" s="1070"/>
      <c r="N70" s="1070"/>
      <c r="O70" s="1070"/>
      <c r="P70" s="1071"/>
      <c r="Q70" s="1072">
        <v>7102</v>
      </c>
      <c r="R70" s="1066"/>
      <c r="S70" s="1066"/>
      <c r="T70" s="1066"/>
      <c r="U70" s="1066"/>
      <c r="V70" s="1066">
        <v>6921</v>
      </c>
      <c r="W70" s="1066"/>
      <c r="X70" s="1066"/>
      <c r="Y70" s="1066"/>
      <c r="Z70" s="1066"/>
      <c r="AA70" s="1066">
        <v>181</v>
      </c>
      <c r="AB70" s="1066"/>
      <c r="AC70" s="1066"/>
      <c r="AD70" s="1066"/>
      <c r="AE70" s="1066"/>
      <c r="AF70" s="1066">
        <v>181</v>
      </c>
      <c r="AG70" s="1066"/>
      <c r="AH70" s="1066"/>
      <c r="AI70" s="1066"/>
      <c r="AJ70" s="1066"/>
      <c r="AK70" s="1066" t="s">
        <v>602</v>
      </c>
      <c r="AL70" s="1066"/>
      <c r="AM70" s="1066"/>
      <c r="AN70" s="1066"/>
      <c r="AO70" s="1066"/>
      <c r="AP70" s="1066" t="s">
        <v>602</v>
      </c>
      <c r="AQ70" s="1066"/>
      <c r="AR70" s="1066"/>
      <c r="AS70" s="1066"/>
      <c r="AT70" s="1066"/>
      <c r="AU70" s="1066" t="s">
        <v>602</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597</v>
      </c>
      <c r="C71" s="1070"/>
      <c r="D71" s="1070"/>
      <c r="E71" s="1070"/>
      <c r="F71" s="1070"/>
      <c r="G71" s="1070"/>
      <c r="H71" s="1070"/>
      <c r="I71" s="1070"/>
      <c r="J71" s="1070"/>
      <c r="K71" s="1070"/>
      <c r="L71" s="1070"/>
      <c r="M71" s="1070"/>
      <c r="N71" s="1070"/>
      <c r="O71" s="1070"/>
      <c r="P71" s="1071"/>
      <c r="Q71" s="1072">
        <v>117</v>
      </c>
      <c r="R71" s="1066"/>
      <c r="S71" s="1066"/>
      <c r="T71" s="1066"/>
      <c r="U71" s="1066"/>
      <c r="V71" s="1066">
        <v>114</v>
      </c>
      <c r="W71" s="1066"/>
      <c r="X71" s="1066"/>
      <c r="Y71" s="1066"/>
      <c r="Z71" s="1066"/>
      <c r="AA71" s="1066">
        <v>3</v>
      </c>
      <c r="AB71" s="1066"/>
      <c r="AC71" s="1066"/>
      <c r="AD71" s="1066"/>
      <c r="AE71" s="1066"/>
      <c r="AF71" s="1066">
        <v>3</v>
      </c>
      <c r="AG71" s="1066"/>
      <c r="AH71" s="1066"/>
      <c r="AI71" s="1066"/>
      <c r="AJ71" s="1066"/>
      <c r="AK71" s="1066">
        <v>101</v>
      </c>
      <c r="AL71" s="1066"/>
      <c r="AM71" s="1066"/>
      <c r="AN71" s="1066"/>
      <c r="AO71" s="1066"/>
      <c r="AP71" s="1066" t="s">
        <v>602</v>
      </c>
      <c r="AQ71" s="1066"/>
      <c r="AR71" s="1066"/>
      <c r="AS71" s="1066"/>
      <c r="AT71" s="1066"/>
      <c r="AU71" s="1066" t="s">
        <v>602</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598</v>
      </c>
      <c r="C72" s="1070"/>
      <c r="D72" s="1070"/>
      <c r="E72" s="1070"/>
      <c r="F72" s="1070"/>
      <c r="G72" s="1070"/>
      <c r="H72" s="1070"/>
      <c r="I72" s="1070"/>
      <c r="J72" s="1070"/>
      <c r="K72" s="1070"/>
      <c r="L72" s="1070"/>
      <c r="M72" s="1070"/>
      <c r="N72" s="1070"/>
      <c r="O72" s="1070"/>
      <c r="P72" s="1071"/>
      <c r="Q72" s="1072">
        <v>166</v>
      </c>
      <c r="R72" s="1066"/>
      <c r="S72" s="1066"/>
      <c r="T72" s="1066"/>
      <c r="U72" s="1066"/>
      <c r="V72" s="1066">
        <v>148</v>
      </c>
      <c r="W72" s="1066"/>
      <c r="X72" s="1066"/>
      <c r="Y72" s="1066"/>
      <c r="Z72" s="1066"/>
      <c r="AA72" s="1066">
        <v>18</v>
      </c>
      <c r="AB72" s="1066"/>
      <c r="AC72" s="1066"/>
      <c r="AD72" s="1066"/>
      <c r="AE72" s="1066"/>
      <c r="AF72" s="1066">
        <v>18</v>
      </c>
      <c r="AG72" s="1066"/>
      <c r="AH72" s="1066"/>
      <c r="AI72" s="1066"/>
      <c r="AJ72" s="1066"/>
      <c r="AK72" s="1066" t="s">
        <v>602</v>
      </c>
      <c r="AL72" s="1066"/>
      <c r="AM72" s="1066"/>
      <c r="AN72" s="1066"/>
      <c r="AO72" s="1066"/>
      <c r="AP72" s="1066">
        <v>49</v>
      </c>
      <c r="AQ72" s="1066"/>
      <c r="AR72" s="1066"/>
      <c r="AS72" s="1066"/>
      <c r="AT72" s="1066"/>
      <c r="AU72" s="1066">
        <v>13</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599</v>
      </c>
      <c r="C73" s="1070"/>
      <c r="D73" s="1070"/>
      <c r="E73" s="1070"/>
      <c r="F73" s="1070"/>
      <c r="G73" s="1070"/>
      <c r="H73" s="1070"/>
      <c r="I73" s="1070"/>
      <c r="J73" s="1070"/>
      <c r="K73" s="1070"/>
      <c r="L73" s="1070"/>
      <c r="M73" s="1070"/>
      <c r="N73" s="1070"/>
      <c r="O73" s="1070"/>
      <c r="P73" s="1071"/>
      <c r="Q73" s="1072">
        <v>879</v>
      </c>
      <c r="R73" s="1066"/>
      <c r="S73" s="1066"/>
      <c r="T73" s="1066"/>
      <c r="U73" s="1066"/>
      <c r="V73" s="1066">
        <v>844</v>
      </c>
      <c r="W73" s="1066"/>
      <c r="X73" s="1066"/>
      <c r="Y73" s="1066"/>
      <c r="Z73" s="1066"/>
      <c r="AA73" s="1066">
        <v>36</v>
      </c>
      <c r="AB73" s="1066"/>
      <c r="AC73" s="1066"/>
      <c r="AD73" s="1066"/>
      <c r="AE73" s="1066"/>
      <c r="AF73" s="1066">
        <v>18</v>
      </c>
      <c r="AG73" s="1066"/>
      <c r="AH73" s="1066"/>
      <c r="AI73" s="1066"/>
      <c r="AJ73" s="1066"/>
      <c r="AK73" s="1066">
        <v>120</v>
      </c>
      <c r="AL73" s="1066"/>
      <c r="AM73" s="1066"/>
      <c r="AN73" s="1066"/>
      <c r="AO73" s="1066"/>
      <c r="AP73" s="1066">
        <v>663</v>
      </c>
      <c r="AQ73" s="1066"/>
      <c r="AR73" s="1066"/>
      <c r="AS73" s="1066"/>
      <c r="AT73" s="1066"/>
      <c r="AU73" s="1066">
        <v>40</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600</v>
      </c>
      <c r="C74" s="1070"/>
      <c r="D74" s="1070"/>
      <c r="E74" s="1070"/>
      <c r="F74" s="1070"/>
      <c r="G74" s="1070"/>
      <c r="H74" s="1070"/>
      <c r="I74" s="1070"/>
      <c r="J74" s="1070"/>
      <c r="K74" s="1070"/>
      <c r="L74" s="1070"/>
      <c r="M74" s="1070"/>
      <c r="N74" s="1070"/>
      <c r="O74" s="1070"/>
      <c r="P74" s="1071"/>
      <c r="Q74" s="1072">
        <v>342</v>
      </c>
      <c r="R74" s="1066"/>
      <c r="S74" s="1066"/>
      <c r="T74" s="1066"/>
      <c r="U74" s="1066"/>
      <c r="V74" s="1066">
        <v>286</v>
      </c>
      <c r="W74" s="1066"/>
      <c r="X74" s="1066"/>
      <c r="Y74" s="1066"/>
      <c r="Z74" s="1066"/>
      <c r="AA74" s="1066">
        <v>56</v>
      </c>
      <c r="AB74" s="1066"/>
      <c r="AC74" s="1066"/>
      <c r="AD74" s="1066"/>
      <c r="AE74" s="1066"/>
      <c r="AF74" s="1066">
        <v>56</v>
      </c>
      <c r="AG74" s="1066"/>
      <c r="AH74" s="1066"/>
      <c r="AI74" s="1066"/>
      <c r="AJ74" s="1066"/>
      <c r="AK74" s="1066" t="s">
        <v>602</v>
      </c>
      <c r="AL74" s="1066"/>
      <c r="AM74" s="1066"/>
      <c r="AN74" s="1066"/>
      <c r="AO74" s="1066"/>
      <c r="AP74" s="1066" t="s">
        <v>605</v>
      </c>
      <c r="AQ74" s="1066"/>
      <c r="AR74" s="1066"/>
      <c r="AS74" s="1066"/>
      <c r="AT74" s="1066"/>
      <c r="AU74" s="1066" t="s">
        <v>602</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601</v>
      </c>
      <c r="C75" s="1070"/>
      <c r="D75" s="1070"/>
      <c r="E75" s="1070"/>
      <c r="F75" s="1070"/>
      <c r="G75" s="1070"/>
      <c r="H75" s="1070"/>
      <c r="I75" s="1070"/>
      <c r="J75" s="1070"/>
      <c r="K75" s="1070"/>
      <c r="L75" s="1070"/>
      <c r="M75" s="1070"/>
      <c r="N75" s="1070"/>
      <c r="O75" s="1070"/>
      <c r="P75" s="1071"/>
      <c r="Q75" s="1073">
        <v>157056</v>
      </c>
      <c r="R75" s="1074"/>
      <c r="S75" s="1074"/>
      <c r="T75" s="1074"/>
      <c r="U75" s="1075"/>
      <c r="V75" s="1076">
        <v>149362</v>
      </c>
      <c r="W75" s="1074"/>
      <c r="X75" s="1074"/>
      <c r="Y75" s="1074"/>
      <c r="Z75" s="1075"/>
      <c r="AA75" s="1076">
        <v>7694</v>
      </c>
      <c r="AB75" s="1074"/>
      <c r="AC75" s="1074"/>
      <c r="AD75" s="1074"/>
      <c r="AE75" s="1075"/>
      <c r="AF75" s="1076">
        <v>7694</v>
      </c>
      <c r="AG75" s="1074"/>
      <c r="AH75" s="1074"/>
      <c r="AI75" s="1074"/>
      <c r="AJ75" s="1075"/>
      <c r="AK75" s="1076">
        <v>1365</v>
      </c>
      <c r="AL75" s="1074"/>
      <c r="AM75" s="1074"/>
      <c r="AN75" s="1074"/>
      <c r="AO75" s="1075"/>
      <c r="AP75" s="1076" t="s">
        <v>602</v>
      </c>
      <c r="AQ75" s="1074"/>
      <c r="AR75" s="1074"/>
      <c r="AS75" s="1074"/>
      <c r="AT75" s="1075"/>
      <c r="AU75" s="1076" t="s">
        <v>606</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390</v>
      </c>
      <c r="B88" s="1039" t="s">
        <v>426</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7991</v>
      </c>
      <c r="AG88" s="1054"/>
      <c r="AH88" s="1054"/>
      <c r="AI88" s="1054"/>
      <c r="AJ88" s="1054"/>
      <c r="AK88" s="1058"/>
      <c r="AL88" s="1058"/>
      <c r="AM88" s="1058"/>
      <c r="AN88" s="1058"/>
      <c r="AO88" s="1058"/>
      <c r="AP88" s="1054">
        <v>712</v>
      </c>
      <c r="AQ88" s="1054"/>
      <c r="AR88" s="1054"/>
      <c r="AS88" s="1054"/>
      <c r="AT88" s="1054"/>
      <c r="AU88" s="1054">
        <v>53</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390</v>
      </c>
      <c r="BR102" s="1039" t="s">
        <v>427</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340</v>
      </c>
      <c r="CS102" s="1046"/>
      <c r="CT102" s="1046"/>
      <c r="CU102" s="1046"/>
      <c r="CV102" s="1047"/>
      <c r="CW102" s="1045">
        <v>256</v>
      </c>
      <c r="CX102" s="1046"/>
      <c r="CY102" s="1046"/>
      <c r="CZ102" s="1046"/>
      <c r="DA102" s="1047"/>
      <c r="DB102" s="1045" t="s">
        <v>602</v>
      </c>
      <c r="DC102" s="1046"/>
      <c r="DD102" s="1046"/>
      <c r="DE102" s="1046"/>
      <c r="DF102" s="1047"/>
      <c r="DG102" s="1045" t="s">
        <v>602</v>
      </c>
      <c r="DH102" s="1046"/>
      <c r="DI102" s="1046"/>
      <c r="DJ102" s="1046"/>
      <c r="DK102" s="1047"/>
      <c r="DL102" s="1045">
        <v>2390</v>
      </c>
      <c r="DM102" s="1046"/>
      <c r="DN102" s="1046"/>
      <c r="DO102" s="1046"/>
      <c r="DP102" s="1047"/>
      <c r="DQ102" s="1045">
        <v>478</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428</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429</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430</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431</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432</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433</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434</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435</v>
      </c>
      <c r="AB109" s="989"/>
      <c r="AC109" s="989"/>
      <c r="AD109" s="989"/>
      <c r="AE109" s="990"/>
      <c r="AF109" s="991" t="s">
        <v>436</v>
      </c>
      <c r="AG109" s="989"/>
      <c r="AH109" s="989"/>
      <c r="AI109" s="989"/>
      <c r="AJ109" s="990"/>
      <c r="AK109" s="991" t="s">
        <v>304</v>
      </c>
      <c r="AL109" s="989"/>
      <c r="AM109" s="989"/>
      <c r="AN109" s="989"/>
      <c r="AO109" s="990"/>
      <c r="AP109" s="991" t="s">
        <v>437</v>
      </c>
      <c r="AQ109" s="989"/>
      <c r="AR109" s="989"/>
      <c r="AS109" s="989"/>
      <c r="AT109" s="1020"/>
      <c r="AU109" s="988" t="s">
        <v>434</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435</v>
      </c>
      <c r="BR109" s="989"/>
      <c r="BS109" s="989"/>
      <c r="BT109" s="989"/>
      <c r="BU109" s="990"/>
      <c r="BV109" s="991" t="s">
        <v>436</v>
      </c>
      <c r="BW109" s="989"/>
      <c r="BX109" s="989"/>
      <c r="BY109" s="989"/>
      <c r="BZ109" s="990"/>
      <c r="CA109" s="991" t="s">
        <v>304</v>
      </c>
      <c r="CB109" s="989"/>
      <c r="CC109" s="989"/>
      <c r="CD109" s="989"/>
      <c r="CE109" s="990"/>
      <c r="CF109" s="1027" t="s">
        <v>437</v>
      </c>
      <c r="CG109" s="1027"/>
      <c r="CH109" s="1027"/>
      <c r="CI109" s="1027"/>
      <c r="CJ109" s="1027"/>
      <c r="CK109" s="991" t="s">
        <v>438</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435</v>
      </c>
      <c r="DH109" s="989"/>
      <c r="DI109" s="989"/>
      <c r="DJ109" s="989"/>
      <c r="DK109" s="990"/>
      <c r="DL109" s="991" t="s">
        <v>436</v>
      </c>
      <c r="DM109" s="989"/>
      <c r="DN109" s="989"/>
      <c r="DO109" s="989"/>
      <c r="DP109" s="990"/>
      <c r="DQ109" s="991" t="s">
        <v>304</v>
      </c>
      <c r="DR109" s="989"/>
      <c r="DS109" s="989"/>
      <c r="DT109" s="989"/>
      <c r="DU109" s="990"/>
      <c r="DV109" s="991" t="s">
        <v>437</v>
      </c>
      <c r="DW109" s="989"/>
      <c r="DX109" s="989"/>
      <c r="DY109" s="989"/>
      <c r="DZ109" s="1020"/>
    </row>
    <row r="110" spans="1:131" s="248" customFormat="1" ht="26.25" customHeight="1" x14ac:dyDescent="0.15">
      <c r="A110" s="891" t="s">
        <v>439</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7543298</v>
      </c>
      <c r="AB110" s="982"/>
      <c r="AC110" s="982"/>
      <c r="AD110" s="982"/>
      <c r="AE110" s="983"/>
      <c r="AF110" s="984">
        <v>7718878</v>
      </c>
      <c r="AG110" s="982"/>
      <c r="AH110" s="982"/>
      <c r="AI110" s="982"/>
      <c r="AJ110" s="983"/>
      <c r="AK110" s="984">
        <v>7553237</v>
      </c>
      <c r="AL110" s="982"/>
      <c r="AM110" s="982"/>
      <c r="AN110" s="982"/>
      <c r="AO110" s="983"/>
      <c r="AP110" s="985">
        <v>24.4</v>
      </c>
      <c r="AQ110" s="986"/>
      <c r="AR110" s="986"/>
      <c r="AS110" s="986"/>
      <c r="AT110" s="987"/>
      <c r="AU110" s="1021" t="s">
        <v>72</v>
      </c>
      <c r="AV110" s="1022"/>
      <c r="AW110" s="1022"/>
      <c r="AX110" s="1022"/>
      <c r="AY110" s="1022"/>
      <c r="AZ110" s="947" t="s">
        <v>440</v>
      </c>
      <c r="BA110" s="892"/>
      <c r="BB110" s="892"/>
      <c r="BC110" s="892"/>
      <c r="BD110" s="892"/>
      <c r="BE110" s="892"/>
      <c r="BF110" s="892"/>
      <c r="BG110" s="892"/>
      <c r="BH110" s="892"/>
      <c r="BI110" s="892"/>
      <c r="BJ110" s="892"/>
      <c r="BK110" s="892"/>
      <c r="BL110" s="892"/>
      <c r="BM110" s="892"/>
      <c r="BN110" s="892"/>
      <c r="BO110" s="892"/>
      <c r="BP110" s="893"/>
      <c r="BQ110" s="948">
        <v>75291470</v>
      </c>
      <c r="BR110" s="929"/>
      <c r="BS110" s="929"/>
      <c r="BT110" s="929"/>
      <c r="BU110" s="929"/>
      <c r="BV110" s="929">
        <v>78481492</v>
      </c>
      <c r="BW110" s="929"/>
      <c r="BX110" s="929"/>
      <c r="BY110" s="929"/>
      <c r="BZ110" s="929"/>
      <c r="CA110" s="929">
        <v>81486450</v>
      </c>
      <c r="CB110" s="929"/>
      <c r="CC110" s="929"/>
      <c r="CD110" s="929"/>
      <c r="CE110" s="929"/>
      <c r="CF110" s="953">
        <v>262.8</v>
      </c>
      <c r="CG110" s="954"/>
      <c r="CH110" s="954"/>
      <c r="CI110" s="954"/>
      <c r="CJ110" s="954"/>
      <c r="CK110" s="1017" t="s">
        <v>441</v>
      </c>
      <c r="CL110" s="903"/>
      <c r="CM110" s="978" t="s">
        <v>442</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443</v>
      </c>
      <c r="DH110" s="929"/>
      <c r="DI110" s="929"/>
      <c r="DJ110" s="929"/>
      <c r="DK110" s="929"/>
      <c r="DL110" s="929" t="s">
        <v>416</v>
      </c>
      <c r="DM110" s="929"/>
      <c r="DN110" s="929"/>
      <c r="DO110" s="929"/>
      <c r="DP110" s="929"/>
      <c r="DQ110" s="929" t="s">
        <v>177</v>
      </c>
      <c r="DR110" s="929"/>
      <c r="DS110" s="929"/>
      <c r="DT110" s="929"/>
      <c r="DU110" s="929"/>
      <c r="DV110" s="930" t="s">
        <v>443</v>
      </c>
      <c r="DW110" s="930"/>
      <c r="DX110" s="930"/>
      <c r="DY110" s="930"/>
      <c r="DZ110" s="931"/>
    </row>
    <row r="111" spans="1:131" s="248" customFormat="1" ht="26.25" customHeight="1" x14ac:dyDescent="0.15">
      <c r="A111" s="858" t="s">
        <v>444</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416</v>
      </c>
      <c r="AB111" s="1010"/>
      <c r="AC111" s="1010"/>
      <c r="AD111" s="1010"/>
      <c r="AE111" s="1011"/>
      <c r="AF111" s="1012" t="s">
        <v>416</v>
      </c>
      <c r="AG111" s="1010"/>
      <c r="AH111" s="1010"/>
      <c r="AI111" s="1010"/>
      <c r="AJ111" s="1011"/>
      <c r="AK111" s="1012" t="s">
        <v>177</v>
      </c>
      <c r="AL111" s="1010"/>
      <c r="AM111" s="1010"/>
      <c r="AN111" s="1010"/>
      <c r="AO111" s="1011"/>
      <c r="AP111" s="1013" t="s">
        <v>177</v>
      </c>
      <c r="AQ111" s="1014"/>
      <c r="AR111" s="1014"/>
      <c r="AS111" s="1014"/>
      <c r="AT111" s="1015"/>
      <c r="AU111" s="1023"/>
      <c r="AV111" s="1024"/>
      <c r="AW111" s="1024"/>
      <c r="AX111" s="1024"/>
      <c r="AY111" s="1024"/>
      <c r="AZ111" s="899" t="s">
        <v>445</v>
      </c>
      <c r="BA111" s="834"/>
      <c r="BB111" s="834"/>
      <c r="BC111" s="834"/>
      <c r="BD111" s="834"/>
      <c r="BE111" s="834"/>
      <c r="BF111" s="834"/>
      <c r="BG111" s="834"/>
      <c r="BH111" s="834"/>
      <c r="BI111" s="834"/>
      <c r="BJ111" s="834"/>
      <c r="BK111" s="834"/>
      <c r="BL111" s="834"/>
      <c r="BM111" s="834"/>
      <c r="BN111" s="834"/>
      <c r="BO111" s="834"/>
      <c r="BP111" s="835"/>
      <c r="BQ111" s="900">
        <v>1129380</v>
      </c>
      <c r="BR111" s="901"/>
      <c r="BS111" s="901"/>
      <c r="BT111" s="901"/>
      <c r="BU111" s="901"/>
      <c r="BV111" s="901">
        <v>1035300</v>
      </c>
      <c r="BW111" s="901"/>
      <c r="BX111" s="901"/>
      <c r="BY111" s="901"/>
      <c r="BZ111" s="901"/>
      <c r="CA111" s="901">
        <v>945251</v>
      </c>
      <c r="CB111" s="901"/>
      <c r="CC111" s="901"/>
      <c r="CD111" s="901"/>
      <c r="CE111" s="901"/>
      <c r="CF111" s="962">
        <v>3</v>
      </c>
      <c r="CG111" s="963"/>
      <c r="CH111" s="963"/>
      <c r="CI111" s="963"/>
      <c r="CJ111" s="963"/>
      <c r="CK111" s="1018"/>
      <c r="CL111" s="905"/>
      <c r="CM111" s="908" t="s">
        <v>446</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177</v>
      </c>
      <c r="DH111" s="901"/>
      <c r="DI111" s="901"/>
      <c r="DJ111" s="901"/>
      <c r="DK111" s="901"/>
      <c r="DL111" s="901" t="s">
        <v>443</v>
      </c>
      <c r="DM111" s="901"/>
      <c r="DN111" s="901"/>
      <c r="DO111" s="901"/>
      <c r="DP111" s="901"/>
      <c r="DQ111" s="901" t="s">
        <v>416</v>
      </c>
      <c r="DR111" s="901"/>
      <c r="DS111" s="901"/>
      <c r="DT111" s="901"/>
      <c r="DU111" s="901"/>
      <c r="DV111" s="878" t="s">
        <v>416</v>
      </c>
      <c r="DW111" s="878"/>
      <c r="DX111" s="878"/>
      <c r="DY111" s="878"/>
      <c r="DZ111" s="879"/>
    </row>
    <row r="112" spans="1:131" s="248" customFormat="1" ht="26.25" customHeight="1" x14ac:dyDescent="0.15">
      <c r="A112" s="1003" t="s">
        <v>447</v>
      </c>
      <c r="B112" s="1004"/>
      <c r="C112" s="834" t="s">
        <v>448</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v>30000</v>
      </c>
      <c r="AB112" s="864"/>
      <c r="AC112" s="864"/>
      <c r="AD112" s="864"/>
      <c r="AE112" s="865"/>
      <c r="AF112" s="866">
        <v>28925</v>
      </c>
      <c r="AG112" s="864"/>
      <c r="AH112" s="864"/>
      <c r="AI112" s="864"/>
      <c r="AJ112" s="865"/>
      <c r="AK112" s="866">
        <v>26779</v>
      </c>
      <c r="AL112" s="864"/>
      <c r="AM112" s="864"/>
      <c r="AN112" s="864"/>
      <c r="AO112" s="865"/>
      <c r="AP112" s="911">
        <v>0.1</v>
      </c>
      <c r="AQ112" s="912"/>
      <c r="AR112" s="912"/>
      <c r="AS112" s="912"/>
      <c r="AT112" s="913"/>
      <c r="AU112" s="1023"/>
      <c r="AV112" s="1024"/>
      <c r="AW112" s="1024"/>
      <c r="AX112" s="1024"/>
      <c r="AY112" s="1024"/>
      <c r="AZ112" s="899" t="s">
        <v>449</v>
      </c>
      <c r="BA112" s="834"/>
      <c r="BB112" s="834"/>
      <c r="BC112" s="834"/>
      <c r="BD112" s="834"/>
      <c r="BE112" s="834"/>
      <c r="BF112" s="834"/>
      <c r="BG112" s="834"/>
      <c r="BH112" s="834"/>
      <c r="BI112" s="834"/>
      <c r="BJ112" s="834"/>
      <c r="BK112" s="834"/>
      <c r="BL112" s="834"/>
      <c r="BM112" s="834"/>
      <c r="BN112" s="834"/>
      <c r="BO112" s="834"/>
      <c r="BP112" s="835"/>
      <c r="BQ112" s="900">
        <v>32322237</v>
      </c>
      <c r="BR112" s="901"/>
      <c r="BS112" s="901"/>
      <c r="BT112" s="901"/>
      <c r="BU112" s="901"/>
      <c r="BV112" s="901">
        <v>31401488</v>
      </c>
      <c r="BW112" s="901"/>
      <c r="BX112" s="901"/>
      <c r="BY112" s="901"/>
      <c r="BZ112" s="901"/>
      <c r="CA112" s="901">
        <v>29501801</v>
      </c>
      <c r="CB112" s="901"/>
      <c r="CC112" s="901"/>
      <c r="CD112" s="901"/>
      <c r="CE112" s="901"/>
      <c r="CF112" s="962">
        <v>95.1</v>
      </c>
      <c r="CG112" s="963"/>
      <c r="CH112" s="963"/>
      <c r="CI112" s="963"/>
      <c r="CJ112" s="963"/>
      <c r="CK112" s="1018"/>
      <c r="CL112" s="905"/>
      <c r="CM112" s="908" t="s">
        <v>450</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177</v>
      </c>
      <c r="DH112" s="901"/>
      <c r="DI112" s="901"/>
      <c r="DJ112" s="901"/>
      <c r="DK112" s="901"/>
      <c r="DL112" s="901" t="s">
        <v>443</v>
      </c>
      <c r="DM112" s="901"/>
      <c r="DN112" s="901"/>
      <c r="DO112" s="901"/>
      <c r="DP112" s="901"/>
      <c r="DQ112" s="901" t="s">
        <v>177</v>
      </c>
      <c r="DR112" s="901"/>
      <c r="DS112" s="901"/>
      <c r="DT112" s="901"/>
      <c r="DU112" s="901"/>
      <c r="DV112" s="878" t="s">
        <v>177</v>
      </c>
      <c r="DW112" s="878"/>
      <c r="DX112" s="878"/>
      <c r="DY112" s="878"/>
      <c r="DZ112" s="879"/>
    </row>
    <row r="113" spans="1:130" s="248" customFormat="1" ht="26.25" customHeight="1" x14ac:dyDescent="0.15">
      <c r="A113" s="1005"/>
      <c r="B113" s="1006"/>
      <c r="C113" s="834" t="s">
        <v>451</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3330497</v>
      </c>
      <c r="AB113" s="1010"/>
      <c r="AC113" s="1010"/>
      <c r="AD113" s="1010"/>
      <c r="AE113" s="1011"/>
      <c r="AF113" s="1012">
        <v>3320156</v>
      </c>
      <c r="AG113" s="1010"/>
      <c r="AH113" s="1010"/>
      <c r="AI113" s="1010"/>
      <c r="AJ113" s="1011"/>
      <c r="AK113" s="1012">
        <v>3166466</v>
      </c>
      <c r="AL113" s="1010"/>
      <c r="AM113" s="1010"/>
      <c r="AN113" s="1010"/>
      <c r="AO113" s="1011"/>
      <c r="AP113" s="1013">
        <v>10.199999999999999</v>
      </c>
      <c r="AQ113" s="1014"/>
      <c r="AR113" s="1014"/>
      <c r="AS113" s="1014"/>
      <c r="AT113" s="1015"/>
      <c r="AU113" s="1023"/>
      <c r="AV113" s="1024"/>
      <c r="AW113" s="1024"/>
      <c r="AX113" s="1024"/>
      <c r="AY113" s="1024"/>
      <c r="AZ113" s="899" t="s">
        <v>452</v>
      </c>
      <c r="BA113" s="834"/>
      <c r="BB113" s="834"/>
      <c r="BC113" s="834"/>
      <c r="BD113" s="834"/>
      <c r="BE113" s="834"/>
      <c r="BF113" s="834"/>
      <c r="BG113" s="834"/>
      <c r="BH113" s="834"/>
      <c r="BI113" s="834"/>
      <c r="BJ113" s="834"/>
      <c r="BK113" s="834"/>
      <c r="BL113" s="834"/>
      <c r="BM113" s="834"/>
      <c r="BN113" s="834"/>
      <c r="BO113" s="834"/>
      <c r="BP113" s="835"/>
      <c r="BQ113" s="900">
        <v>97873</v>
      </c>
      <c r="BR113" s="901"/>
      <c r="BS113" s="901"/>
      <c r="BT113" s="901"/>
      <c r="BU113" s="901"/>
      <c r="BV113" s="901">
        <v>65457</v>
      </c>
      <c r="BW113" s="901"/>
      <c r="BX113" s="901"/>
      <c r="BY113" s="901"/>
      <c r="BZ113" s="901"/>
      <c r="CA113" s="901">
        <v>53177</v>
      </c>
      <c r="CB113" s="901"/>
      <c r="CC113" s="901"/>
      <c r="CD113" s="901"/>
      <c r="CE113" s="901"/>
      <c r="CF113" s="962">
        <v>0.2</v>
      </c>
      <c r="CG113" s="963"/>
      <c r="CH113" s="963"/>
      <c r="CI113" s="963"/>
      <c r="CJ113" s="963"/>
      <c r="CK113" s="1018"/>
      <c r="CL113" s="905"/>
      <c r="CM113" s="908" t="s">
        <v>453</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443</v>
      </c>
      <c r="DH113" s="864"/>
      <c r="DI113" s="864"/>
      <c r="DJ113" s="864"/>
      <c r="DK113" s="865"/>
      <c r="DL113" s="866" t="s">
        <v>443</v>
      </c>
      <c r="DM113" s="864"/>
      <c r="DN113" s="864"/>
      <c r="DO113" s="864"/>
      <c r="DP113" s="865"/>
      <c r="DQ113" s="866" t="s">
        <v>416</v>
      </c>
      <c r="DR113" s="864"/>
      <c r="DS113" s="864"/>
      <c r="DT113" s="864"/>
      <c r="DU113" s="865"/>
      <c r="DV113" s="911" t="s">
        <v>177</v>
      </c>
      <c r="DW113" s="912"/>
      <c r="DX113" s="912"/>
      <c r="DY113" s="912"/>
      <c r="DZ113" s="913"/>
    </row>
    <row r="114" spans="1:130" s="248" customFormat="1" ht="26.25" customHeight="1" x14ac:dyDescent="0.15">
      <c r="A114" s="1005"/>
      <c r="B114" s="1006"/>
      <c r="C114" s="834" t="s">
        <v>454</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34294</v>
      </c>
      <c r="AB114" s="864"/>
      <c r="AC114" s="864"/>
      <c r="AD114" s="864"/>
      <c r="AE114" s="865"/>
      <c r="AF114" s="866">
        <v>34618</v>
      </c>
      <c r="AG114" s="864"/>
      <c r="AH114" s="864"/>
      <c r="AI114" s="864"/>
      <c r="AJ114" s="865"/>
      <c r="AK114" s="866">
        <v>29425</v>
      </c>
      <c r="AL114" s="864"/>
      <c r="AM114" s="864"/>
      <c r="AN114" s="864"/>
      <c r="AO114" s="865"/>
      <c r="AP114" s="911">
        <v>0.1</v>
      </c>
      <c r="AQ114" s="912"/>
      <c r="AR114" s="912"/>
      <c r="AS114" s="912"/>
      <c r="AT114" s="913"/>
      <c r="AU114" s="1023"/>
      <c r="AV114" s="1024"/>
      <c r="AW114" s="1024"/>
      <c r="AX114" s="1024"/>
      <c r="AY114" s="1024"/>
      <c r="AZ114" s="899" t="s">
        <v>455</v>
      </c>
      <c r="BA114" s="834"/>
      <c r="BB114" s="834"/>
      <c r="BC114" s="834"/>
      <c r="BD114" s="834"/>
      <c r="BE114" s="834"/>
      <c r="BF114" s="834"/>
      <c r="BG114" s="834"/>
      <c r="BH114" s="834"/>
      <c r="BI114" s="834"/>
      <c r="BJ114" s="834"/>
      <c r="BK114" s="834"/>
      <c r="BL114" s="834"/>
      <c r="BM114" s="834"/>
      <c r="BN114" s="834"/>
      <c r="BO114" s="834"/>
      <c r="BP114" s="835"/>
      <c r="BQ114" s="900">
        <v>10243137</v>
      </c>
      <c r="BR114" s="901"/>
      <c r="BS114" s="901"/>
      <c r="BT114" s="901"/>
      <c r="BU114" s="901"/>
      <c r="BV114" s="901">
        <v>9946962</v>
      </c>
      <c r="BW114" s="901"/>
      <c r="BX114" s="901"/>
      <c r="BY114" s="901"/>
      <c r="BZ114" s="901"/>
      <c r="CA114" s="901">
        <v>9702537</v>
      </c>
      <c r="CB114" s="901"/>
      <c r="CC114" s="901"/>
      <c r="CD114" s="901"/>
      <c r="CE114" s="901"/>
      <c r="CF114" s="962">
        <v>31.3</v>
      </c>
      <c r="CG114" s="963"/>
      <c r="CH114" s="963"/>
      <c r="CI114" s="963"/>
      <c r="CJ114" s="963"/>
      <c r="CK114" s="1018"/>
      <c r="CL114" s="905"/>
      <c r="CM114" s="908" t="s">
        <v>456</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416</v>
      </c>
      <c r="DH114" s="864"/>
      <c r="DI114" s="864"/>
      <c r="DJ114" s="864"/>
      <c r="DK114" s="865"/>
      <c r="DL114" s="866" t="s">
        <v>177</v>
      </c>
      <c r="DM114" s="864"/>
      <c r="DN114" s="864"/>
      <c r="DO114" s="864"/>
      <c r="DP114" s="865"/>
      <c r="DQ114" s="866" t="s">
        <v>416</v>
      </c>
      <c r="DR114" s="864"/>
      <c r="DS114" s="864"/>
      <c r="DT114" s="864"/>
      <c r="DU114" s="865"/>
      <c r="DV114" s="911" t="s">
        <v>177</v>
      </c>
      <c r="DW114" s="912"/>
      <c r="DX114" s="912"/>
      <c r="DY114" s="912"/>
      <c r="DZ114" s="913"/>
    </row>
    <row r="115" spans="1:130" s="248" customFormat="1" ht="26.25" customHeight="1" x14ac:dyDescent="0.15">
      <c r="A115" s="1005"/>
      <c r="B115" s="1006"/>
      <c r="C115" s="834" t="s">
        <v>457</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14920</v>
      </c>
      <c r="AB115" s="1010"/>
      <c r="AC115" s="1010"/>
      <c r="AD115" s="1010"/>
      <c r="AE115" s="1011"/>
      <c r="AF115" s="1012">
        <v>14698</v>
      </c>
      <c r="AG115" s="1010"/>
      <c r="AH115" s="1010"/>
      <c r="AI115" s="1010"/>
      <c r="AJ115" s="1011"/>
      <c r="AK115" s="1012">
        <v>12418</v>
      </c>
      <c r="AL115" s="1010"/>
      <c r="AM115" s="1010"/>
      <c r="AN115" s="1010"/>
      <c r="AO115" s="1011"/>
      <c r="AP115" s="1013">
        <v>0</v>
      </c>
      <c r="AQ115" s="1014"/>
      <c r="AR115" s="1014"/>
      <c r="AS115" s="1014"/>
      <c r="AT115" s="1015"/>
      <c r="AU115" s="1023"/>
      <c r="AV115" s="1024"/>
      <c r="AW115" s="1024"/>
      <c r="AX115" s="1024"/>
      <c r="AY115" s="1024"/>
      <c r="AZ115" s="899" t="s">
        <v>458</v>
      </c>
      <c r="BA115" s="834"/>
      <c r="BB115" s="834"/>
      <c r="BC115" s="834"/>
      <c r="BD115" s="834"/>
      <c r="BE115" s="834"/>
      <c r="BF115" s="834"/>
      <c r="BG115" s="834"/>
      <c r="BH115" s="834"/>
      <c r="BI115" s="834"/>
      <c r="BJ115" s="834"/>
      <c r="BK115" s="834"/>
      <c r="BL115" s="834"/>
      <c r="BM115" s="834"/>
      <c r="BN115" s="834"/>
      <c r="BO115" s="834"/>
      <c r="BP115" s="835"/>
      <c r="BQ115" s="900">
        <v>559882</v>
      </c>
      <c r="BR115" s="901"/>
      <c r="BS115" s="901"/>
      <c r="BT115" s="901"/>
      <c r="BU115" s="901"/>
      <c r="BV115" s="901">
        <v>478444</v>
      </c>
      <c r="BW115" s="901"/>
      <c r="BX115" s="901"/>
      <c r="BY115" s="901"/>
      <c r="BZ115" s="901"/>
      <c r="CA115" s="901">
        <v>477969</v>
      </c>
      <c r="CB115" s="901"/>
      <c r="CC115" s="901"/>
      <c r="CD115" s="901"/>
      <c r="CE115" s="901"/>
      <c r="CF115" s="962">
        <v>1.5</v>
      </c>
      <c r="CG115" s="963"/>
      <c r="CH115" s="963"/>
      <c r="CI115" s="963"/>
      <c r="CJ115" s="963"/>
      <c r="CK115" s="1018"/>
      <c r="CL115" s="905"/>
      <c r="CM115" s="899" t="s">
        <v>459</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416</v>
      </c>
      <c r="DH115" s="864"/>
      <c r="DI115" s="864"/>
      <c r="DJ115" s="864"/>
      <c r="DK115" s="865"/>
      <c r="DL115" s="866" t="s">
        <v>416</v>
      </c>
      <c r="DM115" s="864"/>
      <c r="DN115" s="864"/>
      <c r="DO115" s="864"/>
      <c r="DP115" s="865"/>
      <c r="DQ115" s="866" t="s">
        <v>443</v>
      </c>
      <c r="DR115" s="864"/>
      <c r="DS115" s="864"/>
      <c r="DT115" s="864"/>
      <c r="DU115" s="865"/>
      <c r="DV115" s="911" t="s">
        <v>416</v>
      </c>
      <c r="DW115" s="912"/>
      <c r="DX115" s="912"/>
      <c r="DY115" s="912"/>
      <c r="DZ115" s="913"/>
    </row>
    <row r="116" spans="1:130" s="248" customFormat="1" ht="26.25" customHeight="1" x14ac:dyDescent="0.15">
      <c r="A116" s="1007"/>
      <c r="B116" s="1008"/>
      <c r="C116" s="967" t="s">
        <v>460</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v>625</v>
      </c>
      <c r="AB116" s="864"/>
      <c r="AC116" s="864"/>
      <c r="AD116" s="864"/>
      <c r="AE116" s="865"/>
      <c r="AF116" s="866">
        <v>984</v>
      </c>
      <c r="AG116" s="864"/>
      <c r="AH116" s="864"/>
      <c r="AI116" s="864"/>
      <c r="AJ116" s="865"/>
      <c r="AK116" s="866">
        <v>409</v>
      </c>
      <c r="AL116" s="864"/>
      <c r="AM116" s="864"/>
      <c r="AN116" s="864"/>
      <c r="AO116" s="865"/>
      <c r="AP116" s="911">
        <v>0</v>
      </c>
      <c r="AQ116" s="912"/>
      <c r="AR116" s="912"/>
      <c r="AS116" s="912"/>
      <c r="AT116" s="913"/>
      <c r="AU116" s="1023"/>
      <c r="AV116" s="1024"/>
      <c r="AW116" s="1024"/>
      <c r="AX116" s="1024"/>
      <c r="AY116" s="1024"/>
      <c r="AZ116" s="950" t="s">
        <v>461</v>
      </c>
      <c r="BA116" s="951"/>
      <c r="BB116" s="951"/>
      <c r="BC116" s="951"/>
      <c r="BD116" s="951"/>
      <c r="BE116" s="951"/>
      <c r="BF116" s="951"/>
      <c r="BG116" s="951"/>
      <c r="BH116" s="951"/>
      <c r="BI116" s="951"/>
      <c r="BJ116" s="951"/>
      <c r="BK116" s="951"/>
      <c r="BL116" s="951"/>
      <c r="BM116" s="951"/>
      <c r="BN116" s="951"/>
      <c r="BO116" s="951"/>
      <c r="BP116" s="952"/>
      <c r="BQ116" s="900" t="s">
        <v>443</v>
      </c>
      <c r="BR116" s="901"/>
      <c r="BS116" s="901"/>
      <c r="BT116" s="901"/>
      <c r="BU116" s="901"/>
      <c r="BV116" s="901" t="s">
        <v>443</v>
      </c>
      <c r="BW116" s="901"/>
      <c r="BX116" s="901"/>
      <c r="BY116" s="901"/>
      <c r="BZ116" s="901"/>
      <c r="CA116" s="901" t="s">
        <v>177</v>
      </c>
      <c r="CB116" s="901"/>
      <c r="CC116" s="901"/>
      <c r="CD116" s="901"/>
      <c r="CE116" s="901"/>
      <c r="CF116" s="962" t="s">
        <v>443</v>
      </c>
      <c r="CG116" s="963"/>
      <c r="CH116" s="963"/>
      <c r="CI116" s="963"/>
      <c r="CJ116" s="963"/>
      <c r="CK116" s="1018"/>
      <c r="CL116" s="905"/>
      <c r="CM116" s="908" t="s">
        <v>462</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v>37380</v>
      </c>
      <c r="DH116" s="864"/>
      <c r="DI116" s="864"/>
      <c r="DJ116" s="864"/>
      <c r="DK116" s="865"/>
      <c r="DL116" s="866">
        <v>21300</v>
      </c>
      <c r="DM116" s="864"/>
      <c r="DN116" s="864"/>
      <c r="DO116" s="864"/>
      <c r="DP116" s="865"/>
      <c r="DQ116" s="866">
        <v>9251</v>
      </c>
      <c r="DR116" s="864"/>
      <c r="DS116" s="864"/>
      <c r="DT116" s="864"/>
      <c r="DU116" s="865"/>
      <c r="DV116" s="911">
        <v>0</v>
      </c>
      <c r="DW116" s="912"/>
      <c r="DX116" s="912"/>
      <c r="DY116" s="912"/>
      <c r="DZ116" s="913"/>
    </row>
    <row r="117" spans="1:130" s="248" customFormat="1" ht="26.25" customHeight="1" x14ac:dyDescent="0.15">
      <c r="A117" s="988" t="s">
        <v>186</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463</v>
      </c>
      <c r="Z117" s="990"/>
      <c r="AA117" s="995">
        <v>10953634</v>
      </c>
      <c r="AB117" s="996"/>
      <c r="AC117" s="996"/>
      <c r="AD117" s="996"/>
      <c r="AE117" s="997"/>
      <c r="AF117" s="998">
        <v>11118259</v>
      </c>
      <c r="AG117" s="996"/>
      <c r="AH117" s="996"/>
      <c r="AI117" s="996"/>
      <c r="AJ117" s="997"/>
      <c r="AK117" s="998">
        <v>10788734</v>
      </c>
      <c r="AL117" s="996"/>
      <c r="AM117" s="996"/>
      <c r="AN117" s="996"/>
      <c r="AO117" s="997"/>
      <c r="AP117" s="999"/>
      <c r="AQ117" s="1000"/>
      <c r="AR117" s="1000"/>
      <c r="AS117" s="1000"/>
      <c r="AT117" s="1001"/>
      <c r="AU117" s="1023"/>
      <c r="AV117" s="1024"/>
      <c r="AW117" s="1024"/>
      <c r="AX117" s="1024"/>
      <c r="AY117" s="1024"/>
      <c r="AZ117" s="950" t="s">
        <v>464</v>
      </c>
      <c r="BA117" s="951"/>
      <c r="BB117" s="951"/>
      <c r="BC117" s="951"/>
      <c r="BD117" s="951"/>
      <c r="BE117" s="951"/>
      <c r="BF117" s="951"/>
      <c r="BG117" s="951"/>
      <c r="BH117" s="951"/>
      <c r="BI117" s="951"/>
      <c r="BJ117" s="951"/>
      <c r="BK117" s="951"/>
      <c r="BL117" s="951"/>
      <c r="BM117" s="951"/>
      <c r="BN117" s="951"/>
      <c r="BO117" s="951"/>
      <c r="BP117" s="952"/>
      <c r="BQ117" s="900" t="s">
        <v>177</v>
      </c>
      <c r="BR117" s="901"/>
      <c r="BS117" s="901"/>
      <c r="BT117" s="901"/>
      <c r="BU117" s="901"/>
      <c r="BV117" s="901" t="s">
        <v>177</v>
      </c>
      <c r="BW117" s="901"/>
      <c r="BX117" s="901"/>
      <c r="BY117" s="901"/>
      <c r="BZ117" s="901"/>
      <c r="CA117" s="901" t="s">
        <v>177</v>
      </c>
      <c r="CB117" s="901"/>
      <c r="CC117" s="901"/>
      <c r="CD117" s="901"/>
      <c r="CE117" s="901"/>
      <c r="CF117" s="962" t="s">
        <v>177</v>
      </c>
      <c r="CG117" s="963"/>
      <c r="CH117" s="963"/>
      <c r="CI117" s="963"/>
      <c r="CJ117" s="963"/>
      <c r="CK117" s="1018"/>
      <c r="CL117" s="905"/>
      <c r="CM117" s="908" t="s">
        <v>465</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177</v>
      </c>
      <c r="DH117" s="864"/>
      <c r="DI117" s="864"/>
      <c r="DJ117" s="864"/>
      <c r="DK117" s="865"/>
      <c r="DL117" s="866" t="s">
        <v>177</v>
      </c>
      <c r="DM117" s="864"/>
      <c r="DN117" s="864"/>
      <c r="DO117" s="864"/>
      <c r="DP117" s="865"/>
      <c r="DQ117" s="866" t="s">
        <v>177</v>
      </c>
      <c r="DR117" s="864"/>
      <c r="DS117" s="864"/>
      <c r="DT117" s="864"/>
      <c r="DU117" s="865"/>
      <c r="DV117" s="911" t="s">
        <v>177</v>
      </c>
      <c r="DW117" s="912"/>
      <c r="DX117" s="912"/>
      <c r="DY117" s="912"/>
      <c r="DZ117" s="913"/>
    </row>
    <row r="118" spans="1:130" s="248" customFormat="1" ht="26.25" customHeight="1" x14ac:dyDescent="0.15">
      <c r="A118" s="988" t="s">
        <v>438</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435</v>
      </c>
      <c r="AB118" s="989"/>
      <c r="AC118" s="989"/>
      <c r="AD118" s="989"/>
      <c r="AE118" s="990"/>
      <c r="AF118" s="991" t="s">
        <v>436</v>
      </c>
      <c r="AG118" s="989"/>
      <c r="AH118" s="989"/>
      <c r="AI118" s="989"/>
      <c r="AJ118" s="990"/>
      <c r="AK118" s="991" t="s">
        <v>304</v>
      </c>
      <c r="AL118" s="989"/>
      <c r="AM118" s="989"/>
      <c r="AN118" s="989"/>
      <c r="AO118" s="990"/>
      <c r="AP118" s="992" t="s">
        <v>437</v>
      </c>
      <c r="AQ118" s="993"/>
      <c r="AR118" s="993"/>
      <c r="AS118" s="993"/>
      <c r="AT118" s="994"/>
      <c r="AU118" s="1023"/>
      <c r="AV118" s="1024"/>
      <c r="AW118" s="1024"/>
      <c r="AX118" s="1024"/>
      <c r="AY118" s="1024"/>
      <c r="AZ118" s="966" t="s">
        <v>466</v>
      </c>
      <c r="BA118" s="967"/>
      <c r="BB118" s="967"/>
      <c r="BC118" s="967"/>
      <c r="BD118" s="967"/>
      <c r="BE118" s="967"/>
      <c r="BF118" s="967"/>
      <c r="BG118" s="967"/>
      <c r="BH118" s="967"/>
      <c r="BI118" s="967"/>
      <c r="BJ118" s="967"/>
      <c r="BK118" s="967"/>
      <c r="BL118" s="967"/>
      <c r="BM118" s="967"/>
      <c r="BN118" s="967"/>
      <c r="BO118" s="967"/>
      <c r="BP118" s="968"/>
      <c r="BQ118" s="969" t="s">
        <v>177</v>
      </c>
      <c r="BR118" s="932"/>
      <c r="BS118" s="932"/>
      <c r="BT118" s="932"/>
      <c r="BU118" s="932"/>
      <c r="BV118" s="932" t="s">
        <v>177</v>
      </c>
      <c r="BW118" s="932"/>
      <c r="BX118" s="932"/>
      <c r="BY118" s="932"/>
      <c r="BZ118" s="932"/>
      <c r="CA118" s="932" t="s">
        <v>177</v>
      </c>
      <c r="CB118" s="932"/>
      <c r="CC118" s="932"/>
      <c r="CD118" s="932"/>
      <c r="CE118" s="932"/>
      <c r="CF118" s="962" t="s">
        <v>177</v>
      </c>
      <c r="CG118" s="963"/>
      <c r="CH118" s="963"/>
      <c r="CI118" s="963"/>
      <c r="CJ118" s="963"/>
      <c r="CK118" s="1018"/>
      <c r="CL118" s="905"/>
      <c r="CM118" s="908" t="s">
        <v>467</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177</v>
      </c>
      <c r="DH118" s="864"/>
      <c r="DI118" s="864"/>
      <c r="DJ118" s="864"/>
      <c r="DK118" s="865"/>
      <c r="DL118" s="866" t="s">
        <v>177</v>
      </c>
      <c r="DM118" s="864"/>
      <c r="DN118" s="864"/>
      <c r="DO118" s="864"/>
      <c r="DP118" s="865"/>
      <c r="DQ118" s="866" t="s">
        <v>177</v>
      </c>
      <c r="DR118" s="864"/>
      <c r="DS118" s="864"/>
      <c r="DT118" s="864"/>
      <c r="DU118" s="865"/>
      <c r="DV118" s="911" t="s">
        <v>177</v>
      </c>
      <c r="DW118" s="912"/>
      <c r="DX118" s="912"/>
      <c r="DY118" s="912"/>
      <c r="DZ118" s="913"/>
    </row>
    <row r="119" spans="1:130" s="248" customFormat="1" ht="26.25" customHeight="1" x14ac:dyDescent="0.15">
      <c r="A119" s="902" t="s">
        <v>441</v>
      </c>
      <c r="B119" s="903"/>
      <c r="C119" s="978" t="s">
        <v>442</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177</v>
      </c>
      <c r="AB119" s="982"/>
      <c r="AC119" s="982"/>
      <c r="AD119" s="982"/>
      <c r="AE119" s="983"/>
      <c r="AF119" s="984" t="s">
        <v>177</v>
      </c>
      <c r="AG119" s="982"/>
      <c r="AH119" s="982"/>
      <c r="AI119" s="982"/>
      <c r="AJ119" s="983"/>
      <c r="AK119" s="984" t="s">
        <v>177</v>
      </c>
      <c r="AL119" s="982"/>
      <c r="AM119" s="982"/>
      <c r="AN119" s="982"/>
      <c r="AO119" s="983"/>
      <c r="AP119" s="985" t="s">
        <v>177</v>
      </c>
      <c r="AQ119" s="986"/>
      <c r="AR119" s="986"/>
      <c r="AS119" s="986"/>
      <c r="AT119" s="987"/>
      <c r="AU119" s="1025"/>
      <c r="AV119" s="1026"/>
      <c r="AW119" s="1026"/>
      <c r="AX119" s="1026"/>
      <c r="AY119" s="1026"/>
      <c r="AZ119" s="279" t="s">
        <v>186</v>
      </c>
      <c r="BA119" s="279"/>
      <c r="BB119" s="279"/>
      <c r="BC119" s="279"/>
      <c r="BD119" s="279"/>
      <c r="BE119" s="279"/>
      <c r="BF119" s="279"/>
      <c r="BG119" s="279"/>
      <c r="BH119" s="279"/>
      <c r="BI119" s="279"/>
      <c r="BJ119" s="279"/>
      <c r="BK119" s="279"/>
      <c r="BL119" s="279"/>
      <c r="BM119" s="279"/>
      <c r="BN119" s="279"/>
      <c r="BO119" s="964" t="s">
        <v>468</v>
      </c>
      <c r="BP119" s="965"/>
      <c r="BQ119" s="969">
        <v>119643979</v>
      </c>
      <c r="BR119" s="932"/>
      <c r="BS119" s="932"/>
      <c r="BT119" s="932"/>
      <c r="BU119" s="932"/>
      <c r="BV119" s="932">
        <v>121409143</v>
      </c>
      <c r="BW119" s="932"/>
      <c r="BX119" s="932"/>
      <c r="BY119" s="932"/>
      <c r="BZ119" s="932"/>
      <c r="CA119" s="932">
        <v>122167185</v>
      </c>
      <c r="CB119" s="932"/>
      <c r="CC119" s="932"/>
      <c r="CD119" s="932"/>
      <c r="CE119" s="932"/>
      <c r="CF119" s="830"/>
      <c r="CG119" s="831"/>
      <c r="CH119" s="831"/>
      <c r="CI119" s="831"/>
      <c r="CJ119" s="921"/>
      <c r="CK119" s="1019"/>
      <c r="CL119" s="907"/>
      <c r="CM119" s="925" t="s">
        <v>469</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1092000</v>
      </c>
      <c r="DH119" s="847"/>
      <c r="DI119" s="847"/>
      <c r="DJ119" s="847"/>
      <c r="DK119" s="848"/>
      <c r="DL119" s="849">
        <v>1014000</v>
      </c>
      <c r="DM119" s="847"/>
      <c r="DN119" s="847"/>
      <c r="DO119" s="847"/>
      <c r="DP119" s="848"/>
      <c r="DQ119" s="849">
        <v>936000</v>
      </c>
      <c r="DR119" s="847"/>
      <c r="DS119" s="847"/>
      <c r="DT119" s="847"/>
      <c r="DU119" s="848"/>
      <c r="DV119" s="935">
        <v>3</v>
      </c>
      <c r="DW119" s="936"/>
      <c r="DX119" s="936"/>
      <c r="DY119" s="936"/>
      <c r="DZ119" s="937"/>
    </row>
    <row r="120" spans="1:130" s="248" customFormat="1" ht="26.25" customHeight="1" x14ac:dyDescent="0.15">
      <c r="A120" s="904"/>
      <c r="B120" s="905"/>
      <c r="C120" s="908" t="s">
        <v>446</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177</v>
      </c>
      <c r="AB120" s="864"/>
      <c r="AC120" s="864"/>
      <c r="AD120" s="864"/>
      <c r="AE120" s="865"/>
      <c r="AF120" s="866" t="s">
        <v>177</v>
      </c>
      <c r="AG120" s="864"/>
      <c r="AH120" s="864"/>
      <c r="AI120" s="864"/>
      <c r="AJ120" s="865"/>
      <c r="AK120" s="866" t="s">
        <v>177</v>
      </c>
      <c r="AL120" s="864"/>
      <c r="AM120" s="864"/>
      <c r="AN120" s="864"/>
      <c r="AO120" s="865"/>
      <c r="AP120" s="911" t="s">
        <v>177</v>
      </c>
      <c r="AQ120" s="912"/>
      <c r="AR120" s="912"/>
      <c r="AS120" s="912"/>
      <c r="AT120" s="913"/>
      <c r="AU120" s="970" t="s">
        <v>470</v>
      </c>
      <c r="AV120" s="971"/>
      <c r="AW120" s="971"/>
      <c r="AX120" s="971"/>
      <c r="AY120" s="972"/>
      <c r="AZ120" s="947" t="s">
        <v>471</v>
      </c>
      <c r="BA120" s="892"/>
      <c r="BB120" s="892"/>
      <c r="BC120" s="892"/>
      <c r="BD120" s="892"/>
      <c r="BE120" s="892"/>
      <c r="BF120" s="892"/>
      <c r="BG120" s="892"/>
      <c r="BH120" s="892"/>
      <c r="BI120" s="892"/>
      <c r="BJ120" s="892"/>
      <c r="BK120" s="892"/>
      <c r="BL120" s="892"/>
      <c r="BM120" s="892"/>
      <c r="BN120" s="892"/>
      <c r="BO120" s="892"/>
      <c r="BP120" s="893"/>
      <c r="BQ120" s="948">
        <v>16287167</v>
      </c>
      <c r="BR120" s="929"/>
      <c r="BS120" s="929"/>
      <c r="BT120" s="929"/>
      <c r="BU120" s="929"/>
      <c r="BV120" s="929">
        <v>15386425</v>
      </c>
      <c r="BW120" s="929"/>
      <c r="BX120" s="929"/>
      <c r="BY120" s="929"/>
      <c r="BZ120" s="929"/>
      <c r="CA120" s="929">
        <v>15422129</v>
      </c>
      <c r="CB120" s="929"/>
      <c r="CC120" s="929"/>
      <c r="CD120" s="929"/>
      <c r="CE120" s="929"/>
      <c r="CF120" s="953">
        <v>49.7</v>
      </c>
      <c r="CG120" s="954"/>
      <c r="CH120" s="954"/>
      <c r="CI120" s="954"/>
      <c r="CJ120" s="954"/>
      <c r="CK120" s="955" t="s">
        <v>472</v>
      </c>
      <c r="CL120" s="939"/>
      <c r="CM120" s="939"/>
      <c r="CN120" s="939"/>
      <c r="CO120" s="940"/>
      <c r="CP120" s="959" t="s">
        <v>409</v>
      </c>
      <c r="CQ120" s="960"/>
      <c r="CR120" s="960"/>
      <c r="CS120" s="960"/>
      <c r="CT120" s="960"/>
      <c r="CU120" s="960"/>
      <c r="CV120" s="960"/>
      <c r="CW120" s="960"/>
      <c r="CX120" s="960"/>
      <c r="CY120" s="960"/>
      <c r="CZ120" s="960"/>
      <c r="DA120" s="960"/>
      <c r="DB120" s="960"/>
      <c r="DC120" s="960"/>
      <c r="DD120" s="960"/>
      <c r="DE120" s="960"/>
      <c r="DF120" s="961"/>
      <c r="DG120" s="948">
        <v>17024523</v>
      </c>
      <c r="DH120" s="929"/>
      <c r="DI120" s="929"/>
      <c r="DJ120" s="929"/>
      <c r="DK120" s="929"/>
      <c r="DL120" s="929">
        <v>16854088</v>
      </c>
      <c r="DM120" s="929"/>
      <c r="DN120" s="929"/>
      <c r="DO120" s="929"/>
      <c r="DP120" s="929"/>
      <c r="DQ120" s="929">
        <v>15988056</v>
      </c>
      <c r="DR120" s="929"/>
      <c r="DS120" s="929"/>
      <c r="DT120" s="929"/>
      <c r="DU120" s="929"/>
      <c r="DV120" s="930">
        <v>51.6</v>
      </c>
      <c r="DW120" s="930"/>
      <c r="DX120" s="930"/>
      <c r="DY120" s="930"/>
      <c r="DZ120" s="931"/>
    </row>
    <row r="121" spans="1:130" s="248" customFormat="1" ht="26.25" customHeight="1" x14ac:dyDescent="0.15">
      <c r="A121" s="904"/>
      <c r="B121" s="905"/>
      <c r="C121" s="950" t="s">
        <v>473</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474</v>
      </c>
      <c r="AB121" s="864"/>
      <c r="AC121" s="864"/>
      <c r="AD121" s="864"/>
      <c r="AE121" s="865"/>
      <c r="AF121" s="866" t="s">
        <v>177</v>
      </c>
      <c r="AG121" s="864"/>
      <c r="AH121" s="864"/>
      <c r="AI121" s="864"/>
      <c r="AJ121" s="865"/>
      <c r="AK121" s="866" t="s">
        <v>177</v>
      </c>
      <c r="AL121" s="864"/>
      <c r="AM121" s="864"/>
      <c r="AN121" s="864"/>
      <c r="AO121" s="865"/>
      <c r="AP121" s="911" t="s">
        <v>177</v>
      </c>
      <c r="AQ121" s="912"/>
      <c r="AR121" s="912"/>
      <c r="AS121" s="912"/>
      <c r="AT121" s="913"/>
      <c r="AU121" s="973"/>
      <c r="AV121" s="974"/>
      <c r="AW121" s="974"/>
      <c r="AX121" s="974"/>
      <c r="AY121" s="975"/>
      <c r="AZ121" s="899" t="s">
        <v>475</v>
      </c>
      <c r="BA121" s="834"/>
      <c r="BB121" s="834"/>
      <c r="BC121" s="834"/>
      <c r="BD121" s="834"/>
      <c r="BE121" s="834"/>
      <c r="BF121" s="834"/>
      <c r="BG121" s="834"/>
      <c r="BH121" s="834"/>
      <c r="BI121" s="834"/>
      <c r="BJ121" s="834"/>
      <c r="BK121" s="834"/>
      <c r="BL121" s="834"/>
      <c r="BM121" s="834"/>
      <c r="BN121" s="834"/>
      <c r="BO121" s="834"/>
      <c r="BP121" s="835"/>
      <c r="BQ121" s="900">
        <v>5663205</v>
      </c>
      <c r="BR121" s="901"/>
      <c r="BS121" s="901"/>
      <c r="BT121" s="901"/>
      <c r="BU121" s="901"/>
      <c r="BV121" s="901">
        <v>5445144</v>
      </c>
      <c r="BW121" s="901"/>
      <c r="BX121" s="901"/>
      <c r="BY121" s="901"/>
      <c r="BZ121" s="901"/>
      <c r="CA121" s="901">
        <v>6358561</v>
      </c>
      <c r="CB121" s="901"/>
      <c r="CC121" s="901"/>
      <c r="CD121" s="901"/>
      <c r="CE121" s="901"/>
      <c r="CF121" s="962">
        <v>20.5</v>
      </c>
      <c r="CG121" s="963"/>
      <c r="CH121" s="963"/>
      <c r="CI121" s="963"/>
      <c r="CJ121" s="963"/>
      <c r="CK121" s="956"/>
      <c r="CL121" s="942"/>
      <c r="CM121" s="942"/>
      <c r="CN121" s="942"/>
      <c r="CO121" s="943"/>
      <c r="CP121" s="922" t="s">
        <v>405</v>
      </c>
      <c r="CQ121" s="923"/>
      <c r="CR121" s="923"/>
      <c r="CS121" s="923"/>
      <c r="CT121" s="923"/>
      <c r="CU121" s="923"/>
      <c r="CV121" s="923"/>
      <c r="CW121" s="923"/>
      <c r="CX121" s="923"/>
      <c r="CY121" s="923"/>
      <c r="CZ121" s="923"/>
      <c r="DA121" s="923"/>
      <c r="DB121" s="923"/>
      <c r="DC121" s="923"/>
      <c r="DD121" s="923"/>
      <c r="DE121" s="923"/>
      <c r="DF121" s="924"/>
      <c r="DG121" s="900">
        <v>9331551</v>
      </c>
      <c r="DH121" s="901"/>
      <c r="DI121" s="901"/>
      <c r="DJ121" s="901"/>
      <c r="DK121" s="901"/>
      <c r="DL121" s="901">
        <v>9100334</v>
      </c>
      <c r="DM121" s="901"/>
      <c r="DN121" s="901"/>
      <c r="DO121" s="901"/>
      <c r="DP121" s="901"/>
      <c r="DQ121" s="901">
        <v>8726349</v>
      </c>
      <c r="DR121" s="901"/>
      <c r="DS121" s="901"/>
      <c r="DT121" s="901"/>
      <c r="DU121" s="901"/>
      <c r="DV121" s="878">
        <v>28.1</v>
      </c>
      <c r="DW121" s="878"/>
      <c r="DX121" s="878"/>
      <c r="DY121" s="878"/>
      <c r="DZ121" s="879"/>
    </row>
    <row r="122" spans="1:130" s="248" customFormat="1" ht="26.25" customHeight="1" x14ac:dyDescent="0.15">
      <c r="A122" s="904"/>
      <c r="B122" s="905"/>
      <c r="C122" s="908" t="s">
        <v>456</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177</v>
      </c>
      <c r="AB122" s="864"/>
      <c r="AC122" s="864"/>
      <c r="AD122" s="864"/>
      <c r="AE122" s="865"/>
      <c r="AF122" s="866" t="s">
        <v>177</v>
      </c>
      <c r="AG122" s="864"/>
      <c r="AH122" s="864"/>
      <c r="AI122" s="864"/>
      <c r="AJ122" s="865"/>
      <c r="AK122" s="866" t="s">
        <v>476</v>
      </c>
      <c r="AL122" s="864"/>
      <c r="AM122" s="864"/>
      <c r="AN122" s="864"/>
      <c r="AO122" s="865"/>
      <c r="AP122" s="911" t="s">
        <v>177</v>
      </c>
      <c r="AQ122" s="912"/>
      <c r="AR122" s="912"/>
      <c r="AS122" s="912"/>
      <c r="AT122" s="913"/>
      <c r="AU122" s="973"/>
      <c r="AV122" s="974"/>
      <c r="AW122" s="974"/>
      <c r="AX122" s="974"/>
      <c r="AY122" s="975"/>
      <c r="AZ122" s="966" t="s">
        <v>477</v>
      </c>
      <c r="BA122" s="967"/>
      <c r="BB122" s="967"/>
      <c r="BC122" s="967"/>
      <c r="BD122" s="967"/>
      <c r="BE122" s="967"/>
      <c r="BF122" s="967"/>
      <c r="BG122" s="967"/>
      <c r="BH122" s="967"/>
      <c r="BI122" s="967"/>
      <c r="BJ122" s="967"/>
      <c r="BK122" s="967"/>
      <c r="BL122" s="967"/>
      <c r="BM122" s="967"/>
      <c r="BN122" s="967"/>
      <c r="BO122" s="967"/>
      <c r="BP122" s="968"/>
      <c r="BQ122" s="969">
        <v>83565031</v>
      </c>
      <c r="BR122" s="932"/>
      <c r="BS122" s="932"/>
      <c r="BT122" s="932"/>
      <c r="BU122" s="932"/>
      <c r="BV122" s="932">
        <v>84150249</v>
      </c>
      <c r="BW122" s="932"/>
      <c r="BX122" s="932"/>
      <c r="BY122" s="932"/>
      <c r="BZ122" s="932"/>
      <c r="CA122" s="932">
        <v>84718867</v>
      </c>
      <c r="CB122" s="932"/>
      <c r="CC122" s="932"/>
      <c r="CD122" s="932"/>
      <c r="CE122" s="932"/>
      <c r="CF122" s="933">
        <v>273.2</v>
      </c>
      <c r="CG122" s="934"/>
      <c r="CH122" s="934"/>
      <c r="CI122" s="934"/>
      <c r="CJ122" s="934"/>
      <c r="CK122" s="956"/>
      <c r="CL122" s="942"/>
      <c r="CM122" s="942"/>
      <c r="CN122" s="942"/>
      <c r="CO122" s="943"/>
      <c r="CP122" s="922" t="s">
        <v>478</v>
      </c>
      <c r="CQ122" s="923"/>
      <c r="CR122" s="923"/>
      <c r="CS122" s="923"/>
      <c r="CT122" s="923"/>
      <c r="CU122" s="923"/>
      <c r="CV122" s="923"/>
      <c r="CW122" s="923"/>
      <c r="CX122" s="923"/>
      <c r="CY122" s="923"/>
      <c r="CZ122" s="923"/>
      <c r="DA122" s="923"/>
      <c r="DB122" s="923"/>
      <c r="DC122" s="923"/>
      <c r="DD122" s="923"/>
      <c r="DE122" s="923"/>
      <c r="DF122" s="924"/>
      <c r="DG122" s="900">
        <v>5059564</v>
      </c>
      <c r="DH122" s="901"/>
      <c r="DI122" s="901"/>
      <c r="DJ122" s="901"/>
      <c r="DK122" s="901"/>
      <c r="DL122" s="901">
        <v>4693136</v>
      </c>
      <c r="DM122" s="901"/>
      <c r="DN122" s="901"/>
      <c r="DO122" s="901"/>
      <c r="DP122" s="901"/>
      <c r="DQ122" s="901">
        <v>4216998</v>
      </c>
      <c r="DR122" s="901"/>
      <c r="DS122" s="901"/>
      <c r="DT122" s="901"/>
      <c r="DU122" s="901"/>
      <c r="DV122" s="878">
        <v>13.6</v>
      </c>
      <c r="DW122" s="878"/>
      <c r="DX122" s="878"/>
      <c r="DY122" s="878"/>
      <c r="DZ122" s="879"/>
    </row>
    <row r="123" spans="1:130" s="248" customFormat="1" ht="26.25" customHeight="1" x14ac:dyDescent="0.15">
      <c r="A123" s="904"/>
      <c r="B123" s="905"/>
      <c r="C123" s="908" t="s">
        <v>462</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10534</v>
      </c>
      <c r="AB123" s="864"/>
      <c r="AC123" s="864"/>
      <c r="AD123" s="864"/>
      <c r="AE123" s="865"/>
      <c r="AF123" s="866">
        <v>10376</v>
      </c>
      <c r="AG123" s="864"/>
      <c r="AH123" s="864"/>
      <c r="AI123" s="864"/>
      <c r="AJ123" s="865"/>
      <c r="AK123" s="866">
        <v>8108</v>
      </c>
      <c r="AL123" s="864"/>
      <c r="AM123" s="864"/>
      <c r="AN123" s="864"/>
      <c r="AO123" s="865"/>
      <c r="AP123" s="911">
        <v>0</v>
      </c>
      <c r="AQ123" s="912"/>
      <c r="AR123" s="912"/>
      <c r="AS123" s="912"/>
      <c r="AT123" s="913"/>
      <c r="AU123" s="976"/>
      <c r="AV123" s="977"/>
      <c r="AW123" s="977"/>
      <c r="AX123" s="977"/>
      <c r="AY123" s="977"/>
      <c r="AZ123" s="279" t="s">
        <v>186</v>
      </c>
      <c r="BA123" s="279"/>
      <c r="BB123" s="279"/>
      <c r="BC123" s="279"/>
      <c r="BD123" s="279"/>
      <c r="BE123" s="279"/>
      <c r="BF123" s="279"/>
      <c r="BG123" s="279"/>
      <c r="BH123" s="279"/>
      <c r="BI123" s="279"/>
      <c r="BJ123" s="279"/>
      <c r="BK123" s="279"/>
      <c r="BL123" s="279"/>
      <c r="BM123" s="279"/>
      <c r="BN123" s="279"/>
      <c r="BO123" s="964" t="s">
        <v>479</v>
      </c>
      <c r="BP123" s="965"/>
      <c r="BQ123" s="919">
        <v>105515403</v>
      </c>
      <c r="BR123" s="920"/>
      <c r="BS123" s="920"/>
      <c r="BT123" s="920"/>
      <c r="BU123" s="920"/>
      <c r="BV123" s="920">
        <v>104981818</v>
      </c>
      <c r="BW123" s="920"/>
      <c r="BX123" s="920"/>
      <c r="BY123" s="920"/>
      <c r="BZ123" s="920"/>
      <c r="CA123" s="920">
        <v>106499557</v>
      </c>
      <c r="CB123" s="920"/>
      <c r="CC123" s="920"/>
      <c r="CD123" s="920"/>
      <c r="CE123" s="920"/>
      <c r="CF123" s="830"/>
      <c r="CG123" s="831"/>
      <c r="CH123" s="831"/>
      <c r="CI123" s="831"/>
      <c r="CJ123" s="921"/>
      <c r="CK123" s="956"/>
      <c r="CL123" s="942"/>
      <c r="CM123" s="942"/>
      <c r="CN123" s="942"/>
      <c r="CO123" s="943"/>
      <c r="CP123" s="922" t="s">
        <v>407</v>
      </c>
      <c r="CQ123" s="923"/>
      <c r="CR123" s="923"/>
      <c r="CS123" s="923"/>
      <c r="CT123" s="923"/>
      <c r="CU123" s="923"/>
      <c r="CV123" s="923"/>
      <c r="CW123" s="923"/>
      <c r="CX123" s="923"/>
      <c r="CY123" s="923"/>
      <c r="CZ123" s="923"/>
      <c r="DA123" s="923"/>
      <c r="DB123" s="923"/>
      <c r="DC123" s="923"/>
      <c r="DD123" s="923"/>
      <c r="DE123" s="923"/>
      <c r="DF123" s="924"/>
      <c r="DG123" s="863">
        <v>766977</v>
      </c>
      <c r="DH123" s="864"/>
      <c r="DI123" s="864"/>
      <c r="DJ123" s="864"/>
      <c r="DK123" s="865"/>
      <c r="DL123" s="866">
        <v>621918</v>
      </c>
      <c r="DM123" s="864"/>
      <c r="DN123" s="864"/>
      <c r="DO123" s="864"/>
      <c r="DP123" s="865"/>
      <c r="DQ123" s="866">
        <v>445385</v>
      </c>
      <c r="DR123" s="864"/>
      <c r="DS123" s="864"/>
      <c r="DT123" s="864"/>
      <c r="DU123" s="865"/>
      <c r="DV123" s="911">
        <v>1.4</v>
      </c>
      <c r="DW123" s="912"/>
      <c r="DX123" s="912"/>
      <c r="DY123" s="912"/>
      <c r="DZ123" s="913"/>
    </row>
    <row r="124" spans="1:130" s="248" customFormat="1" ht="26.25" customHeight="1" thickBot="1" x14ac:dyDescent="0.2">
      <c r="A124" s="904"/>
      <c r="B124" s="905"/>
      <c r="C124" s="908" t="s">
        <v>465</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177</v>
      </c>
      <c r="AB124" s="864"/>
      <c r="AC124" s="864"/>
      <c r="AD124" s="864"/>
      <c r="AE124" s="865"/>
      <c r="AF124" s="866" t="s">
        <v>177</v>
      </c>
      <c r="AG124" s="864"/>
      <c r="AH124" s="864"/>
      <c r="AI124" s="864"/>
      <c r="AJ124" s="865"/>
      <c r="AK124" s="866" t="s">
        <v>177</v>
      </c>
      <c r="AL124" s="864"/>
      <c r="AM124" s="864"/>
      <c r="AN124" s="864"/>
      <c r="AO124" s="865"/>
      <c r="AP124" s="911" t="s">
        <v>177</v>
      </c>
      <c r="AQ124" s="912"/>
      <c r="AR124" s="912"/>
      <c r="AS124" s="912"/>
      <c r="AT124" s="913"/>
      <c r="AU124" s="914" t="s">
        <v>480</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45.7</v>
      </c>
      <c r="BR124" s="918"/>
      <c r="BS124" s="918"/>
      <c r="BT124" s="918"/>
      <c r="BU124" s="918"/>
      <c r="BV124" s="918">
        <v>54.4</v>
      </c>
      <c r="BW124" s="918"/>
      <c r="BX124" s="918"/>
      <c r="BY124" s="918"/>
      <c r="BZ124" s="918"/>
      <c r="CA124" s="918">
        <v>50.5</v>
      </c>
      <c r="CB124" s="918"/>
      <c r="CC124" s="918"/>
      <c r="CD124" s="918"/>
      <c r="CE124" s="918"/>
      <c r="CF124" s="808"/>
      <c r="CG124" s="809"/>
      <c r="CH124" s="809"/>
      <c r="CI124" s="809"/>
      <c r="CJ124" s="949"/>
      <c r="CK124" s="957"/>
      <c r="CL124" s="957"/>
      <c r="CM124" s="957"/>
      <c r="CN124" s="957"/>
      <c r="CO124" s="958"/>
      <c r="CP124" s="922" t="s">
        <v>481</v>
      </c>
      <c r="CQ124" s="923"/>
      <c r="CR124" s="923"/>
      <c r="CS124" s="923"/>
      <c r="CT124" s="923"/>
      <c r="CU124" s="923"/>
      <c r="CV124" s="923"/>
      <c r="CW124" s="923"/>
      <c r="CX124" s="923"/>
      <c r="CY124" s="923"/>
      <c r="CZ124" s="923"/>
      <c r="DA124" s="923"/>
      <c r="DB124" s="923"/>
      <c r="DC124" s="923"/>
      <c r="DD124" s="923"/>
      <c r="DE124" s="923"/>
      <c r="DF124" s="924"/>
      <c r="DG124" s="846">
        <v>139622</v>
      </c>
      <c r="DH124" s="847"/>
      <c r="DI124" s="847"/>
      <c r="DJ124" s="847"/>
      <c r="DK124" s="848"/>
      <c r="DL124" s="849">
        <v>132012</v>
      </c>
      <c r="DM124" s="847"/>
      <c r="DN124" s="847"/>
      <c r="DO124" s="847"/>
      <c r="DP124" s="848"/>
      <c r="DQ124" s="849">
        <v>125013</v>
      </c>
      <c r="DR124" s="847"/>
      <c r="DS124" s="847"/>
      <c r="DT124" s="847"/>
      <c r="DU124" s="848"/>
      <c r="DV124" s="935">
        <v>0.4</v>
      </c>
      <c r="DW124" s="936"/>
      <c r="DX124" s="936"/>
      <c r="DY124" s="936"/>
      <c r="DZ124" s="937"/>
    </row>
    <row r="125" spans="1:130" s="248" customFormat="1" ht="26.25" customHeight="1" x14ac:dyDescent="0.15">
      <c r="A125" s="904"/>
      <c r="B125" s="905"/>
      <c r="C125" s="908" t="s">
        <v>467</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474</v>
      </c>
      <c r="AB125" s="864"/>
      <c r="AC125" s="864"/>
      <c r="AD125" s="864"/>
      <c r="AE125" s="865"/>
      <c r="AF125" s="866" t="s">
        <v>474</v>
      </c>
      <c r="AG125" s="864"/>
      <c r="AH125" s="864"/>
      <c r="AI125" s="864"/>
      <c r="AJ125" s="865"/>
      <c r="AK125" s="866" t="s">
        <v>177</v>
      </c>
      <c r="AL125" s="864"/>
      <c r="AM125" s="864"/>
      <c r="AN125" s="864"/>
      <c r="AO125" s="865"/>
      <c r="AP125" s="911" t="s">
        <v>177</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482</v>
      </c>
      <c r="CL125" s="939"/>
      <c r="CM125" s="939"/>
      <c r="CN125" s="939"/>
      <c r="CO125" s="940"/>
      <c r="CP125" s="947" t="s">
        <v>483</v>
      </c>
      <c r="CQ125" s="892"/>
      <c r="CR125" s="892"/>
      <c r="CS125" s="892"/>
      <c r="CT125" s="892"/>
      <c r="CU125" s="892"/>
      <c r="CV125" s="892"/>
      <c r="CW125" s="892"/>
      <c r="CX125" s="892"/>
      <c r="CY125" s="892"/>
      <c r="CZ125" s="892"/>
      <c r="DA125" s="892"/>
      <c r="DB125" s="892"/>
      <c r="DC125" s="892"/>
      <c r="DD125" s="892"/>
      <c r="DE125" s="892"/>
      <c r="DF125" s="893"/>
      <c r="DG125" s="948" t="s">
        <v>177</v>
      </c>
      <c r="DH125" s="929"/>
      <c r="DI125" s="929"/>
      <c r="DJ125" s="929"/>
      <c r="DK125" s="929"/>
      <c r="DL125" s="929" t="s">
        <v>177</v>
      </c>
      <c r="DM125" s="929"/>
      <c r="DN125" s="929"/>
      <c r="DO125" s="929"/>
      <c r="DP125" s="929"/>
      <c r="DQ125" s="929" t="s">
        <v>476</v>
      </c>
      <c r="DR125" s="929"/>
      <c r="DS125" s="929"/>
      <c r="DT125" s="929"/>
      <c r="DU125" s="929"/>
      <c r="DV125" s="930" t="s">
        <v>177</v>
      </c>
      <c r="DW125" s="930"/>
      <c r="DX125" s="930"/>
      <c r="DY125" s="930"/>
      <c r="DZ125" s="931"/>
    </row>
    <row r="126" spans="1:130" s="248" customFormat="1" ht="26.25" customHeight="1" thickBot="1" x14ac:dyDescent="0.2">
      <c r="A126" s="904"/>
      <c r="B126" s="905"/>
      <c r="C126" s="908" t="s">
        <v>469</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4200</v>
      </c>
      <c r="AB126" s="864"/>
      <c r="AC126" s="864"/>
      <c r="AD126" s="864"/>
      <c r="AE126" s="865"/>
      <c r="AF126" s="866">
        <v>4200</v>
      </c>
      <c r="AG126" s="864"/>
      <c r="AH126" s="864"/>
      <c r="AI126" s="864"/>
      <c r="AJ126" s="865"/>
      <c r="AK126" s="866">
        <v>4200</v>
      </c>
      <c r="AL126" s="864"/>
      <c r="AM126" s="864"/>
      <c r="AN126" s="864"/>
      <c r="AO126" s="865"/>
      <c r="AP126" s="911">
        <v>0</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484</v>
      </c>
      <c r="CQ126" s="834"/>
      <c r="CR126" s="834"/>
      <c r="CS126" s="834"/>
      <c r="CT126" s="834"/>
      <c r="CU126" s="834"/>
      <c r="CV126" s="834"/>
      <c r="CW126" s="834"/>
      <c r="CX126" s="834"/>
      <c r="CY126" s="834"/>
      <c r="CZ126" s="834"/>
      <c r="DA126" s="834"/>
      <c r="DB126" s="834"/>
      <c r="DC126" s="834"/>
      <c r="DD126" s="834"/>
      <c r="DE126" s="834"/>
      <c r="DF126" s="835"/>
      <c r="DG126" s="900" t="s">
        <v>177</v>
      </c>
      <c r="DH126" s="901"/>
      <c r="DI126" s="901"/>
      <c r="DJ126" s="901"/>
      <c r="DK126" s="901"/>
      <c r="DL126" s="901" t="s">
        <v>177</v>
      </c>
      <c r="DM126" s="901"/>
      <c r="DN126" s="901"/>
      <c r="DO126" s="901"/>
      <c r="DP126" s="901"/>
      <c r="DQ126" s="901" t="s">
        <v>177</v>
      </c>
      <c r="DR126" s="901"/>
      <c r="DS126" s="901"/>
      <c r="DT126" s="901"/>
      <c r="DU126" s="901"/>
      <c r="DV126" s="878" t="s">
        <v>416</v>
      </c>
      <c r="DW126" s="878"/>
      <c r="DX126" s="878"/>
      <c r="DY126" s="878"/>
      <c r="DZ126" s="879"/>
    </row>
    <row r="127" spans="1:130" s="248" customFormat="1" ht="26.25" customHeight="1" x14ac:dyDescent="0.15">
      <c r="A127" s="906"/>
      <c r="B127" s="907"/>
      <c r="C127" s="925" t="s">
        <v>485</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186</v>
      </c>
      <c r="AB127" s="864"/>
      <c r="AC127" s="864"/>
      <c r="AD127" s="864"/>
      <c r="AE127" s="865"/>
      <c r="AF127" s="866">
        <v>122</v>
      </c>
      <c r="AG127" s="864"/>
      <c r="AH127" s="864"/>
      <c r="AI127" s="864"/>
      <c r="AJ127" s="865"/>
      <c r="AK127" s="866">
        <v>110</v>
      </c>
      <c r="AL127" s="864"/>
      <c r="AM127" s="864"/>
      <c r="AN127" s="864"/>
      <c r="AO127" s="865"/>
      <c r="AP127" s="911">
        <v>0</v>
      </c>
      <c r="AQ127" s="912"/>
      <c r="AR127" s="912"/>
      <c r="AS127" s="912"/>
      <c r="AT127" s="913"/>
      <c r="AU127" s="284"/>
      <c r="AV127" s="284"/>
      <c r="AW127" s="284"/>
      <c r="AX127" s="928" t="s">
        <v>486</v>
      </c>
      <c r="AY127" s="896"/>
      <c r="AZ127" s="896"/>
      <c r="BA127" s="896"/>
      <c r="BB127" s="896"/>
      <c r="BC127" s="896"/>
      <c r="BD127" s="896"/>
      <c r="BE127" s="897"/>
      <c r="BF127" s="895" t="s">
        <v>487</v>
      </c>
      <c r="BG127" s="896"/>
      <c r="BH127" s="896"/>
      <c r="BI127" s="896"/>
      <c r="BJ127" s="896"/>
      <c r="BK127" s="896"/>
      <c r="BL127" s="897"/>
      <c r="BM127" s="895" t="s">
        <v>488</v>
      </c>
      <c r="BN127" s="896"/>
      <c r="BO127" s="896"/>
      <c r="BP127" s="896"/>
      <c r="BQ127" s="896"/>
      <c r="BR127" s="896"/>
      <c r="BS127" s="897"/>
      <c r="BT127" s="895" t="s">
        <v>489</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490</v>
      </c>
      <c r="CQ127" s="834"/>
      <c r="CR127" s="834"/>
      <c r="CS127" s="834"/>
      <c r="CT127" s="834"/>
      <c r="CU127" s="834"/>
      <c r="CV127" s="834"/>
      <c r="CW127" s="834"/>
      <c r="CX127" s="834"/>
      <c r="CY127" s="834"/>
      <c r="CZ127" s="834"/>
      <c r="DA127" s="834"/>
      <c r="DB127" s="834"/>
      <c r="DC127" s="834"/>
      <c r="DD127" s="834"/>
      <c r="DE127" s="834"/>
      <c r="DF127" s="835"/>
      <c r="DG127" s="900" t="s">
        <v>177</v>
      </c>
      <c r="DH127" s="901"/>
      <c r="DI127" s="901"/>
      <c r="DJ127" s="901"/>
      <c r="DK127" s="901"/>
      <c r="DL127" s="901" t="s">
        <v>177</v>
      </c>
      <c r="DM127" s="901"/>
      <c r="DN127" s="901"/>
      <c r="DO127" s="901"/>
      <c r="DP127" s="901"/>
      <c r="DQ127" s="901" t="s">
        <v>416</v>
      </c>
      <c r="DR127" s="901"/>
      <c r="DS127" s="901"/>
      <c r="DT127" s="901"/>
      <c r="DU127" s="901"/>
      <c r="DV127" s="878" t="s">
        <v>177</v>
      </c>
      <c r="DW127" s="878"/>
      <c r="DX127" s="878"/>
      <c r="DY127" s="878"/>
      <c r="DZ127" s="879"/>
    </row>
    <row r="128" spans="1:130" s="248" customFormat="1" ht="26.25" customHeight="1" thickBot="1" x14ac:dyDescent="0.2">
      <c r="A128" s="880" t="s">
        <v>491</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492</v>
      </c>
      <c r="X128" s="882"/>
      <c r="Y128" s="882"/>
      <c r="Z128" s="883"/>
      <c r="AA128" s="884">
        <v>970224</v>
      </c>
      <c r="AB128" s="885"/>
      <c r="AC128" s="885"/>
      <c r="AD128" s="885"/>
      <c r="AE128" s="886"/>
      <c r="AF128" s="887">
        <v>977334</v>
      </c>
      <c r="AG128" s="885"/>
      <c r="AH128" s="885"/>
      <c r="AI128" s="885"/>
      <c r="AJ128" s="886"/>
      <c r="AK128" s="887">
        <v>957330</v>
      </c>
      <c r="AL128" s="885"/>
      <c r="AM128" s="885"/>
      <c r="AN128" s="885"/>
      <c r="AO128" s="886"/>
      <c r="AP128" s="888"/>
      <c r="AQ128" s="889"/>
      <c r="AR128" s="889"/>
      <c r="AS128" s="889"/>
      <c r="AT128" s="890"/>
      <c r="AU128" s="284"/>
      <c r="AV128" s="284"/>
      <c r="AW128" s="284"/>
      <c r="AX128" s="891" t="s">
        <v>493</v>
      </c>
      <c r="AY128" s="892"/>
      <c r="AZ128" s="892"/>
      <c r="BA128" s="892"/>
      <c r="BB128" s="892"/>
      <c r="BC128" s="892"/>
      <c r="BD128" s="892"/>
      <c r="BE128" s="893"/>
      <c r="BF128" s="870" t="s">
        <v>177</v>
      </c>
      <c r="BG128" s="871"/>
      <c r="BH128" s="871"/>
      <c r="BI128" s="871"/>
      <c r="BJ128" s="871"/>
      <c r="BK128" s="871"/>
      <c r="BL128" s="894"/>
      <c r="BM128" s="870">
        <v>11.48</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494</v>
      </c>
      <c r="CQ128" s="812"/>
      <c r="CR128" s="812"/>
      <c r="CS128" s="812"/>
      <c r="CT128" s="812"/>
      <c r="CU128" s="812"/>
      <c r="CV128" s="812"/>
      <c r="CW128" s="812"/>
      <c r="CX128" s="812"/>
      <c r="CY128" s="812"/>
      <c r="CZ128" s="812"/>
      <c r="DA128" s="812"/>
      <c r="DB128" s="812"/>
      <c r="DC128" s="812"/>
      <c r="DD128" s="812"/>
      <c r="DE128" s="812"/>
      <c r="DF128" s="813"/>
      <c r="DG128" s="874">
        <v>559882</v>
      </c>
      <c r="DH128" s="875"/>
      <c r="DI128" s="875"/>
      <c r="DJ128" s="875"/>
      <c r="DK128" s="875"/>
      <c r="DL128" s="875">
        <v>478444</v>
      </c>
      <c r="DM128" s="875"/>
      <c r="DN128" s="875"/>
      <c r="DO128" s="875"/>
      <c r="DP128" s="875"/>
      <c r="DQ128" s="875">
        <v>477969</v>
      </c>
      <c r="DR128" s="875"/>
      <c r="DS128" s="875"/>
      <c r="DT128" s="875"/>
      <c r="DU128" s="875"/>
      <c r="DV128" s="876">
        <v>1.5</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495</v>
      </c>
      <c r="X129" s="861"/>
      <c r="Y129" s="861"/>
      <c r="Z129" s="862"/>
      <c r="AA129" s="863">
        <v>39093595</v>
      </c>
      <c r="AB129" s="864"/>
      <c r="AC129" s="864"/>
      <c r="AD129" s="864"/>
      <c r="AE129" s="865"/>
      <c r="AF129" s="866">
        <v>38443868</v>
      </c>
      <c r="AG129" s="864"/>
      <c r="AH129" s="864"/>
      <c r="AI129" s="864"/>
      <c r="AJ129" s="865"/>
      <c r="AK129" s="866">
        <v>39118093</v>
      </c>
      <c r="AL129" s="864"/>
      <c r="AM129" s="864"/>
      <c r="AN129" s="864"/>
      <c r="AO129" s="865"/>
      <c r="AP129" s="867"/>
      <c r="AQ129" s="868"/>
      <c r="AR129" s="868"/>
      <c r="AS129" s="868"/>
      <c r="AT129" s="869"/>
      <c r="AU129" s="286"/>
      <c r="AV129" s="286"/>
      <c r="AW129" s="286"/>
      <c r="AX129" s="833" t="s">
        <v>496</v>
      </c>
      <c r="AY129" s="834"/>
      <c r="AZ129" s="834"/>
      <c r="BA129" s="834"/>
      <c r="BB129" s="834"/>
      <c r="BC129" s="834"/>
      <c r="BD129" s="834"/>
      <c r="BE129" s="835"/>
      <c r="BF129" s="853" t="s">
        <v>474</v>
      </c>
      <c r="BG129" s="854"/>
      <c r="BH129" s="854"/>
      <c r="BI129" s="854"/>
      <c r="BJ129" s="854"/>
      <c r="BK129" s="854"/>
      <c r="BL129" s="855"/>
      <c r="BM129" s="853">
        <v>16.48</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497</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498</v>
      </c>
      <c r="X130" s="861"/>
      <c r="Y130" s="861"/>
      <c r="Z130" s="862"/>
      <c r="AA130" s="863">
        <v>8199444</v>
      </c>
      <c r="AB130" s="864"/>
      <c r="AC130" s="864"/>
      <c r="AD130" s="864"/>
      <c r="AE130" s="865"/>
      <c r="AF130" s="866">
        <v>8275440</v>
      </c>
      <c r="AG130" s="864"/>
      <c r="AH130" s="864"/>
      <c r="AI130" s="864"/>
      <c r="AJ130" s="865"/>
      <c r="AK130" s="866">
        <v>8107367</v>
      </c>
      <c r="AL130" s="864"/>
      <c r="AM130" s="864"/>
      <c r="AN130" s="864"/>
      <c r="AO130" s="865"/>
      <c r="AP130" s="867"/>
      <c r="AQ130" s="868"/>
      <c r="AR130" s="868"/>
      <c r="AS130" s="868"/>
      <c r="AT130" s="869"/>
      <c r="AU130" s="286"/>
      <c r="AV130" s="286"/>
      <c r="AW130" s="286"/>
      <c r="AX130" s="833" t="s">
        <v>499</v>
      </c>
      <c r="AY130" s="834"/>
      <c r="AZ130" s="834"/>
      <c r="BA130" s="834"/>
      <c r="BB130" s="834"/>
      <c r="BC130" s="834"/>
      <c r="BD130" s="834"/>
      <c r="BE130" s="835"/>
      <c r="BF130" s="836">
        <v>5.8</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500</v>
      </c>
      <c r="X131" s="844"/>
      <c r="Y131" s="844"/>
      <c r="Z131" s="845"/>
      <c r="AA131" s="846">
        <v>30894151</v>
      </c>
      <c r="AB131" s="847"/>
      <c r="AC131" s="847"/>
      <c r="AD131" s="847"/>
      <c r="AE131" s="848"/>
      <c r="AF131" s="849">
        <v>30168428</v>
      </c>
      <c r="AG131" s="847"/>
      <c r="AH131" s="847"/>
      <c r="AI131" s="847"/>
      <c r="AJ131" s="848"/>
      <c r="AK131" s="849">
        <v>31010726</v>
      </c>
      <c r="AL131" s="847"/>
      <c r="AM131" s="847"/>
      <c r="AN131" s="847"/>
      <c r="AO131" s="848"/>
      <c r="AP131" s="850"/>
      <c r="AQ131" s="851"/>
      <c r="AR131" s="851"/>
      <c r="AS131" s="851"/>
      <c r="AT131" s="852"/>
      <c r="AU131" s="286"/>
      <c r="AV131" s="286"/>
      <c r="AW131" s="286"/>
      <c r="AX131" s="811" t="s">
        <v>501</v>
      </c>
      <c r="AY131" s="812"/>
      <c r="AZ131" s="812"/>
      <c r="BA131" s="812"/>
      <c r="BB131" s="812"/>
      <c r="BC131" s="812"/>
      <c r="BD131" s="812"/>
      <c r="BE131" s="813"/>
      <c r="BF131" s="814">
        <v>50.5</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502</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503</v>
      </c>
      <c r="W132" s="824"/>
      <c r="X132" s="824"/>
      <c r="Y132" s="824"/>
      <c r="Z132" s="825"/>
      <c r="AA132" s="826">
        <v>5.7744462900000002</v>
      </c>
      <c r="AB132" s="827"/>
      <c r="AC132" s="827"/>
      <c r="AD132" s="827"/>
      <c r="AE132" s="828"/>
      <c r="AF132" s="829">
        <v>6.183567247</v>
      </c>
      <c r="AG132" s="827"/>
      <c r="AH132" s="827"/>
      <c r="AI132" s="827"/>
      <c r="AJ132" s="828"/>
      <c r="AK132" s="829">
        <v>5.5594858729999999</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504</v>
      </c>
      <c r="W133" s="803"/>
      <c r="X133" s="803"/>
      <c r="Y133" s="803"/>
      <c r="Z133" s="804"/>
      <c r="AA133" s="805">
        <v>6.3</v>
      </c>
      <c r="AB133" s="806"/>
      <c r="AC133" s="806"/>
      <c r="AD133" s="806"/>
      <c r="AE133" s="807"/>
      <c r="AF133" s="805">
        <v>6.1</v>
      </c>
      <c r="AG133" s="806"/>
      <c r="AH133" s="806"/>
      <c r="AI133" s="806"/>
      <c r="AJ133" s="807"/>
      <c r="AK133" s="805">
        <v>5.8</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4sBCiCVVbKw9Hodwux1B2a5mmPXgkIqBlbw2y+R8ar3aysdFHNFLOWn47r4c0iwVhfaaRaypbUzl2bZqKXQWcw==" saltValue="04nVueKtxpcVZiPOLqkWfg=="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1YSibyhGBHwIqeAsnYwBlseTvxCqjGro+4kQDSI6BPBRclx/hl23KL6oFLTgD8/HYNRyl73QlslPWaOeak4swg==" saltValue="2YEtt5/PXo+bYEPGLhy/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b+DVC8jd/ndDnkvcLfGaewbcbxn9xnBngpXLEt1HbzR8cngFKvohfQgjA8Y8zReJTkZSlsr68vpPlSKUedgfw==" saltValue="m6lNHxICJbuxSd6amJKIW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508</v>
      </c>
      <c r="AP7" s="305"/>
      <c r="AQ7" s="306" t="s">
        <v>509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510</v>
      </c>
      <c r="AQ8" s="312" t="s">
        <v>511</v>
      </c>
      <c r="AR8" s="313" t="s">
        <v>512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513</v>
      </c>
      <c r="AL9" s="1228"/>
      <c r="AM9" s="1228"/>
      <c r="AN9" s="1229"/>
      <c r="AO9" s="314">
        <v>10439439</v>
      </c>
      <c r="AP9" s="314">
        <v>84187</v>
      </c>
      <c r="AQ9" s="315">
        <v>69168</v>
      </c>
      <c r="AR9" s="316">
        <v>21.7</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514</v>
      </c>
      <c r="AL10" s="1228"/>
      <c r="AM10" s="1228"/>
      <c r="AN10" s="1229"/>
      <c r="AO10" s="317">
        <v>5766</v>
      </c>
      <c r="AP10" s="317">
        <v>46</v>
      </c>
      <c r="AQ10" s="318">
        <v>5930</v>
      </c>
      <c r="AR10" s="319">
        <v>-99.2</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515</v>
      </c>
      <c r="AL11" s="1228"/>
      <c r="AM11" s="1228"/>
      <c r="AN11" s="1229"/>
      <c r="AO11" s="317">
        <v>400790</v>
      </c>
      <c r="AP11" s="317">
        <v>3232</v>
      </c>
      <c r="AQ11" s="318">
        <v>1190</v>
      </c>
      <c r="AR11" s="319">
        <v>171.6</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516</v>
      </c>
      <c r="AL12" s="1228"/>
      <c r="AM12" s="1228"/>
      <c r="AN12" s="1229"/>
      <c r="AO12" s="317" t="s">
        <v>517</v>
      </c>
      <c r="AP12" s="317" t="s">
        <v>517</v>
      </c>
      <c r="AQ12" s="318" t="s">
        <v>517</v>
      </c>
      <c r="AR12" s="319" t="s">
        <v>517</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518</v>
      </c>
      <c r="AL13" s="1228"/>
      <c r="AM13" s="1228"/>
      <c r="AN13" s="1229"/>
      <c r="AO13" s="317">
        <v>521404</v>
      </c>
      <c r="AP13" s="317">
        <v>4205</v>
      </c>
      <c r="AQ13" s="318">
        <v>2459</v>
      </c>
      <c r="AR13" s="319">
        <v>71</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519</v>
      </c>
      <c r="AL14" s="1228"/>
      <c r="AM14" s="1228"/>
      <c r="AN14" s="1229"/>
      <c r="AO14" s="317">
        <v>340784</v>
      </c>
      <c r="AP14" s="317">
        <v>2748</v>
      </c>
      <c r="AQ14" s="318">
        <v>2481</v>
      </c>
      <c r="AR14" s="319">
        <v>10.8</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520</v>
      </c>
      <c r="AL15" s="1231"/>
      <c r="AM15" s="1231"/>
      <c r="AN15" s="1232"/>
      <c r="AO15" s="317">
        <v>-914799</v>
      </c>
      <c r="AP15" s="317">
        <v>-7377</v>
      </c>
      <c r="AQ15" s="318">
        <v>-4955</v>
      </c>
      <c r="AR15" s="319">
        <v>48.9</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186</v>
      </c>
      <c r="AL16" s="1231"/>
      <c r="AM16" s="1231"/>
      <c r="AN16" s="1232"/>
      <c r="AO16" s="317">
        <v>10793384</v>
      </c>
      <c r="AP16" s="317">
        <v>87041</v>
      </c>
      <c r="AQ16" s="318">
        <v>76274</v>
      </c>
      <c r="AR16" s="319">
        <v>14.1</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522</v>
      </c>
      <c r="AP20" s="326" t="s">
        <v>523</v>
      </c>
      <c r="AQ20" s="327" t="s">
        <v>524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525</v>
      </c>
      <c r="AL21" s="1234"/>
      <c r="AM21" s="1234"/>
      <c r="AN21" s="1235"/>
      <c r="AO21" s="330">
        <v>9.06</v>
      </c>
      <c r="AP21" s="331">
        <v>7.19</v>
      </c>
      <c r="AQ21" s="332">
        <v>1.87</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526</v>
      </c>
      <c r="AL22" s="1234"/>
      <c r="AM22" s="1234"/>
      <c r="AN22" s="1235"/>
      <c r="AO22" s="335">
        <v>100.8</v>
      </c>
      <c r="AP22" s="336">
        <v>97.9</v>
      </c>
      <c r="AQ22" s="337">
        <v>2.9</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508</v>
      </c>
      <c r="AP30" s="305"/>
      <c r="AQ30" s="306" t="s">
        <v>509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510</v>
      </c>
      <c r="AQ31" s="312" t="s">
        <v>511</v>
      </c>
      <c r="AR31" s="313" t="s">
        <v>512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530</v>
      </c>
      <c r="AL32" s="1217"/>
      <c r="AM32" s="1217"/>
      <c r="AN32" s="1218"/>
      <c r="AO32" s="345">
        <v>7553237</v>
      </c>
      <c r="AP32" s="345">
        <v>60912</v>
      </c>
      <c r="AQ32" s="346">
        <v>44431</v>
      </c>
      <c r="AR32" s="347">
        <v>37.1</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531</v>
      </c>
      <c r="AL33" s="1217"/>
      <c r="AM33" s="1217"/>
      <c r="AN33" s="1218"/>
      <c r="AO33" s="345" t="s">
        <v>517</v>
      </c>
      <c r="AP33" s="345" t="s">
        <v>517</v>
      </c>
      <c r="AQ33" s="346" t="s">
        <v>517</v>
      </c>
      <c r="AR33" s="347" t="s">
        <v>517</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532</v>
      </c>
      <c r="AL34" s="1217"/>
      <c r="AM34" s="1217"/>
      <c r="AN34" s="1218"/>
      <c r="AO34" s="345">
        <v>26779</v>
      </c>
      <c r="AP34" s="345">
        <v>216</v>
      </c>
      <c r="AQ34" s="346">
        <v>11</v>
      </c>
      <c r="AR34" s="347">
        <v>1863.6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533</v>
      </c>
      <c r="AL35" s="1217"/>
      <c r="AM35" s="1217"/>
      <c r="AN35" s="1218"/>
      <c r="AO35" s="345">
        <v>3166466</v>
      </c>
      <c r="AP35" s="345">
        <v>25535</v>
      </c>
      <c r="AQ35" s="346">
        <v>10870</v>
      </c>
      <c r="AR35" s="347">
        <v>134.9</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534</v>
      </c>
      <c r="AL36" s="1217"/>
      <c r="AM36" s="1217"/>
      <c r="AN36" s="1218"/>
      <c r="AO36" s="345">
        <v>29425</v>
      </c>
      <c r="AP36" s="345">
        <v>237</v>
      </c>
      <c r="AQ36" s="346">
        <v>1108</v>
      </c>
      <c r="AR36" s="347">
        <v>-78.599999999999994</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535</v>
      </c>
      <c r="AL37" s="1217"/>
      <c r="AM37" s="1217"/>
      <c r="AN37" s="1218"/>
      <c r="AO37" s="345">
        <v>12418</v>
      </c>
      <c r="AP37" s="345">
        <v>100</v>
      </c>
      <c r="AQ37" s="346">
        <v>456</v>
      </c>
      <c r="AR37" s="347">
        <v>-78.099999999999994</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536</v>
      </c>
      <c r="AL38" s="1214"/>
      <c r="AM38" s="1214"/>
      <c r="AN38" s="1215"/>
      <c r="AO38" s="348">
        <v>409</v>
      </c>
      <c r="AP38" s="348">
        <v>3</v>
      </c>
      <c r="AQ38" s="349">
        <v>2</v>
      </c>
      <c r="AR38" s="337">
        <v>50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537</v>
      </c>
      <c r="AL39" s="1214"/>
      <c r="AM39" s="1214"/>
      <c r="AN39" s="1215"/>
      <c r="AO39" s="345">
        <v>-957330</v>
      </c>
      <c r="AP39" s="345">
        <v>-7720</v>
      </c>
      <c r="AQ39" s="346">
        <v>-3984</v>
      </c>
      <c r="AR39" s="347">
        <v>93.8</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538</v>
      </c>
      <c r="AL40" s="1217"/>
      <c r="AM40" s="1217"/>
      <c r="AN40" s="1218"/>
      <c r="AO40" s="345">
        <v>-8107367</v>
      </c>
      <c r="AP40" s="345">
        <v>-65380</v>
      </c>
      <c r="AQ40" s="346">
        <v>-37561</v>
      </c>
      <c r="AR40" s="347">
        <v>74.099999999999994</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296</v>
      </c>
      <c r="AL41" s="1220"/>
      <c r="AM41" s="1220"/>
      <c r="AN41" s="1221"/>
      <c r="AO41" s="345">
        <v>1724037</v>
      </c>
      <c r="AP41" s="345">
        <v>13903</v>
      </c>
      <c r="AQ41" s="346">
        <v>15334</v>
      </c>
      <c r="AR41" s="347">
        <v>-9.3000000000000007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508</v>
      </c>
      <c r="AN49" s="1224" t="s">
        <v>542</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543</v>
      </c>
      <c r="AO50" s="362" t="s">
        <v>544</v>
      </c>
      <c r="AP50" s="363" t="s">
        <v>545</v>
      </c>
      <c r="AQ50" s="364" t="s">
        <v>546</v>
      </c>
      <c r="AR50" s="365" t="s">
        <v>547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548</v>
      </c>
      <c r="AL51" s="358"/>
      <c r="AM51" s="366">
        <v>8293083</v>
      </c>
      <c r="AN51" s="367">
        <v>63740</v>
      </c>
      <c r="AO51" s="368">
        <v>24.8</v>
      </c>
      <c r="AP51" s="369">
        <v>65942</v>
      </c>
      <c r="AQ51" s="370">
        <v>13.6</v>
      </c>
      <c r="AR51" s="371">
        <v>11.2</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549</v>
      </c>
      <c r="AM52" s="374">
        <v>5436157</v>
      </c>
      <c r="AN52" s="375">
        <v>41782</v>
      </c>
      <c r="AO52" s="376">
        <v>12</v>
      </c>
      <c r="AP52" s="377">
        <v>32778</v>
      </c>
      <c r="AQ52" s="378">
        <v>2</v>
      </c>
      <c r="AR52" s="379">
        <v>10</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550</v>
      </c>
      <c r="AL53" s="358"/>
      <c r="AM53" s="366">
        <v>11382695</v>
      </c>
      <c r="AN53" s="367">
        <v>88545</v>
      </c>
      <c r="AO53" s="368">
        <v>38.9</v>
      </c>
      <c r="AP53" s="369">
        <v>68655</v>
      </c>
      <c r="AQ53" s="370">
        <v>4.0999999999999996</v>
      </c>
      <c r="AR53" s="371">
        <v>34.799999999999997</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549</v>
      </c>
      <c r="AM54" s="374">
        <v>7504052</v>
      </c>
      <c r="AN54" s="375">
        <v>58374</v>
      </c>
      <c r="AO54" s="376">
        <v>39.700000000000003</v>
      </c>
      <c r="AP54" s="377">
        <v>32316</v>
      </c>
      <c r="AQ54" s="378">
        <v>-1.4</v>
      </c>
      <c r="AR54" s="379">
        <v>41.1</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551</v>
      </c>
      <c r="AL55" s="358"/>
      <c r="AM55" s="366">
        <v>8831030</v>
      </c>
      <c r="AN55" s="367">
        <v>69444</v>
      </c>
      <c r="AO55" s="368">
        <v>-21.6</v>
      </c>
      <c r="AP55" s="369">
        <v>66863</v>
      </c>
      <c r="AQ55" s="370">
        <v>-2.6</v>
      </c>
      <c r="AR55" s="371">
        <v>-19</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549</v>
      </c>
      <c r="AM56" s="374">
        <v>6050549</v>
      </c>
      <c r="AN56" s="375">
        <v>47579</v>
      </c>
      <c r="AO56" s="376">
        <v>-18.5</v>
      </c>
      <c r="AP56" s="377">
        <v>32770</v>
      </c>
      <c r="AQ56" s="378">
        <v>1.4</v>
      </c>
      <c r="AR56" s="379">
        <v>-19.899999999999999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552</v>
      </c>
      <c r="AL57" s="358"/>
      <c r="AM57" s="366">
        <v>14997016</v>
      </c>
      <c r="AN57" s="367">
        <v>119498</v>
      </c>
      <c r="AO57" s="368">
        <v>72.099999999999994</v>
      </c>
      <c r="AP57" s="369">
        <v>72051</v>
      </c>
      <c r="AQ57" s="370">
        <v>7.8</v>
      </c>
      <c r="AR57" s="371">
        <v>64.3</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549</v>
      </c>
      <c r="AM58" s="374">
        <v>6425323</v>
      </c>
      <c r="AN58" s="375">
        <v>51198</v>
      </c>
      <c r="AO58" s="376">
        <v>7.6</v>
      </c>
      <c r="AP58" s="377">
        <v>34140</v>
      </c>
      <c r="AQ58" s="378">
        <v>4.2</v>
      </c>
      <c r="AR58" s="379">
        <v>3.4</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553</v>
      </c>
      <c r="AL59" s="358"/>
      <c r="AM59" s="366">
        <v>14393218</v>
      </c>
      <c r="AN59" s="367">
        <v>116072</v>
      </c>
      <c r="AO59" s="368">
        <v>-2.9</v>
      </c>
      <c r="AP59" s="369">
        <v>72756</v>
      </c>
      <c r="AQ59" s="370">
        <v>1</v>
      </c>
      <c r="AR59" s="371">
        <v>-3.9</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549</v>
      </c>
      <c r="AM60" s="374">
        <v>6692529</v>
      </c>
      <c r="AN60" s="375">
        <v>53971</v>
      </c>
      <c r="AO60" s="376">
        <v>5.4</v>
      </c>
      <c r="AP60" s="377">
        <v>32117</v>
      </c>
      <c r="AQ60" s="378">
        <v>-5.9</v>
      </c>
      <c r="AR60" s="379">
        <v>11.3</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554</v>
      </c>
      <c r="AL61" s="380"/>
      <c r="AM61" s="381">
        <v>11579408</v>
      </c>
      <c r="AN61" s="382">
        <v>91460</v>
      </c>
      <c r="AO61" s="383">
        <v>22.3</v>
      </c>
      <c r="AP61" s="384">
        <v>69253</v>
      </c>
      <c r="AQ61" s="385">
        <v>4.8</v>
      </c>
      <c r="AR61" s="371">
        <v>17.5</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549</v>
      </c>
      <c r="AM62" s="374">
        <v>6421722</v>
      </c>
      <c r="AN62" s="375">
        <v>50581</v>
      </c>
      <c r="AO62" s="376">
        <v>9.1999999999999993</v>
      </c>
      <c r="AP62" s="377">
        <v>32824</v>
      </c>
      <c r="AQ62" s="378">
        <v>0.1</v>
      </c>
      <c r="AR62" s="379">
        <v>9.1</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y3GUnWuP24sb5QmnoXDUp7hqBX++zWwJkdJVYEn8+CIyiyXJTAv+jap815hTJuT/VvDz1OJfv0ICfKXZnr3QgQ==" saltValue="yg1zTEsap7gKuEFSjmIV1A=="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556</v>
      </c>
    </row>
    <row r="120" spans="125:125" ht="13.5" hidden="1" customHeight="1" x14ac:dyDescent="0.15"/>
    <row r="121" spans="125:125" ht="13.5" hidden="1" customHeight="1" x14ac:dyDescent="0.15">
      <c r="DU121" s="292"/>
    </row>
  </sheetData>
  <sheetProtection algorithmName="SHA-512" hashValue="8d0NkUgtIUbB3l1sVJyhFBZJlCHUGIa7Yi2JkubBz/SdOq4Irvf/ipyK/8ewyKvKj2yKVRQ/KBpns26NQe3SRw==" saltValue="j37HoiewP0QXeSgXvtWzY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557</v>
      </c>
    </row>
  </sheetData>
  <sheetProtection algorithmName="SHA-512" hashValue="FI55lu8G3vrtX2cRfSh+VQCOsCDoWaUMDXV1LZfjFZ1PzfvjMNFJb6d9wRfPw7GpsgUsv/kas80c1M6SO4RfKA==" saltValue="9HHrOix3mN21CL676koVi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558</v>
      </c>
      <c r="G46" s="8" t="s">
        <v>559</v>
      </c>
      <c r="H46" s="8" t="s">
        <v>560</v>
      </c>
      <c r="I46" s="8" t="s">
        <v>561</v>
      </c>
      <c r="J46" s="9" t="s">
        <v>562</v>
      </c>
    </row>
    <row r="47" spans="2:10" ht="57.75" customHeight="1" x14ac:dyDescent="0.15">
      <c r="B47" s="10"/>
      <c r="C47" s="1238" t="s">
        <v>3</v>
      </c>
      <c r="D47" s="1238"/>
      <c r="E47" s="1239"/>
      <c r="F47" s="11">
        <v>12.75</v>
      </c>
      <c r="G47" s="12">
        <v>13</v>
      </c>
      <c r="H47" s="12">
        <v>11.7</v>
      </c>
      <c r="I47" s="12">
        <v>11.62</v>
      </c>
      <c r="J47" s="13">
        <v>11.46</v>
      </c>
    </row>
    <row r="48" spans="2:10" ht="57.75" customHeight="1" x14ac:dyDescent="0.15">
      <c r="B48" s="14"/>
      <c r="C48" s="1240" t="s">
        <v>4</v>
      </c>
      <c r="D48" s="1240"/>
      <c r="E48" s="1241"/>
      <c r="F48" s="15">
        <v>10.26</v>
      </c>
      <c r="G48" s="16">
        <v>5.48</v>
      </c>
      <c r="H48" s="16">
        <v>2.96</v>
      </c>
      <c r="I48" s="16">
        <v>3.31</v>
      </c>
      <c r="J48" s="17">
        <v>3.39</v>
      </c>
    </row>
    <row r="49" spans="2:10" ht="57.75" customHeight="1" thickBot="1" x14ac:dyDescent="0.2">
      <c r="B49" s="18"/>
      <c r="C49" s="1242" t="s">
        <v>5</v>
      </c>
      <c r="D49" s="1242"/>
      <c r="E49" s="1243"/>
      <c r="F49" s="19">
        <v>0.91</v>
      </c>
      <c r="G49" s="20" t="s">
        <v>563</v>
      </c>
      <c r="H49" s="20" t="s">
        <v>564</v>
      </c>
      <c r="I49" s="20">
        <v>0.61</v>
      </c>
      <c r="J49" s="21">
        <v>0.73</v>
      </c>
    </row>
    <row r="50" spans="2:10" ht="13.5" customHeight="1" x14ac:dyDescent="0.15"/>
  </sheetData>
  <sheetProtection algorithmName="SHA-512" hashValue="i+R/aPIuiezirXffnoXiYi2ECJgdVNwCEOUm3p19uz8f7aBPkoVjCEm4bCqc+V25Ki00YMhQaPqTbOyMIjvU+g==" saltValue="qy9pZ19bt6FSIOahV3yY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558</v>
      </c>
      <c r="G33" s="29" t="s">
        <v>559</v>
      </c>
      <c r="H33" s="29" t="s">
        <v>560</v>
      </c>
      <c r="I33" s="29" t="s">
        <v>561</v>
      </c>
      <c r="J33" s="30" t="s">
        <v>562</v>
      </c>
      <c r="K33" s="22"/>
      <c r="L33" s="22"/>
      <c r="M33" s="22"/>
      <c r="N33" s="22"/>
      <c r="O33" s="22"/>
      <c r="P33" s="22"/>
    </row>
    <row r="34" spans="1:16" ht="39" customHeight="1" x14ac:dyDescent="0.15">
      <c r="A34" s="22"/>
      <c r="B34" s="31"/>
      <c r="C34" s="1250" t="s">
        <v>565</v>
      </c>
      <c r="D34" s="1250"/>
      <c r="E34" s="1251"/>
      <c r="F34" s="32">
        <v>11.55</v>
      </c>
      <c r="G34" s="33">
        <v>12.14</v>
      </c>
      <c r="H34" s="33">
        <v>13.11</v>
      </c>
      <c r="I34" s="33">
        <v>13.51</v>
      </c>
      <c r="J34" s="34">
        <v>13.17</v>
      </c>
      <c r="K34" s="22"/>
      <c r="L34" s="22"/>
      <c r="M34" s="22"/>
      <c r="N34" s="22"/>
      <c r="O34" s="22"/>
      <c r="P34" s="22"/>
    </row>
    <row r="35" spans="1:16" ht="39" customHeight="1" x14ac:dyDescent="0.15">
      <c r="A35" s="22"/>
      <c r="B35" s="35"/>
      <c r="C35" s="1244" t="s">
        <v>566</v>
      </c>
      <c r="D35" s="1245"/>
      <c r="E35" s="1246"/>
      <c r="F35" s="36">
        <v>5.04</v>
      </c>
      <c r="G35" s="37">
        <v>3.31</v>
      </c>
      <c r="H35" s="37">
        <v>3.57</v>
      </c>
      <c r="I35" s="37">
        <v>3.74</v>
      </c>
      <c r="J35" s="38">
        <v>4.6100000000000003</v>
      </c>
      <c r="K35" s="22"/>
      <c r="L35" s="22"/>
      <c r="M35" s="22"/>
      <c r="N35" s="22"/>
      <c r="O35" s="22"/>
      <c r="P35" s="22"/>
    </row>
    <row r="36" spans="1:16" ht="39" customHeight="1" x14ac:dyDescent="0.15">
      <c r="A36" s="22"/>
      <c r="B36" s="35"/>
      <c r="C36" s="1244" t="s">
        <v>567</v>
      </c>
      <c r="D36" s="1245"/>
      <c r="E36" s="1246"/>
      <c r="F36" s="36">
        <v>1.75</v>
      </c>
      <c r="G36" s="37">
        <v>1.96</v>
      </c>
      <c r="H36" s="37">
        <v>3.06</v>
      </c>
      <c r="I36" s="37">
        <v>3.22</v>
      </c>
      <c r="J36" s="38">
        <v>4.22</v>
      </c>
      <c r="K36" s="22"/>
      <c r="L36" s="22"/>
      <c r="M36" s="22"/>
      <c r="N36" s="22"/>
      <c r="O36" s="22"/>
      <c r="P36" s="22"/>
    </row>
    <row r="37" spans="1:16" ht="39" customHeight="1" x14ac:dyDescent="0.15">
      <c r="A37" s="22"/>
      <c r="B37" s="35"/>
      <c r="C37" s="1244" t="s">
        <v>568</v>
      </c>
      <c r="D37" s="1245"/>
      <c r="E37" s="1246"/>
      <c r="F37" s="36">
        <v>1.42</v>
      </c>
      <c r="G37" s="37">
        <v>1.44</v>
      </c>
      <c r="H37" s="37">
        <v>2.37</v>
      </c>
      <c r="I37" s="37">
        <v>2.76</v>
      </c>
      <c r="J37" s="38">
        <v>3.4</v>
      </c>
      <c r="K37" s="22"/>
      <c r="L37" s="22"/>
      <c r="M37" s="22"/>
      <c r="N37" s="22"/>
      <c r="O37" s="22"/>
      <c r="P37" s="22"/>
    </row>
    <row r="38" spans="1:16" ht="39" customHeight="1" x14ac:dyDescent="0.15">
      <c r="A38" s="22"/>
      <c r="B38" s="35"/>
      <c r="C38" s="1244" t="s">
        <v>569</v>
      </c>
      <c r="D38" s="1245"/>
      <c r="E38" s="1246"/>
      <c r="F38" s="36">
        <v>10.11</v>
      </c>
      <c r="G38" s="37">
        <v>5.33</v>
      </c>
      <c r="H38" s="37">
        <v>2.82</v>
      </c>
      <c r="I38" s="37">
        <v>3.18</v>
      </c>
      <c r="J38" s="38">
        <v>3.35</v>
      </c>
      <c r="K38" s="22"/>
      <c r="L38" s="22"/>
      <c r="M38" s="22"/>
      <c r="N38" s="22"/>
      <c r="O38" s="22"/>
      <c r="P38" s="22"/>
    </row>
    <row r="39" spans="1:16" ht="39" customHeight="1" x14ac:dyDescent="0.15">
      <c r="A39" s="22"/>
      <c r="B39" s="35"/>
      <c r="C39" s="1244" t="s">
        <v>570</v>
      </c>
      <c r="D39" s="1245"/>
      <c r="E39" s="1246"/>
      <c r="F39" s="36">
        <v>0.87</v>
      </c>
      <c r="G39" s="37">
        <v>0.81</v>
      </c>
      <c r="H39" s="37">
        <v>2</v>
      </c>
      <c r="I39" s="37">
        <v>1.78</v>
      </c>
      <c r="J39" s="38">
        <v>1.78</v>
      </c>
      <c r="K39" s="22"/>
      <c r="L39" s="22"/>
      <c r="M39" s="22"/>
      <c r="N39" s="22"/>
      <c r="O39" s="22"/>
      <c r="P39" s="22"/>
    </row>
    <row r="40" spans="1:16" ht="39" customHeight="1" x14ac:dyDescent="0.15">
      <c r="A40" s="22"/>
      <c r="B40" s="35"/>
      <c r="C40" s="1244" t="s">
        <v>571</v>
      </c>
      <c r="D40" s="1245"/>
      <c r="E40" s="1246"/>
      <c r="F40" s="36">
        <v>0.35</v>
      </c>
      <c r="G40" s="37">
        <v>0.36</v>
      </c>
      <c r="H40" s="37">
        <v>0.63</v>
      </c>
      <c r="I40" s="37">
        <v>0.69</v>
      </c>
      <c r="J40" s="38">
        <v>0.76</v>
      </c>
      <c r="K40" s="22"/>
      <c r="L40" s="22"/>
      <c r="M40" s="22"/>
      <c r="N40" s="22"/>
      <c r="O40" s="22"/>
      <c r="P40" s="22"/>
    </row>
    <row r="41" spans="1:16" ht="39" customHeight="1" x14ac:dyDescent="0.15">
      <c r="A41" s="22"/>
      <c r="B41" s="35"/>
      <c r="C41" s="1244" t="s">
        <v>572</v>
      </c>
      <c r="D41" s="1245"/>
      <c r="E41" s="1246"/>
      <c r="F41" s="36">
        <v>0.04</v>
      </c>
      <c r="G41" s="37">
        <v>0.05</v>
      </c>
      <c r="H41" s="37">
        <v>0.06</v>
      </c>
      <c r="I41" s="37">
        <v>0.06</v>
      </c>
      <c r="J41" s="38">
        <v>0.06</v>
      </c>
      <c r="K41" s="22"/>
      <c r="L41" s="22"/>
      <c r="M41" s="22"/>
      <c r="N41" s="22"/>
      <c r="O41" s="22"/>
      <c r="P41" s="22"/>
    </row>
    <row r="42" spans="1:16" ht="39" customHeight="1" x14ac:dyDescent="0.15">
      <c r="A42" s="22"/>
      <c r="B42" s="39"/>
      <c r="C42" s="1244" t="s">
        <v>573</v>
      </c>
      <c r="D42" s="1245"/>
      <c r="E42" s="1246"/>
      <c r="F42" s="36" t="s">
        <v>517</v>
      </c>
      <c r="G42" s="37" t="s">
        <v>517</v>
      </c>
      <c r="H42" s="37" t="s">
        <v>517</v>
      </c>
      <c r="I42" s="37" t="s">
        <v>517</v>
      </c>
      <c r="J42" s="38" t="s">
        <v>517</v>
      </c>
      <c r="K42" s="22"/>
      <c r="L42" s="22"/>
      <c r="M42" s="22"/>
      <c r="N42" s="22"/>
      <c r="O42" s="22"/>
      <c r="P42" s="22"/>
    </row>
    <row r="43" spans="1:16" ht="39" customHeight="1" thickBot="1" x14ac:dyDescent="0.2">
      <c r="A43" s="22"/>
      <c r="B43" s="40"/>
      <c r="C43" s="1247" t="s">
        <v>574</v>
      </c>
      <c r="D43" s="1248"/>
      <c r="E43" s="1249"/>
      <c r="F43" s="41">
        <v>0.15</v>
      </c>
      <c r="G43" s="42">
        <v>0.15</v>
      </c>
      <c r="H43" s="42">
        <v>0.16</v>
      </c>
      <c r="I43" s="42">
        <v>0.13</v>
      </c>
      <c r="J43" s="43">
        <v>0.04</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VZQ8A4NSwtVo4fX5Cj7M90e0AxkXyzY4C5NtLBKSyBKV8oL5INs8RZbi11hcLtYgljGghWk4u/SdX7VzVSuYRQ==" saltValue="N13bjeuMYq4vVG54MascO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x14ac:dyDescent="0.15">
      <c r="A45" s="48"/>
      <c r="B45" s="1270" t="s">
        <v>10</v>
      </c>
      <c r="C45" s="1271"/>
      <c r="D45" s="58"/>
      <c r="E45" s="1276" t="s">
        <v>11</v>
      </c>
      <c r="F45" s="1276"/>
      <c r="G45" s="1276"/>
      <c r="H45" s="1276"/>
      <c r="I45" s="1276"/>
      <c r="J45" s="1277"/>
      <c r="K45" s="59">
        <v>7680</v>
      </c>
      <c r="L45" s="60">
        <v>7507</v>
      </c>
      <c r="M45" s="60">
        <v>7543</v>
      </c>
      <c r="N45" s="60">
        <v>7719</v>
      </c>
      <c r="O45" s="61">
        <v>7553</v>
      </c>
      <c r="P45" s="48"/>
      <c r="Q45" s="48"/>
      <c r="R45" s="48"/>
      <c r="S45" s="48"/>
      <c r="T45" s="48"/>
      <c r="U45" s="48"/>
    </row>
    <row r="46" spans="1:21" ht="30.75" customHeight="1" x14ac:dyDescent="0.15">
      <c r="A46" s="48"/>
      <c r="B46" s="1272"/>
      <c r="C46" s="1273"/>
      <c r="D46" s="62"/>
      <c r="E46" s="1254" t="s">
        <v>12</v>
      </c>
      <c r="F46" s="1254"/>
      <c r="G46" s="1254"/>
      <c r="H46" s="1254"/>
      <c r="I46" s="1254"/>
      <c r="J46" s="1255"/>
      <c r="K46" s="63" t="s">
        <v>517</v>
      </c>
      <c r="L46" s="64" t="s">
        <v>517</v>
      </c>
      <c r="M46" s="64" t="s">
        <v>517</v>
      </c>
      <c r="N46" s="64" t="s">
        <v>517</v>
      </c>
      <c r="O46" s="65" t="s">
        <v>517</v>
      </c>
      <c r="P46" s="48"/>
      <c r="Q46" s="48"/>
      <c r="R46" s="48"/>
      <c r="S46" s="48"/>
      <c r="T46" s="48"/>
      <c r="U46" s="48"/>
    </row>
    <row r="47" spans="1:21" ht="30.75" customHeight="1" x14ac:dyDescent="0.15">
      <c r="A47" s="48"/>
      <c r="B47" s="1272"/>
      <c r="C47" s="1273"/>
      <c r="D47" s="62"/>
      <c r="E47" s="1254" t="s">
        <v>13</v>
      </c>
      <c r="F47" s="1254"/>
      <c r="G47" s="1254"/>
      <c r="H47" s="1254"/>
      <c r="I47" s="1254"/>
      <c r="J47" s="1255"/>
      <c r="K47" s="63">
        <v>30</v>
      </c>
      <c r="L47" s="64">
        <v>30</v>
      </c>
      <c r="M47" s="64">
        <v>30</v>
      </c>
      <c r="N47" s="64">
        <v>29</v>
      </c>
      <c r="O47" s="65">
        <v>27</v>
      </c>
      <c r="P47" s="48"/>
      <c r="Q47" s="48"/>
      <c r="R47" s="48"/>
      <c r="S47" s="48"/>
      <c r="T47" s="48"/>
      <c r="U47" s="48"/>
    </row>
    <row r="48" spans="1:21" ht="30.75" customHeight="1" x14ac:dyDescent="0.15">
      <c r="A48" s="48"/>
      <c r="B48" s="1272"/>
      <c r="C48" s="1273"/>
      <c r="D48" s="62"/>
      <c r="E48" s="1254" t="s">
        <v>14</v>
      </c>
      <c r="F48" s="1254"/>
      <c r="G48" s="1254"/>
      <c r="H48" s="1254"/>
      <c r="I48" s="1254"/>
      <c r="J48" s="1255"/>
      <c r="K48" s="63">
        <v>3390</v>
      </c>
      <c r="L48" s="64">
        <v>3473</v>
      </c>
      <c r="M48" s="64">
        <v>3330</v>
      </c>
      <c r="N48" s="64">
        <v>3320</v>
      </c>
      <c r="O48" s="65">
        <v>3166</v>
      </c>
      <c r="P48" s="48"/>
      <c r="Q48" s="48"/>
      <c r="R48" s="48"/>
      <c r="S48" s="48"/>
      <c r="T48" s="48"/>
      <c r="U48" s="48"/>
    </row>
    <row r="49" spans="1:21" ht="30.75" customHeight="1" x14ac:dyDescent="0.15">
      <c r="A49" s="48"/>
      <c r="B49" s="1272"/>
      <c r="C49" s="1273"/>
      <c r="D49" s="62"/>
      <c r="E49" s="1254" t="s">
        <v>15</v>
      </c>
      <c r="F49" s="1254"/>
      <c r="G49" s="1254"/>
      <c r="H49" s="1254"/>
      <c r="I49" s="1254"/>
      <c r="J49" s="1255"/>
      <c r="K49" s="63">
        <v>36</v>
      </c>
      <c r="L49" s="64">
        <v>35</v>
      </c>
      <c r="M49" s="64">
        <v>34</v>
      </c>
      <c r="N49" s="64">
        <v>35</v>
      </c>
      <c r="O49" s="65">
        <v>29</v>
      </c>
      <c r="P49" s="48"/>
      <c r="Q49" s="48"/>
      <c r="R49" s="48"/>
      <c r="S49" s="48"/>
      <c r="T49" s="48"/>
      <c r="U49" s="48"/>
    </row>
    <row r="50" spans="1:21" ht="30.75" customHeight="1" x14ac:dyDescent="0.15">
      <c r="A50" s="48"/>
      <c r="B50" s="1272"/>
      <c r="C50" s="1273"/>
      <c r="D50" s="62"/>
      <c r="E50" s="1254" t="s">
        <v>16</v>
      </c>
      <c r="F50" s="1254"/>
      <c r="G50" s="1254"/>
      <c r="H50" s="1254"/>
      <c r="I50" s="1254"/>
      <c r="J50" s="1255"/>
      <c r="K50" s="63">
        <v>59</v>
      </c>
      <c r="L50" s="64">
        <v>26</v>
      </c>
      <c r="M50" s="64">
        <v>15</v>
      </c>
      <c r="N50" s="64">
        <v>15</v>
      </c>
      <c r="O50" s="65">
        <v>12</v>
      </c>
      <c r="P50" s="48"/>
      <c r="Q50" s="48"/>
      <c r="R50" s="48"/>
      <c r="S50" s="48"/>
      <c r="T50" s="48"/>
      <c r="U50" s="48"/>
    </row>
    <row r="51" spans="1:21" ht="30.75" customHeight="1" x14ac:dyDescent="0.15">
      <c r="A51" s="48"/>
      <c r="B51" s="1274"/>
      <c r="C51" s="1275"/>
      <c r="D51" s="66"/>
      <c r="E51" s="1254" t="s">
        <v>17</v>
      </c>
      <c r="F51" s="1254"/>
      <c r="G51" s="1254"/>
      <c r="H51" s="1254"/>
      <c r="I51" s="1254"/>
      <c r="J51" s="1255"/>
      <c r="K51" s="63" t="s">
        <v>517</v>
      </c>
      <c r="L51" s="64">
        <v>0</v>
      </c>
      <c r="M51" s="64">
        <v>1</v>
      </c>
      <c r="N51" s="64">
        <v>1</v>
      </c>
      <c r="O51" s="65">
        <v>0</v>
      </c>
      <c r="P51" s="48"/>
      <c r="Q51" s="48"/>
      <c r="R51" s="48"/>
      <c r="S51" s="48"/>
      <c r="T51" s="48"/>
      <c r="U51" s="48"/>
    </row>
    <row r="52" spans="1:21" ht="30.75" customHeight="1" x14ac:dyDescent="0.15">
      <c r="A52" s="48"/>
      <c r="B52" s="1252" t="s">
        <v>18</v>
      </c>
      <c r="C52" s="1253"/>
      <c r="D52" s="66"/>
      <c r="E52" s="1254" t="s">
        <v>19</v>
      </c>
      <c r="F52" s="1254"/>
      <c r="G52" s="1254"/>
      <c r="H52" s="1254"/>
      <c r="I52" s="1254"/>
      <c r="J52" s="1255"/>
      <c r="K52" s="63">
        <v>9041</v>
      </c>
      <c r="L52" s="64">
        <v>9115</v>
      </c>
      <c r="M52" s="64">
        <v>9169</v>
      </c>
      <c r="N52" s="64">
        <v>9253</v>
      </c>
      <c r="O52" s="65">
        <v>9064</v>
      </c>
      <c r="P52" s="48"/>
      <c r="Q52" s="48"/>
      <c r="R52" s="48"/>
      <c r="S52" s="48"/>
      <c r="T52" s="48"/>
      <c r="U52" s="48"/>
    </row>
    <row r="53" spans="1:21" ht="30.75" customHeight="1" thickBot="1" x14ac:dyDescent="0.2">
      <c r="A53" s="48"/>
      <c r="B53" s="1256" t="s">
        <v>20</v>
      </c>
      <c r="C53" s="1257"/>
      <c r="D53" s="67"/>
      <c r="E53" s="1258" t="s">
        <v>21</v>
      </c>
      <c r="F53" s="1258"/>
      <c r="G53" s="1258"/>
      <c r="H53" s="1258"/>
      <c r="I53" s="1258"/>
      <c r="J53" s="1259"/>
      <c r="K53" s="68">
        <v>2154</v>
      </c>
      <c r="L53" s="69">
        <v>1956</v>
      </c>
      <c r="M53" s="69">
        <v>1784</v>
      </c>
      <c r="N53" s="69">
        <v>1866</v>
      </c>
      <c r="O53" s="70">
        <v>1723</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575</v>
      </c>
      <c r="P55" s="48"/>
      <c r="Q55" s="48"/>
      <c r="R55" s="48"/>
      <c r="S55" s="48"/>
      <c r="T55" s="48"/>
      <c r="U55" s="48"/>
    </row>
    <row r="56" spans="1:21" ht="31.5" customHeight="1" thickBot="1" x14ac:dyDescent="0.2">
      <c r="A56" s="48"/>
      <c r="B56" s="76"/>
      <c r="C56" s="77"/>
      <c r="D56" s="77"/>
      <c r="E56" s="78"/>
      <c r="F56" s="78"/>
      <c r="G56" s="78"/>
      <c r="H56" s="78"/>
      <c r="I56" s="78"/>
      <c r="J56" s="79" t="s">
        <v>2</v>
      </c>
      <c r="K56" s="80" t="s">
        <v>576</v>
      </c>
      <c r="L56" s="81" t="s">
        <v>577</v>
      </c>
      <c r="M56" s="81" t="s">
        <v>578</v>
      </c>
      <c r="N56" s="81" t="s">
        <v>579</v>
      </c>
      <c r="O56" s="82" t="s">
        <v>580</v>
      </c>
      <c r="P56" s="48"/>
      <c r="Q56" s="48"/>
      <c r="R56" s="48"/>
      <c r="S56" s="48"/>
      <c r="T56" s="48"/>
      <c r="U56" s="48"/>
    </row>
    <row r="57" spans="1:21" ht="31.5" customHeight="1" x14ac:dyDescent="0.15">
      <c r="B57" s="1260" t="s">
        <v>24</v>
      </c>
      <c r="C57" s="1261"/>
      <c r="D57" s="1264" t="s">
        <v>25</v>
      </c>
      <c r="E57" s="1265"/>
      <c r="F57" s="1265"/>
      <c r="G57" s="1265"/>
      <c r="H57" s="1265"/>
      <c r="I57" s="1265"/>
      <c r="J57" s="1266"/>
      <c r="K57" s="83">
        <v>86</v>
      </c>
      <c r="L57" s="84">
        <v>150</v>
      </c>
      <c r="M57" s="84">
        <v>214</v>
      </c>
      <c r="N57" s="84">
        <v>171</v>
      </c>
      <c r="O57" s="85">
        <v>0</v>
      </c>
    </row>
    <row r="58" spans="1:21" ht="31.5" customHeight="1" thickBot="1" x14ac:dyDescent="0.2">
      <c r="B58" s="1262"/>
      <c r="C58" s="1263"/>
      <c r="D58" s="1267" t="s">
        <v>26</v>
      </c>
      <c r="E58" s="1268"/>
      <c r="F58" s="1268"/>
      <c r="G58" s="1268"/>
      <c r="H58" s="1268"/>
      <c r="I58" s="1268"/>
      <c r="J58" s="1269"/>
      <c r="K58" s="86">
        <v>70</v>
      </c>
      <c r="L58" s="87">
        <v>100</v>
      </c>
      <c r="M58" s="87">
        <v>130</v>
      </c>
      <c r="N58" s="87">
        <v>100</v>
      </c>
      <c r="O58" s="88">
        <v>0</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9IcYki0+WQ9PiJIMuG0n98ds9r97Uw4Lz6l1sOhPffwfKP4UUmZRT0suDoA1X+TBAJSXDgZu4sFiLtmyO4kthw==" saltValue="8onuk42dD7BXTfpRHLyVM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558</v>
      </c>
      <c r="J40" s="100" t="s">
        <v>559</v>
      </c>
      <c r="K40" s="100" t="s">
        <v>560</v>
      </c>
      <c r="L40" s="100" t="s">
        <v>561</v>
      </c>
      <c r="M40" s="101" t="s">
        <v>562</v>
      </c>
    </row>
    <row r="41" spans="2:13" ht="27.75" customHeight="1" x14ac:dyDescent="0.15">
      <c r="B41" s="1290" t="s">
        <v>29</v>
      </c>
      <c r="C41" s="1291"/>
      <c r="D41" s="102"/>
      <c r="E41" s="1292" t="s">
        <v>30</v>
      </c>
      <c r="F41" s="1292"/>
      <c r="G41" s="1292"/>
      <c r="H41" s="1293"/>
      <c r="I41" s="103">
        <v>72460</v>
      </c>
      <c r="J41" s="104">
        <v>74695</v>
      </c>
      <c r="K41" s="104">
        <v>75291</v>
      </c>
      <c r="L41" s="104">
        <v>78481</v>
      </c>
      <c r="M41" s="105">
        <v>81486</v>
      </c>
    </row>
    <row r="42" spans="2:13" ht="27.75" customHeight="1" x14ac:dyDescent="0.15">
      <c r="B42" s="1280"/>
      <c r="C42" s="1281"/>
      <c r="D42" s="106"/>
      <c r="E42" s="1284" t="s">
        <v>31</v>
      </c>
      <c r="F42" s="1284"/>
      <c r="G42" s="1284"/>
      <c r="H42" s="1285"/>
      <c r="I42" s="107">
        <v>75</v>
      </c>
      <c r="J42" s="108">
        <v>50</v>
      </c>
      <c r="K42" s="108">
        <v>1129</v>
      </c>
      <c r="L42" s="108">
        <v>1035</v>
      </c>
      <c r="M42" s="109">
        <v>945</v>
      </c>
    </row>
    <row r="43" spans="2:13" ht="27.75" customHeight="1" x14ac:dyDescent="0.15">
      <c r="B43" s="1280"/>
      <c r="C43" s="1281"/>
      <c r="D43" s="106"/>
      <c r="E43" s="1284" t="s">
        <v>32</v>
      </c>
      <c r="F43" s="1284"/>
      <c r="G43" s="1284"/>
      <c r="H43" s="1285"/>
      <c r="I43" s="107">
        <v>38159</v>
      </c>
      <c r="J43" s="108">
        <v>35065</v>
      </c>
      <c r="K43" s="108">
        <v>32322</v>
      </c>
      <c r="L43" s="108">
        <v>31401</v>
      </c>
      <c r="M43" s="109">
        <v>29502</v>
      </c>
    </row>
    <row r="44" spans="2:13" ht="27.75" customHeight="1" x14ac:dyDescent="0.15">
      <c r="B44" s="1280"/>
      <c r="C44" s="1281"/>
      <c r="D44" s="106"/>
      <c r="E44" s="1284" t="s">
        <v>33</v>
      </c>
      <c r="F44" s="1284"/>
      <c r="G44" s="1284"/>
      <c r="H44" s="1285"/>
      <c r="I44" s="107">
        <v>146</v>
      </c>
      <c r="J44" s="108">
        <v>131</v>
      </c>
      <c r="K44" s="108">
        <v>98</v>
      </c>
      <c r="L44" s="108">
        <v>65</v>
      </c>
      <c r="M44" s="109">
        <v>53</v>
      </c>
    </row>
    <row r="45" spans="2:13" ht="27.75" customHeight="1" x14ac:dyDescent="0.15">
      <c r="B45" s="1280"/>
      <c r="C45" s="1281"/>
      <c r="D45" s="106"/>
      <c r="E45" s="1284" t="s">
        <v>34</v>
      </c>
      <c r="F45" s="1284"/>
      <c r="G45" s="1284"/>
      <c r="H45" s="1285"/>
      <c r="I45" s="107">
        <v>11011</v>
      </c>
      <c r="J45" s="108">
        <v>10995</v>
      </c>
      <c r="K45" s="108">
        <v>10243</v>
      </c>
      <c r="L45" s="108">
        <v>9947</v>
      </c>
      <c r="M45" s="109">
        <v>9703</v>
      </c>
    </row>
    <row r="46" spans="2:13" ht="27.75" customHeight="1" x14ac:dyDescent="0.15">
      <c r="B46" s="1280"/>
      <c r="C46" s="1281"/>
      <c r="D46" s="110"/>
      <c r="E46" s="1284" t="s">
        <v>35</v>
      </c>
      <c r="F46" s="1284"/>
      <c r="G46" s="1284"/>
      <c r="H46" s="1285"/>
      <c r="I46" s="107">
        <v>684</v>
      </c>
      <c r="J46" s="108">
        <v>753</v>
      </c>
      <c r="K46" s="108">
        <v>560</v>
      </c>
      <c r="L46" s="108">
        <v>478</v>
      </c>
      <c r="M46" s="109">
        <v>478</v>
      </c>
    </row>
    <row r="47" spans="2:13" ht="27.75" customHeight="1" x14ac:dyDescent="0.15">
      <c r="B47" s="1280"/>
      <c r="C47" s="1281"/>
      <c r="D47" s="111"/>
      <c r="E47" s="1294" t="s">
        <v>36</v>
      </c>
      <c r="F47" s="1295"/>
      <c r="G47" s="1295"/>
      <c r="H47" s="1296"/>
      <c r="I47" s="107" t="s">
        <v>517</v>
      </c>
      <c r="J47" s="108" t="s">
        <v>517</v>
      </c>
      <c r="K47" s="108" t="s">
        <v>517</v>
      </c>
      <c r="L47" s="108" t="s">
        <v>517</v>
      </c>
      <c r="M47" s="109" t="s">
        <v>517</v>
      </c>
    </row>
    <row r="48" spans="2:13" ht="27.75" customHeight="1" x14ac:dyDescent="0.15">
      <c r="B48" s="1280"/>
      <c r="C48" s="1281"/>
      <c r="D48" s="106"/>
      <c r="E48" s="1284" t="s">
        <v>37</v>
      </c>
      <c r="F48" s="1284"/>
      <c r="G48" s="1284"/>
      <c r="H48" s="1285"/>
      <c r="I48" s="107" t="s">
        <v>517</v>
      </c>
      <c r="J48" s="108" t="s">
        <v>517</v>
      </c>
      <c r="K48" s="108" t="s">
        <v>517</v>
      </c>
      <c r="L48" s="108" t="s">
        <v>517</v>
      </c>
      <c r="M48" s="109" t="s">
        <v>517</v>
      </c>
    </row>
    <row r="49" spans="2:13" ht="27.75" customHeight="1" x14ac:dyDescent="0.15">
      <c r="B49" s="1282"/>
      <c r="C49" s="1283"/>
      <c r="D49" s="106"/>
      <c r="E49" s="1284" t="s">
        <v>38</v>
      </c>
      <c r="F49" s="1284"/>
      <c r="G49" s="1284"/>
      <c r="H49" s="1285"/>
      <c r="I49" s="107" t="s">
        <v>517</v>
      </c>
      <c r="J49" s="108" t="s">
        <v>517</v>
      </c>
      <c r="K49" s="108" t="s">
        <v>517</v>
      </c>
      <c r="L49" s="108" t="s">
        <v>517</v>
      </c>
      <c r="M49" s="109" t="s">
        <v>517</v>
      </c>
    </row>
    <row r="50" spans="2:13" ht="27.75" customHeight="1" x14ac:dyDescent="0.15">
      <c r="B50" s="1278" t="s">
        <v>39</v>
      </c>
      <c r="C50" s="1279"/>
      <c r="D50" s="112"/>
      <c r="E50" s="1284" t="s">
        <v>40</v>
      </c>
      <c r="F50" s="1284"/>
      <c r="G50" s="1284"/>
      <c r="H50" s="1285"/>
      <c r="I50" s="107">
        <v>13960</v>
      </c>
      <c r="J50" s="108">
        <v>15996</v>
      </c>
      <c r="K50" s="108">
        <v>16287</v>
      </c>
      <c r="L50" s="108">
        <v>15386</v>
      </c>
      <c r="M50" s="109">
        <v>15422</v>
      </c>
    </row>
    <row r="51" spans="2:13" ht="27.75" customHeight="1" x14ac:dyDescent="0.15">
      <c r="B51" s="1280"/>
      <c r="C51" s="1281"/>
      <c r="D51" s="106"/>
      <c r="E51" s="1284" t="s">
        <v>41</v>
      </c>
      <c r="F51" s="1284"/>
      <c r="G51" s="1284"/>
      <c r="H51" s="1285"/>
      <c r="I51" s="107">
        <v>5589</v>
      </c>
      <c r="J51" s="108">
        <v>4653</v>
      </c>
      <c r="K51" s="108">
        <v>5663</v>
      </c>
      <c r="L51" s="108">
        <v>5445</v>
      </c>
      <c r="M51" s="109">
        <v>6359</v>
      </c>
    </row>
    <row r="52" spans="2:13" ht="27.75" customHeight="1" x14ac:dyDescent="0.15">
      <c r="B52" s="1282"/>
      <c r="C52" s="1283"/>
      <c r="D52" s="106"/>
      <c r="E52" s="1284" t="s">
        <v>42</v>
      </c>
      <c r="F52" s="1284"/>
      <c r="G52" s="1284"/>
      <c r="H52" s="1285"/>
      <c r="I52" s="107">
        <v>83750</v>
      </c>
      <c r="J52" s="108">
        <v>84194</v>
      </c>
      <c r="K52" s="108">
        <v>83565</v>
      </c>
      <c r="L52" s="108">
        <v>84150</v>
      </c>
      <c r="M52" s="109">
        <v>84719</v>
      </c>
    </row>
    <row r="53" spans="2:13" ht="27.75" customHeight="1" thickBot="1" x14ac:dyDescent="0.2">
      <c r="B53" s="1286" t="s">
        <v>43</v>
      </c>
      <c r="C53" s="1287"/>
      <c r="D53" s="113"/>
      <c r="E53" s="1288" t="s">
        <v>44</v>
      </c>
      <c r="F53" s="1288"/>
      <c r="G53" s="1288"/>
      <c r="H53" s="1289"/>
      <c r="I53" s="114">
        <v>19237</v>
      </c>
      <c r="J53" s="115">
        <v>16845</v>
      </c>
      <c r="K53" s="115">
        <v>14129</v>
      </c>
      <c r="L53" s="115">
        <v>16427</v>
      </c>
      <c r="M53" s="116">
        <v>15668</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bDr+8U99XFphrhpiNKvCHPoD6LiLhN7izH6LBIE0sYD7Gfo4py2q4mzy2g8BKrG8piM1NRo88cfP/aaZrDyoPA==" saltValue="4RDu6S0rgsFZbTNvu82Vg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560</v>
      </c>
      <c r="G54" s="125" t="s">
        <v>561</v>
      </c>
      <c r="H54" s="126" t="s">
        <v>562</v>
      </c>
    </row>
    <row r="55" spans="2:8" ht="52.5" customHeight="1" x14ac:dyDescent="0.15">
      <c r="B55" s="127"/>
      <c r="C55" s="1305" t="s">
        <v>47</v>
      </c>
      <c r="D55" s="1305"/>
      <c r="E55" s="1306"/>
      <c r="F55" s="128">
        <v>4576</v>
      </c>
      <c r="G55" s="128">
        <v>4467</v>
      </c>
      <c r="H55" s="129">
        <v>4481</v>
      </c>
    </row>
    <row r="56" spans="2:8" ht="52.5" customHeight="1" x14ac:dyDescent="0.15">
      <c r="B56" s="130"/>
      <c r="C56" s="1307" t="s">
        <v>48</v>
      </c>
      <c r="D56" s="1307"/>
      <c r="E56" s="1308"/>
      <c r="F56" s="131">
        <v>4539</v>
      </c>
      <c r="G56" s="131">
        <v>4065</v>
      </c>
      <c r="H56" s="132">
        <v>4085</v>
      </c>
    </row>
    <row r="57" spans="2:8" ht="53.25" customHeight="1" x14ac:dyDescent="0.15">
      <c r="B57" s="130"/>
      <c r="C57" s="1309" t="s">
        <v>49</v>
      </c>
      <c r="D57" s="1309"/>
      <c r="E57" s="1310"/>
      <c r="F57" s="133">
        <v>8932</v>
      </c>
      <c r="G57" s="133">
        <v>8728</v>
      </c>
      <c r="H57" s="134">
        <v>8994</v>
      </c>
    </row>
    <row r="58" spans="2:8" ht="45.75" customHeight="1" x14ac:dyDescent="0.15">
      <c r="B58" s="135"/>
      <c r="C58" s="1297" t="s">
        <v>608</v>
      </c>
      <c r="D58" s="1298"/>
      <c r="E58" s="1299"/>
      <c r="F58" s="136">
        <v>3300</v>
      </c>
      <c r="G58" s="136">
        <v>3300</v>
      </c>
      <c r="H58" s="137">
        <v>3040</v>
      </c>
    </row>
    <row r="59" spans="2:8" ht="45.75" customHeight="1" x14ac:dyDescent="0.15">
      <c r="B59" s="135"/>
      <c r="C59" s="1297" t="s">
        <v>609</v>
      </c>
      <c r="D59" s="1298"/>
      <c r="E59" s="1299"/>
      <c r="F59" s="136">
        <v>3112</v>
      </c>
      <c r="G59" s="136">
        <v>2850</v>
      </c>
      <c r="H59" s="137">
        <v>2773</v>
      </c>
    </row>
    <row r="60" spans="2:8" ht="45.75" customHeight="1" x14ac:dyDescent="0.15">
      <c r="B60" s="135"/>
      <c r="C60" s="1297" t="s">
        <v>610</v>
      </c>
      <c r="D60" s="1298"/>
      <c r="E60" s="1299"/>
      <c r="F60" s="136">
        <v>1256</v>
      </c>
      <c r="G60" s="136">
        <v>1381</v>
      </c>
      <c r="H60" s="137">
        <v>1343</v>
      </c>
    </row>
    <row r="61" spans="2:8" ht="45.75" customHeight="1" x14ac:dyDescent="0.15">
      <c r="B61" s="135"/>
      <c r="C61" s="1297" t="s">
        <v>612</v>
      </c>
      <c r="D61" s="1298"/>
      <c r="E61" s="1299"/>
      <c r="F61" s="136" t="s">
        <v>613</v>
      </c>
      <c r="G61" s="136" t="s">
        <v>613</v>
      </c>
      <c r="H61" s="137">
        <v>612</v>
      </c>
    </row>
    <row r="62" spans="2:8" ht="45.75" customHeight="1" thickBot="1" x14ac:dyDescent="0.2">
      <c r="B62" s="138"/>
      <c r="C62" s="1300" t="s">
        <v>611</v>
      </c>
      <c r="D62" s="1301"/>
      <c r="E62" s="1302"/>
      <c r="F62" s="139">
        <v>493</v>
      </c>
      <c r="G62" s="139">
        <v>481</v>
      </c>
      <c r="H62" s="140">
        <v>532</v>
      </c>
    </row>
    <row r="63" spans="2:8" ht="52.5" customHeight="1" thickBot="1" x14ac:dyDescent="0.2">
      <c r="B63" s="141"/>
      <c r="C63" s="1303" t="s">
        <v>50</v>
      </c>
      <c r="D63" s="1303"/>
      <c r="E63" s="1304"/>
      <c r="F63" s="142">
        <v>18047</v>
      </c>
      <c r="G63" s="142">
        <v>17260</v>
      </c>
      <c r="H63" s="143">
        <v>17560</v>
      </c>
    </row>
    <row r="64" spans="2:8" ht="15" customHeight="1" x14ac:dyDescent="0.15"/>
  </sheetData>
  <sheetProtection algorithmName="SHA-512" hashValue="mFu8dNixOwIrIghm14BH8JfmU9zvZhoMfp61BUFJ8zBmmROku385gSWXJ9y5MGSLohx9Y1AxzzdYFNMbE2mZ3Q==" saltValue="omHnlWn4n5Wz+Nn20i/R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614</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614</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615</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616</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1" t="s">
        <v>617</v>
      </c>
      <c r="AO43" s="1312"/>
      <c r="AP43" s="1312"/>
      <c r="AQ43" s="1312"/>
      <c r="AR43" s="1312"/>
      <c r="AS43" s="1312"/>
      <c r="AT43" s="1312"/>
      <c r="AU43" s="1312"/>
      <c r="AV43" s="1312"/>
      <c r="AW43" s="1312"/>
      <c r="AX43" s="1312"/>
      <c r="AY43" s="1312"/>
      <c r="AZ43" s="1312"/>
      <c r="BA43" s="1312"/>
      <c r="BB43" s="1312"/>
      <c r="BC43" s="1312"/>
      <c r="BD43" s="1312"/>
      <c r="BE43" s="1312"/>
      <c r="BF43" s="1312"/>
      <c r="BG43" s="1312"/>
      <c r="BH43" s="1312"/>
      <c r="BI43" s="1312"/>
      <c r="BJ43" s="1312"/>
      <c r="BK43" s="1312"/>
      <c r="BL43" s="1312"/>
      <c r="BM43" s="1312"/>
      <c r="BN43" s="1312"/>
      <c r="BO43" s="1312"/>
      <c r="BP43" s="1312"/>
      <c r="BQ43" s="1312"/>
      <c r="BR43" s="1312"/>
      <c r="BS43" s="1312"/>
      <c r="BT43" s="1312"/>
      <c r="BU43" s="1312"/>
      <c r="BV43" s="1312"/>
      <c r="BW43" s="1312"/>
      <c r="BX43" s="1312"/>
      <c r="BY43" s="1312"/>
      <c r="BZ43" s="1312"/>
      <c r="CA43" s="1312"/>
      <c r="CB43" s="1312"/>
      <c r="CC43" s="1312"/>
      <c r="CD43" s="1312"/>
      <c r="CE43" s="1312"/>
      <c r="CF43" s="1312"/>
      <c r="CG43" s="1312"/>
      <c r="CH43" s="1312"/>
      <c r="CI43" s="1312"/>
      <c r="CJ43" s="1312"/>
      <c r="CK43" s="1312"/>
      <c r="CL43" s="1312"/>
      <c r="CM43" s="1312"/>
      <c r="CN43" s="1312"/>
      <c r="CO43" s="1312"/>
      <c r="CP43" s="1312"/>
      <c r="CQ43" s="1312"/>
      <c r="CR43" s="1312"/>
      <c r="CS43" s="1312"/>
      <c r="CT43" s="1312"/>
      <c r="CU43" s="1312"/>
      <c r="CV43" s="1312"/>
      <c r="CW43" s="1312"/>
      <c r="CX43" s="1312"/>
      <c r="CY43" s="1312"/>
      <c r="CZ43" s="1312"/>
      <c r="DA43" s="1312"/>
      <c r="DB43" s="1312"/>
      <c r="DC43" s="1313"/>
    </row>
    <row r="44" spans="2:109" x14ac:dyDescent="0.15">
      <c r="B44" s="397"/>
      <c r="AN44" s="1314"/>
      <c r="AO44" s="1315"/>
      <c r="AP44" s="1315"/>
      <c r="AQ44" s="1315"/>
      <c r="AR44" s="1315"/>
      <c r="AS44" s="1315"/>
      <c r="AT44" s="1315"/>
      <c r="AU44" s="1315"/>
      <c r="AV44" s="1315"/>
      <c r="AW44" s="1315"/>
      <c r="AX44" s="1315"/>
      <c r="AY44" s="1315"/>
      <c r="AZ44" s="1315"/>
      <c r="BA44" s="1315"/>
      <c r="BB44" s="1315"/>
      <c r="BC44" s="1315"/>
      <c r="BD44" s="1315"/>
      <c r="BE44" s="1315"/>
      <c r="BF44" s="1315"/>
      <c r="BG44" s="1315"/>
      <c r="BH44" s="1315"/>
      <c r="BI44" s="1315"/>
      <c r="BJ44" s="1315"/>
      <c r="BK44" s="1315"/>
      <c r="BL44" s="1315"/>
      <c r="BM44" s="1315"/>
      <c r="BN44" s="1315"/>
      <c r="BO44" s="1315"/>
      <c r="BP44" s="1315"/>
      <c r="BQ44" s="1315"/>
      <c r="BR44" s="1315"/>
      <c r="BS44" s="1315"/>
      <c r="BT44" s="1315"/>
      <c r="BU44" s="1315"/>
      <c r="BV44" s="1315"/>
      <c r="BW44" s="1315"/>
      <c r="BX44" s="1315"/>
      <c r="BY44" s="1315"/>
      <c r="BZ44" s="1315"/>
      <c r="CA44" s="1315"/>
      <c r="CB44" s="1315"/>
      <c r="CC44" s="1315"/>
      <c r="CD44" s="1315"/>
      <c r="CE44" s="1315"/>
      <c r="CF44" s="1315"/>
      <c r="CG44" s="1315"/>
      <c r="CH44" s="1315"/>
      <c r="CI44" s="1315"/>
      <c r="CJ44" s="1315"/>
      <c r="CK44" s="1315"/>
      <c r="CL44" s="1315"/>
      <c r="CM44" s="1315"/>
      <c r="CN44" s="1315"/>
      <c r="CO44" s="1315"/>
      <c r="CP44" s="1315"/>
      <c r="CQ44" s="1315"/>
      <c r="CR44" s="1315"/>
      <c r="CS44" s="1315"/>
      <c r="CT44" s="1315"/>
      <c r="CU44" s="1315"/>
      <c r="CV44" s="1315"/>
      <c r="CW44" s="1315"/>
      <c r="CX44" s="1315"/>
      <c r="CY44" s="1315"/>
      <c r="CZ44" s="1315"/>
      <c r="DA44" s="1315"/>
      <c r="DB44" s="1315"/>
      <c r="DC44" s="1316"/>
    </row>
    <row r="45" spans="2:109" x14ac:dyDescent="0.15">
      <c r="B45" s="397"/>
      <c r="AN45" s="1314"/>
      <c r="AO45" s="1315"/>
      <c r="AP45" s="1315"/>
      <c r="AQ45" s="1315"/>
      <c r="AR45" s="1315"/>
      <c r="AS45" s="1315"/>
      <c r="AT45" s="1315"/>
      <c r="AU45" s="1315"/>
      <c r="AV45" s="1315"/>
      <c r="AW45" s="1315"/>
      <c r="AX45" s="1315"/>
      <c r="AY45" s="1315"/>
      <c r="AZ45" s="1315"/>
      <c r="BA45" s="1315"/>
      <c r="BB45" s="1315"/>
      <c r="BC45" s="1315"/>
      <c r="BD45" s="1315"/>
      <c r="BE45" s="1315"/>
      <c r="BF45" s="1315"/>
      <c r="BG45" s="1315"/>
      <c r="BH45" s="1315"/>
      <c r="BI45" s="1315"/>
      <c r="BJ45" s="1315"/>
      <c r="BK45" s="1315"/>
      <c r="BL45" s="1315"/>
      <c r="BM45" s="1315"/>
      <c r="BN45" s="1315"/>
      <c r="BO45" s="1315"/>
      <c r="BP45" s="1315"/>
      <c r="BQ45" s="1315"/>
      <c r="BR45" s="1315"/>
      <c r="BS45" s="1315"/>
      <c r="BT45" s="1315"/>
      <c r="BU45" s="1315"/>
      <c r="BV45" s="1315"/>
      <c r="BW45" s="1315"/>
      <c r="BX45" s="1315"/>
      <c r="BY45" s="1315"/>
      <c r="BZ45" s="1315"/>
      <c r="CA45" s="1315"/>
      <c r="CB45" s="1315"/>
      <c r="CC45" s="1315"/>
      <c r="CD45" s="1315"/>
      <c r="CE45" s="1315"/>
      <c r="CF45" s="1315"/>
      <c r="CG45" s="1315"/>
      <c r="CH45" s="1315"/>
      <c r="CI45" s="1315"/>
      <c r="CJ45" s="1315"/>
      <c r="CK45" s="1315"/>
      <c r="CL45" s="1315"/>
      <c r="CM45" s="1315"/>
      <c r="CN45" s="1315"/>
      <c r="CO45" s="1315"/>
      <c r="CP45" s="1315"/>
      <c r="CQ45" s="1315"/>
      <c r="CR45" s="1315"/>
      <c r="CS45" s="1315"/>
      <c r="CT45" s="1315"/>
      <c r="CU45" s="1315"/>
      <c r="CV45" s="1315"/>
      <c r="CW45" s="1315"/>
      <c r="CX45" s="1315"/>
      <c r="CY45" s="1315"/>
      <c r="CZ45" s="1315"/>
      <c r="DA45" s="1315"/>
      <c r="DB45" s="1315"/>
      <c r="DC45" s="1316"/>
    </row>
    <row r="46" spans="2:109" x14ac:dyDescent="0.15">
      <c r="B46" s="397"/>
      <c r="AN46" s="1314"/>
      <c r="AO46" s="1315"/>
      <c r="AP46" s="1315"/>
      <c r="AQ46" s="1315"/>
      <c r="AR46" s="1315"/>
      <c r="AS46" s="1315"/>
      <c r="AT46" s="1315"/>
      <c r="AU46" s="1315"/>
      <c r="AV46" s="1315"/>
      <c r="AW46" s="1315"/>
      <c r="AX46" s="1315"/>
      <c r="AY46" s="1315"/>
      <c r="AZ46" s="1315"/>
      <c r="BA46" s="1315"/>
      <c r="BB46" s="1315"/>
      <c r="BC46" s="1315"/>
      <c r="BD46" s="1315"/>
      <c r="BE46" s="1315"/>
      <c r="BF46" s="1315"/>
      <c r="BG46" s="1315"/>
      <c r="BH46" s="1315"/>
      <c r="BI46" s="1315"/>
      <c r="BJ46" s="1315"/>
      <c r="BK46" s="1315"/>
      <c r="BL46" s="1315"/>
      <c r="BM46" s="1315"/>
      <c r="BN46" s="1315"/>
      <c r="BO46" s="1315"/>
      <c r="BP46" s="1315"/>
      <c r="BQ46" s="1315"/>
      <c r="BR46" s="1315"/>
      <c r="BS46" s="1315"/>
      <c r="BT46" s="1315"/>
      <c r="BU46" s="1315"/>
      <c r="BV46" s="1315"/>
      <c r="BW46" s="1315"/>
      <c r="BX46" s="1315"/>
      <c r="BY46" s="1315"/>
      <c r="BZ46" s="1315"/>
      <c r="CA46" s="1315"/>
      <c r="CB46" s="1315"/>
      <c r="CC46" s="1315"/>
      <c r="CD46" s="1315"/>
      <c r="CE46" s="1315"/>
      <c r="CF46" s="1315"/>
      <c r="CG46" s="1315"/>
      <c r="CH46" s="1315"/>
      <c r="CI46" s="1315"/>
      <c r="CJ46" s="1315"/>
      <c r="CK46" s="1315"/>
      <c r="CL46" s="1315"/>
      <c r="CM46" s="1315"/>
      <c r="CN46" s="1315"/>
      <c r="CO46" s="1315"/>
      <c r="CP46" s="1315"/>
      <c r="CQ46" s="1315"/>
      <c r="CR46" s="1315"/>
      <c r="CS46" s="1315"/>
      <c r="CT46" s="1315"/>
      <c r="CU46" s="1315"/>
      <c r="CV46" s="1315"/>
      <c r="CW46" s="1315"/>
      <c r="CX46" s="1315"/>
      <c r="CY46" s="1315"/>
      <c r="CZ46" s="1315"/>
      <c r="DA46" s="1315"/>
      <c r="DB46" s="1315"/>
      <c r="DC46" s="1316"/>
    </row>
    <row r="47" spans="2:109" x14ac:dyDescent="0.15">
      <c r="B47" s="397"/>
      <c r="AN47" s="1317"/>
      <c r="AO47" s="1318"/>
      <c r="AP47" s="1318"/>
      <c r="AQ47" s="1318"/>
      <c r="AR47" s="1318"/>
      <c r="AS47" s="1318"/>
      <c r="AT47" s="1318"/>
      <c r="AU47" s="1318"/>
      <c r="AV47" s="1318"/>
      <c r="AW47" s="1318"/>
      <c r="AX47" s="1318"/>
      <c r="AY47" s="1318"/>
      <c r="AZ47" s="1318"/>
      <c r="BA47" s="1318"/>
      <c r="BB47" s="1318"/>
      <c r="BC47" s="1318"/>
      <c r="BD47" s="1318"/>
      <c r="BE47" s="1318"/>
      <c r="BF47" s="1318"/>
      <c r="BG47" s="1318"/>
      <c r="BH47" s="1318"/>
      <c r="BI47" s="1318"/>
      <c r="BJ47" s="1318"/>
      <c r="BK47" s="1318"/>
      <c r="BL47" s="1318"/>
      <c r="BM47" s="1318"/>
      <c r="BN47" s="1318"/>
      <c r="BO47" s="1318"/>
      <c r="BP47" s="1318"/>
      <c r="BQ47" s="1318"/>
      <c r="BR47" s="1318"/>
      <c r="BS47" s="1318"/>
      <c r="BT47" s="1318"/>
      <c r="BU47" s="1318"/>
      <c r="BV47" s="1318"/>
      <c r="BW47" s="1318"/>
      <c r="BX47" s="1318"/>
      <c r="BY47" s="1318"/>
      <c r="BZ47" s="1318"/>
      <c r="CA47" s="1318"/>
      <c r="CB47" s="1318"/>
      <c r="CC47" s="1318"/>
      <c r="CD47" s="1318"/>
      <c r="CE47" s="1318"/>
      <c r="CF47" s="1318"/>
      <c r="CG47" s="1318"/>
      <c r="CH47" s="1318"/>
      <c r="CI47" s="1318"/>
      <c r="CJ47" s="1318"/>
      <c r="CK47" s="1318"/>
      <c r="CL47" s="1318"/>
      <c r="CM47" s="1318"/>
      <c r="CN47" s="1318"/>
      <c r="CO47" s="1318"/>
      <c r="CP47" s="1318"/>
      <c r="CQ47" s="1318"/>
      <c r="CR47" s="1318"/>
      <c r="CS47" s="1318"/>
      <c r="CT47" s="1318"/>
      <c r="CU47" s="1318"/>
      <c r="CV47" s="1318"/>
      <c r="CW47" s="1318"/>
      <c r="CX47" s="1318"/>
      <c r="CY47" s="1318"/>
      <c r="CZ47" s="1318"/>
      <c r="DA47" s="1318"/>
      <c r="DB47" s="1318"/>
      <c r="DC47" s="1319"/>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618</v>
      </c>
    </row>
    <row r="50" spans="1:109" x14ac:dyDescent="0.15">
      <c r="B50" s="397"/>
      <c r="G50" s="1320"/>
      <c r="H50" s="1320"/>
      <c r="I50" s="1320"/>
      <c r="J50" s="1320"/>
      <c r="K50" s="407"/>
      <c r="L50" s="407"/>
      <c r="M50" s="408"/>
      <c r="N50" s="408"/>
      <c r="AN50" s="1321"/>
      <c r="AO50" s="1322"/>
      <c r="AP50" s="1322"/>
      <c r="AQ50" s="1322"/>
      <c r="AR50" s="1322"/>
      <c r="AS50" s="1322"/>
      <c r="AT50" s="1322"/>
      <c r="AU50" s="1322"/>
      <c r="AV50" s="1322"/>
      <c r="AW50" s="1322"/>
      <c r="AX50" s="1322"/>
      <c r="AY50" s="1322"/>
      <c r="AZ50" s="1322"/>
      <c r="BA50" s="1322"/>
      <c r="BB50" s="1322"/>
      <c r="BC50" s="1322"/>
      <c r="BD50" s="1322"/>
      <c r="BE50" s="1322"/>
      <c r="BF50" s="1322"/>
      <c r="BG50" s="1322"/>
      <c r="BH50" s="1322"/>
      <c r="BI50" s="1322"/>
      <c r="BJ50" s="1322"/>
      <c r="BK50" s="1322"/>
      <c r="BL50" s="1322"/>
      <c r="BM50" s="1322"/>
      <c r="BN50" s="1322"/>
      <c r="BO50" s="1323"/>
      <c r="BP50" s="1324" t="s">
        <v>558</v>
      </c>
      <c r="BQ50" s="1324"/>
      <c r="BR50" s="1324"/>
      <c r="BS50" s="1324"/>
      <c r="BT50" s="1324"/>
      <c r="BU50" s="1324"/>
      <c r="BV50" s="1324"/>
      <c r="BW50" s="1324"/>
      <c r="BX50" s="1324" t="s">
        <v>559</v>
      </c>
      <c r="BY50" s="1324"/>
      <c r="BZ50" s="1324"/>
      <c r="CA50" s="1324"/>
      <c r="CB50" s="1324"/>
      <c r="CC50" s="1324"/>
      <c r="CD50" s="1324"/>
      <c r="CE50" s="1324"/>
      <c r="CF50" s="1324" t="s">
        <v>560</v>
      </c>
      <c r="CG50" s="1324"/>
      <c r="CH50" s="1324"/>
      <c r="CI50" s="1324"/>
      <c r="CJ50" s="1324"/>
      <c r="CK50" s="1324"/>
      <c r="CL50" s="1324"/>
      <c r="CM50" s="1324"/>
      <c r="CN50" s="1324" t="s">
        <v>561</v>
      </c>
      <c r="CO50" s="1324"/>
      <c r="CP50" s="1324"/>
      <c r="CQ50" s="1324"/>
      <c r="CR50" s="1324"/>
      <c r="CS50" s="1324"/>
      <c r="CT50" s="1324"/>
      <c r="CU50" s="1324"/>
      <c r="CV50" s="1324" t="s">
        <v>562</v>
      </c>
      <c r="CW50" s="1324"/>
      <c r="CX50" s="1324"/>
      <c r="CY50" s="1324"/>
      <c r="CZ50" s="1324"/>
      <c r="DA50" s="1324"/>
      <c r="DB50" s="1324"/>
      <c r="DC50" s="1324"/>
    </row>
    <row r="51" spans="1:109" ht="13.5" customHeight="1" x14ac:dyDescent="0.15">
      <c r="B51" s="397"/>
      <c r="G51" s="1330"/>
      <c r="H51" s="1330"/>
      <c r="I51" s="1328"/>
      <c r="J51" s="1328"/>
      <c r="K51" s="1326"/>
      <c r="L51" s="1326"/>
      <c r="M51" s="1326"/>
      <c r="N51" s="1326"/>
      <c r="AM51" s="406"/>
      <c r="AN51" s="1327" t="s">
        <v>619</v>
      </c>
      <c r="AO51" s="1327"/>
      <c r="AP51" s="1327"/>
      <c r="AQ51" s="1327"/>
      <c r="AR51" s="1327"/>
      <c r="AS51" s="1327"/>
      <c r="AT51" s="1327"/>
      <c r="AU51" s="1327"/>
      <c r="AV51" s="1327"/>
      <c r="AW51" s="1327"/>
      <c r="AX51" s="1327"/>
      <c r="AY51" s="1327"/>
      <c r="AZ51" s="1327"/>
      <c r="BA51" s="1327"/>
      <c r="BB51" s="1327" t="s">
        <v>620</v>
      </c>
      <c r="BC51" s="1327"/>
      <c r="BD51" s="1327"/>
      <c r="BE51" s="1327"/>
      <c r="BF51" s="1327"/>
      <c r="BG51" s="1327"/>
      <c r="BH51" s="1327"/>
      <c r="BI51" s="1327"/>
      <c r="BJ51" s="1327"/>
      <c r="BK51" s="1327"/>
      <c r="BL51" s="1327"/>
      <c r="BM51" s="1327"/>
      <c r="BN51" s="1327"/>
      <c r="BO51" s="1327"/>
      <c r="BP51" s="1325">
        <v>61.2</v>
      </c>
      <c r="BQ51" s="1325"/>
      <c r="BR51" s="1325"/>
      <c r="BS51" s="1325"/>
      <c r="BT51" s="1325"/>
      <c r="BU51" s="1325"/>
      <c r="BV51" s="1325"/>
      <c r="BW51" s="1325"/>
      <c r="BX51" s="1325">
        <v>54.7</v>
      </c>
      <c r="BY51" s="1325"/>
      <c r="BZ51" s="1325"/>
      <c r="CA51" s="1325"/>
      <c r="CB51" s="1325"/>
      <c r="CC51" s="1325"/>
      <c r="CD51" s="1325"/>
      <c r="CE51" s="1325"/>
      <c r="CF51" s="1325">
        <v>45.7</v>
      </c>
      <c r="CG51" s="1325"/>
      <c r="CH51" s="1325"/>
      <c r="CI51" s="1325"/>
      <c r="CJ51" s="1325"/>
      <c r="CK51" s="1325"/>
      <c r="CL51" s="1325"/>
      <c r="CM51" s="1325"/>
      <c r="CN51" s="1325">
        <v>54.4</v>
      </c>
      <c r="CO51" s="1325"/>
      <c r="CP51" s="1325"/>
      <c r="CQ51" s="1325"/>
      <c r="CR51" s="1325"/>
      <c r="CS51" s="1325"/>
      <c r="CT51" s="1325"/>
      <c r="CU51" s="1325"/>
      <c r="CV51" s="1325">
        <v>50.5</v>
      </c>
      <c r="CW51" s="1325"/>
      <c r="CX51" s="1325"/>
      <c r="CY51" s="1325"/>
      <c r="CZ51" s="1325"/>
      <c r="DA51" s="1325"/>
      <c r="DB51" s="1325"/>
      <c r="DC51" s="1325"/>
    </row>
    <row r="52" spans="1:109" x14ac:dyDescent="0.15">
      <c r="B52" s="397"/>
      <c r="G52" s="1330"/>
      <c r="H52" s="1330"/>
      <c r="I52" s="1328"/>
      <c r="J52" s="1328"/>
      <c r="K52" s="1326"/>
      <c r="L52" s="1326"/>
      <c r="M52" s="1326"/>
      <c r="N52" s="1326"/>
      <c r="AM52" s="406"/>
      <c r="AN52" s="1327"/>
      <c r="AO52" s="1327"/>
      <c r="AP52" s="1327"/>
      <c r="AQ52" s="1327"/>
      <c r="AR52" s="1327"/>
      <c r="AS52" s="1327"/>
      <c r="AT52" s="1327"/>
      <c r="AU52" s="1327"/>
      <c r="AV52" s="1327"/>
      <c r="AW52" s="1327"/>
      <c r="AX52" s="1327"/>
      <c r="AY52" s="1327"/>
      <c r="AZ52" s="1327"/>
      <c r="BA52" s="1327"/>
      <c r="BB52" s="1327"/>
      <c r="BC52" s="1327"/>
      <c r="BD52" s="1327"/>
      <c r="BE52" s="1327"/>
      <c r="BF52" s="1327"/>
      <c r="BG52" s="1327"/>
      <c r="BH52" s="1327"/>
      <c r="BI52" s="1327"/>
      <c r="BJ52" s="1327"/>
      <c r="BK52" s="1327"/>
      <c r="BL52" s="1327"/>
      <c r="BM52" s="1327"/>
      <c r="BN52" s="1327"/>
      <c r="BO52" s="1327"/>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1325"/>
      <c r="CT52" s="1325"/>
      <c r="CU52" s="1325"/>
      <c r="CV52" s="1325"/>
      <c r="CW52" s="1325"/>
      <c r="CX52" s="1325"/>
      <c r="CY52" s="1325"/>
      <c r="CZ52" s="1325"/>
      <c r="DA52" s="1325"/>
      <c r="DB52" s="1325"/>
      <c r="DC52" s="1325"/>
    </row>
    <row r="53" spans="1:109" x14ac:dyDescent="0.15">
      <c r="A53" s="405"/>
      <c r="B53" s="397"/>
      <c r="G53" s="1330"/>
      <c r="H53" s="1330"/>
      <c r="I53" s="1320"/>
      <c r="J53" s="1320"/>
      <c r="K53" s="1326"/>
      <c r="L53" s="1326"/>
      <c r="M53" s="1326"/>
      <c r="N53" s="1326"/>
      <c r="AM53" s="406"/>
      <c r="AN53" s="1327"/>
      <c r="AO53" s="1327"/>
      <c r="AP53" s="1327"/>
      <c r="AQ53" s="1327"/>
      <c r="AR53" s="1327"/>
      <c r="AS53" s="1327"/>
      <c r="AT53" s="1327"/>
      <c r="AU53" s="1327"/>
      <c r="AV53" s="1327"/>
      <c r="AW53" s="1327"/>
      <c r="AX53" s="1327"/>
      <c r="AY53" s="1327"/>
      <c r="AZ53" s="1327"/>
      <c r="BA53" s="1327"/>
      <c r="BB53" s="1327" t="s">
        <v>621</v>
      </c>
      <c r="BC53" s="1327"/>
      <c r="BD53" s="1327"/>
      <c r="BE53" s="1327"/>
      <c r="BF53" s="1327"/>
      <c r="BG53" s="1327"/>
      <c r="BH53" s="1327"/>
      <c r="BI53" s="1327"/>
      <c r="BJ53" s="1327"/>
      <c r="BK53" s="1327"/>
      <c r="BL53" s="1327"/>
      <c r="BM53" s="1327"/>
      <c r="BN53" s="1327"/>
      <c r="BO53" s="1327"/>
      <c r="BP53" s="1325">
        <v>60.3</v>
      </c>
      <c r="BQ53" s="1325"/>
      <c r="BR53" s="1325"/>
      <c r="BS53" s="1325"/>
      <c r="BT53" s="1325"/>
      <c r="BU53" s="1325"/>
      <c r="BV53" s="1325"/>
      <c r="BW53" s="1325"/>
      <c r="BX53" s="1325">
        <v>60.6</v>
      </c>
      <c r="BY53" s="1325"/>
      <c r="BZ53" s="1325"/>
      <c r="CA53" s="1325"/>
      <c r="CB53" s="1325"/>
      <c r="CC53" s="1325"/>
      <c r="CD53" s="1325"/>
      <c r="CE53" s="1325"/>
      <c r="CF53" s="1325">
        <v>61.8</v>
      </c>
      <c r="CG53" s="1325"/>
      <c r="CH53" s="1325"/>
      <c r="CI53" s="1325"/>
      <c r="CJ53" s="1325"/>
      <c r="CK53" s="1325"/>
      <c r="CL53" s="1325"/>
      <c r="CM53" s="1325"/>
      <c r="CN53" s="1325">
        <v>63</v>
      </c>
      <c r="CO53" s="1325"/>
      <c r="CP53" s="1325"/>
      <c r="CQ53" s="1325"/>
      <c r="CR53" s="1325"/>
      <c r="CS53" s="1325"/>
      <c r="CT53" s="1325"/>
      <c r="CU53" s="1325"/>
      <c r="CV53" s="1325">
        <v>63</v>
      </c>
      <c r="CW53" s="1325"/>
      <c r="CX53" s="1325"/>
      <c r="CY53" s="1325"/>
      <c r="CZ53" s="1325"/>
      <c r="DA53" s="1325"/>
      <c r="DB53" s="1325"/>
      <c r="DC53" s="1325"/>
    </row>
    <row r="54" spans="1:109" x14ac:dyDescent="0.15">
      <c r="A54" s="405"/>
      <c r="B54" s="397"/>
      <c r="G54" s="1330"/>
      <c r="H54" s="1330"/>
      <c r="I54" s="1320"/>
      <c r="J54" s="1320"/>
      <c r="K54" s="1326"/>
      <c r="L54" s="1326"/>
      <c r="M54" s="1326"/>
      <c r="N54" s="1326"/>
      <c r="AM54" s="406"/>
      <c r="AN54" s="1327"/>
      <c r="AO54" s="1327"/>
      <c r="AP54" s="1327"/>
      <c r="AQ54" s="1327"/>
      <c r="AR54" s="1327"/>
      <c r="AS54" s="1327"/>
      <c r="AT54" s="1327"/>
      <c r="AU54" s="1327"/>
      <c r="AV54" s="1327"/>
      <c r="AW54" s="1327"/>
      <c r="AX54" s="1327"/>
      <c r="AY54" s="1327"/>
      <c r="AZ54" s="1327"/>
      <c r="BA54" s="1327"/>
      <c r="BB54" s="1327"/>
      <c r="BC54" s="1327"/>
      <c r="BD54" s="1327"/>
      <c r="BE54" s="1327"/>
      <c r="BF54" s="1327"/>
      <c r="BG54" s="1327"/>
      <c r="BH54" s="1327"/>
      <c r="BI54" s="1327"/>
      <c r="BJ54" s="1327"/>
      <c r="BK54" s="1327"/>
      <c r="BL54" s="1327"/>
      <c r="BM54" s="1327"/>
      <c r="BN54" s="1327"/>
      <c r="BO54" s="1327"/>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1325"/>
      <c r="CT54" s="1325"/>
      <c r="CU54" s="1325"/>
      <c r="CV54" s="1325"/>
      <c r="CW54" s="1325"/>
      <c r="CX54" s="1325"/>
      <c r="CY54" s="1325"/>
      <c r="CZ54" s="1325"/>
      <c r="DA54" s="1325"/>
      <c r="DB54" s="1325"/>
      <c r="DC54" s="1325"/>
    </row>
    <row r="55" spans="1:109" x14ac:dyDescent="0.15">
      <c r="A55" s="405"/>
      <c r="B55" s="397"/>
      <c r="G55" s="1320"/>
      <c r="H55" s="1320"/>
      <c r="I55" s="1320"/>
      <c r="J55" s="1320"/>
      <c r="K55" s="1326"/>
      <c r="L55" s="1326"/>
      <c r="M55" s="1326"/>
      <c r="N55" s="1326"/>
      <c r="AN55" s="1324" t="s">
        <v>622</v>
      </c>
      <c r="AO55" s="1324"/>
      <c r="AP55" s="1324"/>
      <c r="AQ55" s="1324"/>
      <c r="AR55" s="1324"/>
      <c r="AS55" s="1324"/>
      <c r="AT55" s="1324"/>
      <c r="AU55" s="1324"/>
      <c r="AV55" s="1324"/>
      <c r="AW55" s="1324"/>
      <c r="AX55" s="1324"/>
      <c r="AY55" s="1324"/>
      <c r="AZ55" s="1324"/>
      <c r="BA55" s="1324"/>
      <c r="BB55" s="1327" t="s">
        <v>620</v>
      </c>
      <c r="BC55" s="1327"/>
      <c r="BD55" s="1327"/>
      <c r="BE55" s="1327"/>
      <c r="BF55" s="1327"/>
      <c r="BG55" s="1327"/>
      <c r="BH55" s="1327"/>
      <c r="BI55" s="1327"/>
      <c r="BJ55" s="1327"/>
      <c r="BK55" s="1327"/>
      <c r="BL55" s="1327"/>
      <c r="BM55" s="1327"/>
      <c r="BN55" s="1327"/>
      <c r="BO55" s="1327"/>
      <c r="BP55" s="1325">
        <v>53.1</v>
      </c>
      <c r="BQ55" s="1325"/>
      <c r="BR55" s="1325"/>
      <c r="BS55" s="1325"/>
      <c r="BT55" s="1325"/>
      <c r="BU55" s="1325"/>
      <c r="BV55" s="1325"/>
      <c r="BW55" s="1325"/>
      <c r="BX55" s="1325">
        <v>51.2</v>
      </c>
      <c r="BY55" s="1325"/>
      <c r="BZ55" s="1325"/>
      <c r="CA55" s="1325"/>
      <c r="CB55" s="1325"/>
      <c r="CC55" s="1325"/>
      <c r="CD55" s="1325"/>
      <c r="CE55" s="1325"/>
      <c r="CF55" s="1325">
        <v>47.2</v>
      </c>
      <c r="CG55" s="1325"/>
      <c r="CH55" s="1325"/>
      <c r="CI55" s="1325"/>
      <c r="CJ55" s="1325"/>
      <c r="CK55" s="1325"/>
      <c r="CL55" s="1325"/>
      <c r="CM55" s="1325"/>
      <c r="CN55" s="1325">
        <v>49.5</v>
      </c>
      <c r="CO55" s="1325"/>
      <c r="CP55" s="1325"/>
      <c r="CQ55" s="1325"/>
      <c r="CR55" s="1325"/>
      <c r="CS55" s="1325"/>
      <c r="CT55" s="1325"/>
      <c r="CU55" s="1325"/>
      <c r="CV55" s="1325">
        <v>46.9</v>
      </c>
      <c r="CW55" s="1325"/>
      <c r="CX55" s="1325"/>
      <c r="CY55" s="1325"/>
      <c r="CZ55" s="1325"/>
      <c r="DA55" s="1325"/>
      <c r="DB55" s="1325"/>
      <c r="DC55" s="1325"/>
    </row>
    <row r="56" spans="1:109" x14ac:dyDescent="0.15">
      <c r="A56" s="405"/>
      <c r="B56" s="397"/>
      <c r="G56" s="1320"/>
      <c r="H56" s="1320"/>
      <c r="I56" s="1320"/>
      <c r="J56" s="1320"/>
      <c r="K56" s="1326"/>
      <c r="L56" s="1326"/>
      <c r="M56" s="1326"/>
      <c r="N56" s="1326"/>
      <c r="AN56" s="1324"/>
      <c r="AO56" s="1324"/>
      <c r="AP56" s="1324"/>
      <c r="AQ56" s="1324"/>
      <c r="AR56" s="1324"/>
      <c r="AS56" s="1324"/>
      <c r="AT56" s="1324"/>
      <c r="AU56" s="1324"/>
      <c r="AV56" s="1324"/>
      <c r="AW56" s="1324"/>
      <c r="AX56" s="1324"/>
      <c r="AY56" s="1324"/>
      <c r="AZ56" s="1324"/>
      <c r="BA56" s="1324"/>
      <c r="BB56" s="1327"/>
      <c r="BC56" s="1327"/>
      <c r="BD56" s="1327"/>
      <c r="BE56" s="1327"/>
      <c r="BF56" s="1327"/>
      <c r="BG56" s="1327"/>
      <c r="BH56" s="1327"/>
      <c r="BI56" s="1327"/>
      <c r="BJ56" s="1327"/>
      <c r="BK56" s="1327"/>
      <c r="BL56" s="1327"/>
      <c r="BM56" s="1327"/>
      <c r="BN56" s="1327"/>
      <c r="BO56" s="1327"/>
      <c r="BP56" s="1325"/>
      <c r="BQ56" s="1325"/>
      <c r="BR56" s="1325"/>
      <c r="BS56" s="1325"/>
      <c r="BT56" s="1325"/>
      <c r="BU56" s="1325"/>
      <c r="BV56" s="1325"/>
      <c r="BW56" s="1325"/>
      <c r="BX56" s="1325"/>
      <c r="BY56" s="1325"/>
      <c r="BZ56" s="1325"/>
      <c r="CA56" s="1325"/>
      <c r="CB56" s="1325"/>
      <c r="CC56" s="1325"/>
      <c r="CD56" s="1325"/>
      <c r="CE56" s="1325"/>
      <c r="CF56" s="1325"/>
      <c r="CG56" s="1325"/>
      <c r="CH56" s="1325"/>
      <c r="CI56" s="1325"/>
      <c r="CJ56" s="1325"/>
      <c r="CK56" s="1325"/>
      <c r="CL56" s="1325"/>
      <c r="CM56" s="1325"/>
      <c r="CN56" s="1325"/>
      <c r="CO56" s="1325"/>
      <c r="CP56" s="1325"/>
      <c r="CQ56" s="1325"/>
      <c r="CR56" s="1325"/>
      <c r="CS56" s="1325"/>
      <c r="CT56" s="1325"/>
      <c r="CU56" s="1325"/>
      <c r="CV56" s="1325"/>
      <c r="CW56" s="1325"/>
      <c r="CX56" s="1325"/>
      <c r="CY56" s="1325"/>
      <c r="CZ56" s="1325"/>
      <c r="DA56" s="1325"/>
      <c r="DB56" s="1325"/>
      <c r="DC56" s="1325"/>
    </row>
    <row r="57" spans="1:109" s="405" customFormat="1" x14ac:dyDescent="0.15">
      <c r="B57" s="409"/>
      <c r="G57" s="1320"/>
      <c r="H57" s="1320"/>
      <c r="I57" s="1329"/>
      <c r="J57" s="1329"/>
      <c r="K57" s="1326"/>
      <c r="L57" s="1326"/>
      <c r="M57" s="1326"/>
      <c r="N57" s="1326"/>
      <c r="AM57" s="390"/>
      <c r="AN57" s="1324"/>
      <c r="AO57" s="1324"/>
      <c r="AP57" s="1324"/>
      <c r="AQ57" s="1324"/>
      <c r="AR57" s="1324"/>
      <c r="AS57" s="1324"/>
      <c r="AT57" s="1324"/>
      <c r="AU57" s="1324"/>
      <c r="AV57" s="1324"/>
      <c r="AW57" s="1324"/>
      <c r="AX57" s="1324"/>
      <c r="AY57" s="1324"/>
      <c r="AZ57" s="1324"/>
      <c r="BA57" s="1324"/>
      <c r="BB57" s="1327" t="s">
        <v>621</v>
      </c>
      <c r="BC57" s="1327"/>
      <c r="BD57" s="1327"/>
      <c r="BE57" s="1327"/>
      <c r="BF57" s="1327"/>
      <c r="BG57" s="1327"/>
      <c r="BH57" s="1327"/>
      <c r="BI57" s="1327"/>
      <c r="BJ57" s="1327"/>
      <c r="BK57" s="1327"/>
      <c r="BL57" s="1327"/>
      <c r="BM57" s="1327"/>
      <c r="BN57" s="1327"/>
      <c r="BO57" s="1327"/>
      <c r="BP57" s="1325">
        <v>57.4</v>
      </c>
      <c r="BQ57" s="1325"/>
      <c r="BR57" s="1325"/>
      <c r="BS57" s="1325"/>
      <c r="BT57" s="1325"/>
      <c r="BU57" s="1325"/>
      <c r="BV57" s="1325"/>
      <c r="BW57" s="1325"/>
      <c r="BX57" s="1325">
        <v>58.7</v>
      </c>
      <c r="BY57" s="1325"/>
      <c r="BZ57" s="1325"/>
      <c r="CA57" s="1325"/>
      <c r="CB57" s="1325"/>
      <c r="CC57" s="1325"/>
      <c r="CD57" s="1325"/>
      <c r="CE57" s="1325"/>
      <c r="CF57" s="1325">
        <v>59.8</v>
      </c>
      <c r="CG57" s="1325"/>
      <c r="CH57" s="1325"/>
      <c r="CI57" s="1325"/>
      <c r="CJ57" s="1325"/>
      <c r="CK57" s="1325"/>
      <c r="CL57" s="1325"/>
      <c r="CM57" s="1325"/>
      <c r="CN57" s="1325">
        <v>60.9</v>
      </c>
      <c r="CO57" s="1325"/>
      <c r="CP57" s="1325"/>
      <c r="CQ57" s="1325"/>
      <c r="CR57" s="1325"/>
      <c r="CS57" s="1325"/>
      <c r="CT57" s="1325"/>
      <c r="CU57" s="1325"/>
      <c r="CV57" s="1325">
        <v>61.1</v>
      </c>
      <c r="CW57" s="1325"/>
      <c r="CX57" s="1325"/>
      <c r="CY57" s="1325"/>
      <c r="CZ57" s="1325"/>
      <c r="DA57" s="1325"/>
      <c r="DB57" s="1325"/>
      <c r="DC57" s="1325"/>
      <c r="DD57" s="410"/>
      <c r="DE57" s="409"/>
    </row>
    <row r="58" spans="1:109" s="405" customFormat="1" x14ac:dyDescent="0.15">
      <c r="A58" s="390"/>
      <c r="B58" s="409"/>
      <c r="G58" s="1320"/>
      <c r="H58" s="1320"/>
      <c r="I58" s="1329"/>
      <c r="J58" s="1329"/>
      <c r="K58" s="1326"/>
      <c r="L58" s="1326"/>
      <c r="M58" s="1326"/>
      <c r="N58" s="1326"/>
      <c r="AM58" s="390"/>
      <c r="AN58" s="1324"/>
      <c r="AO58" s="1324"/>
      <c r="AP58" s="1324"/>
      <c r="AQ58" s="1324"/>
      <c r="AR58" s="1324"/>
      <c r="AS58" s="1324"/>
      <c r="AT58" s="1324"/>
      <c r="AU58" s="1324"/>
      <c r="AV58" s="1324"/>
      <c r="AW58" s="1324"/>
      <c r="AX58" s="1324"/>
      <c r="AY58" s="1324"/>
      <c r="AZ58" s="1324"/>
      <c r="BA58" s="1324"/>
      <c r="BB58" s="1327"/>
      <c r="BC58" s="1327"/>
      <c r="BD58" s="1327"/>
      <c r="BE58" s="1327"/>
      <c r="BF58" s="1327"/>
      <c r="BG58" s="1327"/>
      <c r="BH58" s="1327"/>
      <c r="BI58" s="1327"/>
      <c r="BJ58" s="1327"/>
      <c r="BK58" s="1327"/>
      <c r="BL58" s="1327"/>
      <c r="BM58" s="1327"/>
      <c r="BN58" s="1327"/>
      <c r="BO58" s="1327"/>
      <c r="BP58" s="1325"/>
      <c r="BQ58" s="1325"/>
      <c r="BR58" s="1325"/>
      <c r="BS58" s="1325"/>
      <c r="BT58" s="1325"/>
      <c r="BU58" s="1325"/>
      <c r="BV58" s="1325"/>
      <c r="BW58" s="1325"/>
      <c r="BX58" s="1325"/>
      <c r="BY58" s="1325"/>
      <c r="BZ58" s="1325"/>
      <c r="CA58" s="1325"/>
      <c r="CB58" s="1325"/>
      <c r="CC58" s="1325"/>
      <c r="CD58" s="1325"/>
      <c r="CE58" s="1325"/>
      <c r="CF58" s="1325"/>
      <c r="CG58" s="1325"/>
      <c r="CH58" s="1325"/>
      <c r="CI58" s="1325"/>
      <c r="CJ58" s="1325"/>
      <c r="CK58" s="1325"/>
      <c r="CL58" s="1325"/>
      <c r="CM58" s="1325"/>
      <c r="CN58" s="1325"/>
      <c r="CO58" s="1325"/>
      <c r="CP58" s="1325"/>
      <c r="CQ58" s="1325"/>
      <c r="CR58" s="1325"/>
      <c r="CS58" s="1325"/>
      <c r="CT58" s="1325"/>
      <c r="CU58" s="1325"/>
      <c r="CV58" s="1325"/>
      <c r="CW58" s="1325"/>
      <c r="CX58" s="1325"/>
      <c r="CY58" s="1325"/>
      <c r="CZ58" s="1325"/>
      <c r="DA58" s="1325"/>
      <c r="DB58" s="1325"/>
      <c r="DC58" s="1325"/>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623</v>
      </c>
    </row>
    <row r="64" spans="1:109" x14ac:dyDescent="0.15">
      <c r="B64" s="397"/>
      <c r="G64" s="404"/>
      <c r="I64" s="417"/>
      <c r="J64" s="417"/>
      <c r="K64" s="417"/>
      <c r="L64" s="417"/>
      <c r="M64" s="417"/>
      <c r="N64" s="418"/>
      <c r="AM64" s="404"/>
      <c r="AN64" s="404" t="s">
        <v>616</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1" t="s">
        <v>626</v>
      </c>
      <c r="AO65" s="1312"/>
      <c r="AP65" s="1312"/>
      <c r="AQ65" s="1312"/>
      <c r="AR65" s="1312"/>
      <c r="AS65" s="1312"/>
      <c r="AT65" s="1312"/>
      <c r="AU65" s="1312"/>
      <c r="AV65" s="1312"/>
      <c r="AW65" s="1312"/>
      <c r="AX65" s="1312"/>
      <c r="AY65" s="1312"/>
      <c r="AZ65" s="1312"/>
      <c r="BA65" s="1312"/>
      <c r="BB65" s="1312"/>
      <c r="BC65" s="1312"/>
      <c r="BD65" s="1312"/>
      <c r="BE65" s="1312"/>
      <c r="BF65" s="1312"/>
      <c r="BG65" s="1312"/>
      <c r="BH65" s="1312"/>
      <c r="BI65" s="1312"/>
      <c r="BJ65" s="1312"/>
      <c r="BK65" s="1312"/>
      <c r="BL65" s="1312"/>
      <c r="BM65" s="1312"/>
      <c r="BN65" s="1312"/>
      <c r="BO65" s="1312"/>
      <c r="BP65" s="1312"/>
      <c r="BQ65" s="1312"/>
      <c r="BR65" s="1312"/>
      <c r="BS65" s="1312"/>
      <c r="BT65" s="1312"/>
      <c r="BU65" s="1312"/>
      <c r="BV65" s="1312"/>
      <c r="BW65" s="1312"/>
      <c r="BX65" s="1312"/>
      <c r="BY65" s="1312"/>
      <c r="BZ65" s="1312"/>
      <c r="CA65" s="1312"/>
      <c r="CB65" s="1312"/>
      <c r="CC65" s="1312"/>
      <c r="CD65" s="1312"/>
      <c r="CE65" s="1312"/>
      <c r="CF65" s="1312"/>
      <c r="CG65" s="1312"/>
      <c r="CH65" s="1312"/>
      <c r="CI65" s="1312"/>
      <c r="CJ65" s="1312"/>
      <c r="CK65" s="1312"/>
      <c r="CL65" s="1312"/>
      <c r="CM65" s="1312"/>
      <c r="CN65" s="1312"/>
      <c r="CO65" s="1312"/>
      <c r="CP65" s="1312"/>
      <c r="CQ65" s="1312"/>
      <c r="CR65" s="1312"/>
      <c r="CS65" s="1312"/>
      <c r="CT65" s="1312"/>
      <c r="CU65" s="1312"/>
      <c r="CV65" s="1312"/>
      <c r="CW65" s="1312"/>
      <c r="CX65" s="1312"/>
      <c r="CY65" s="1312"/>
      <c r="CZ65" s="1312"/>
      <c r="DA65" s="1312"/>
      <c r="DB65" s="1312"/>
      <c r="DC65" s="1313"/>
    </row>
    <row r="66" spans="2:107" x14ac:dyDescent="0.15">
      <c r="B66" s="397"/>
      <c r="AN66" s="1314"/>
      <c r="AO66" s="1315"/>
      <c r="AP66" s="1315"/>
      <c r="AQ66" s="1315"/>
      <c r="AR66" s="1315"/>
      <c r="AS66" s="1315"/>
      <c r="AT66" s="1315"/>
      <c r="AU66" s="1315"/>
      <c r="AV66" s="1315"/>
      <c r="AW66" s="1315"/>
      <c r="AX66" s="1315"/>
      <c r="AY66" s="1315"/>
      <c r="AZ66" s="1315"/>
      <c r="BA66" s="1315"/>
      <c r="BB66" s="1315"/>
      <c r="BC66" s="1315"/>
      <c r="BD66" s="1315"/>
      <c r="BE66" s="1315"/>
      <c r="BF66" s="1315"/>
      <c r="BG66" s="1315"/>
      <c r="BH66" s="1315"/>
      <c r="BI66" s="1315"/>
      <c r="BJ66" s="1315"/>
      <c r="BK66" s="1315"/>
      <c r="BL66" s="1315"/>
      <c r="BM66" s="1315"/>
      <c r="BN66" s="1315"/>
      <c r="BO66" s="1315"/>
      <c r="BP66" s="1315"/>
      <c r="BQ66" s="1315"/>
      <c r="BR66" s="1315"/>
      <c r="BS66" s="1315"/>
      <c r="BT66" s="1315"/>
      <c r="BU66" s="1315"/>
      <c r="BV66" s="1315"/>
      <c r="BW66" s="1315"/>
      <c r="BX66" s="1315"/>
      <c r="BY66" s="1315"/>
      <c r="BZ66" s="1315"/>
      <c r="CA66" s="1315"/>
      <c r="CB66" s="1315"/>
      <c r="CC66" s="1315"/>
      <c r="CD66" s="1315"/>
      <c r="CE66" s="1315"/>
      <c r="CF66" s="1315"/>
      <c r="CG66" s="1315"/>
      <c r="CH66" s="1315"/>
      <c r="CI66" s="1315"/>
      <c r="CJ66" s="1315"/>
      <c r="CK66" s="1315"/>
      <c r="CL66" s="1315"/>
      <c r="CM66" s="1315"/>
      <c r="CN66" s="1315"/>
      <c r="CO66" s="1315"/>
      <c r="CP66" s="1315"/>
      <c r="CQ66" s="1315"/>
      <c r="CR66" s="1315"/>
      <c r="CS66" s="1315"/>
      <c r="CT66" s="1315"/>
      <c r="CU66" s="1315"/>
      <c r="CV66" s="1315"/>
      <c r="CW66" s="1315"/>
      <c r="CX66" s="1315"/>
      <c r="CY66" s="1315"/>
      <c r="CZ66" s="1315"/>
      <c r="DA66" s="1315"/>
      <c r="DB66" s="1315"/>
      <c r="DC66" s="1316"/>
    </row>
    <row r="67" spans="2:107" x14ac:dyDescent="0.15">
      <c r="B67" s="397"/>
      <c r="AN67" s="1314"/>
      <c r="AO67" s="1315"/>
      <c r="AP67" s="1315"/>
      <c r="AQ67" s="1315"/>
      <c r="AR67" s="1315"/>
      <c r="AS67" s="1315"/>
      <c r="AT67" s="1315"/>
      <c r="AU67" s="1315"/>
      <c r="AV67" s="1315"/>
      <c r="AW67" s="1315"/>
      <c r="AX67" s="1315"/>
      <c r="AY67" s="1315"/>
      <c r="AZ67" s="1315"/>
      <c r="BA67" s="1315"/>
      <c r="BB67" s="1315"/>
      <c r="BC67" s="1315"/>
      <c r="BD67" s="1315"/>
      <c r="BE67" s="1315"/>
      <c r="BF67" s="1315"/>
      <c r="BG67" s="1315"/>
      <c r="BH67" s="1315"/>
      <c r="BI67" s="1315"/>
      <c r="BJ67" s="1315"/>
      <c r="BK67" s="1315"/>
      <c r="BL67" s="1315"/>
      <c r="BM67" s="1315"/>
      <c r="BN67" s="1315"/>
      <c r="BO67" s="1315"/>
      <c r="BP67" s="1315"/>
      <c r="BQ67" s="1315"/>
      <c r="BR67" s="1315"/>
      <c r="BS67" s="1315"/>
      <c r="BT67" s="1315"/>
      <c r="BU67" s="1315"/>
      <c r="BV67" s="1315"/>
      <c r="BW67" s="1315"/>
      <c r="BX67" s="1315"/>
      <c r="BY67" s="1315"/>
      <c r="BZ67" s="1315"/>
      <c r="CA67" s="1315"/>
      <c r="CB67" s="1315"/>
      <c r="CC67" s="1315"/>
      <c r="CD67" s="1315"/>
      <c r="CE67" s="1315"/>
      <c r="CF67" s="1315"/>
      <c r="CG67" s="1315"/>
      <c r="CH67" s="1315"/>
      <c r="CI67" s="1315"/>
      <c r="CJ67" s="1315"/>
      <c r="CK67" s="1315"/>
      <c r="CL67" s="1315"/>
      <c r="CM67" s="1315"/>
      <c r="CN67" s="1315"/>
      <c r="CO67" s="1315"/>
      <c r="CP67" s="1315"/>
      <c r="CQ67" s="1315"/>
      <c r="CR67" s="1315"/>
      <c r="CS67" s="1315"/>
      <c r="CT67" s="1315"/>
      <c r="CU67" s="1315"/>
      <c r="CV67" s="1315"/>
      <c r="CW67" s="1315"/>
      <c r="CX67" s="1315"/>
      <c r="CY67" s="1315"/>
      <c r="CZ67" s="1315"/>
      <c r="DA67" s="1315"/>
      <c r="DB67" s="1315"/>
      <c r="DC67" s="1316"/>
    </row>
    <row r="68" spans="2:107" x14ac:dyDescent="0.15">
      <c r="B68" s="397"/>
      <c r="AN68" s="1314"/>
      <c r="AO68" s="1315"/>
      <c r="AP68" s="1315"/>
      <c r="AQ68" s="1315"/>
      <c r="AR68" s="1315"/>
      <c r="AS68" s="1315"/>
      <c r="AT68" s="1315"/>
      <c r="AU68" s="1315"/>
      <c r="AV68" s="1315"/>
      <c r="AW68" s="1315"/>
      <c r="AX68" s="1315"/>
      <c r="AY68" s="1315"/>
      <c r="AZ68" s="1315"/>
      <c r="BA68" s="1315"/>
      <c r="BB68" s="1315"/>
      <c r="BC68" s="1315"/>
      <c r="BD68" s="1315"/>
      <c r="BE68" s="1315"/>
      <c r="BF68" s="1315"/>
      <c r="BG68" s="1315"/>
      <c r="BH68" s="1315"/>
      <c r="BI68" s="1315"/>
      <c r="BJ68" s="1315"/>
      <c r="BK68" s="1315"/>
      <c r="BL68" s="1315"/>
      <c r="BM68" s="1315"/>
      <c r="BN68" s="1315"/>
      <c r="BO68" s="1315"/>
      <c r="BP68" s="1315"/>
      <c r="BQ68" s="1315"/>
      <c r="BR68" s="1315"/>
      <c r="BS68" s="1315"/>
      <c r="BT68" s="1315"/>
      <c r="BU68" s="1315"/>
      <c r="BV68" s="1315"/>
      <c r="BW68" s="1315"/>
      <c r="BX68" s="1315"/>
      <c r="BY68" s="1315"/>
      <c r="BZ68" s="1315"/>
      <c r="CA68" s="1315"/>
      <c r="CB68" s="1315"/>
      <c r="CC68" s="1315"/>
      <c r="CD68" s="1315"/>
      <c r="CE68" s="1315"/>
      <c r="CF68" s="1315"/>
      <c r="CG68" s="1315"/>
      <c r="CH68" s="1315"/>
      <c r="CI68" s="1315"/>
      <c r="CJ68" s="1315"/>
      <c r="CK68" s="1315"/>
      <c r="CL68" s="1315"/>
      <c r="CM68" s="1315"/>
      <c r="CN68" s="1315"/>
      <c r="CO68" s="1315"/>
      <c r="CP68" s="1315"/>
      <c r="CQ68" s="1315"/>
      <c r="CR68" s="1315"/>
      <c r="CS68" s="1315"/>
      <c r="CT68" s="1315"/>
      <c r="CU68" s="1315"/>
      <c r="CV68" s="1315"/>
      <c r="CW68" s="1315"/>
      <c r="CX68" s="1315"/>
      <c r="CY68" s="1315"/>
      <c r="CZ68" s="1315"/>
      <c r="DA68" s="1315"/>
      <c r="DB68" s="1315"/>
      <c r="DC68" s="1316"/>
    </row>
    <row r="69" spans="2:107" x14ac:dyDescent="0.15">
      <c r="B69" s="397"/>
      <c r="AN69" s="1317"/>
      <c r="AO69" s="1318"/>
      <c r="AP69" s="1318"/>
      <c r="AQ69" s="1318"/>
      <c r="AR69" s="1318"/>
      <c r="AS69" s="1318"/>
      <c r="AT69" s="1318"/>
      <c r="AU69" s="1318"/>
      <c r="AV69" s="1318"/>
      <c r="AW69" s="1318"/>
      <c r="AX69" s="1318"/>
      <c r="AY69" s="1318"/>
      <c r="AZ69" s="1318"/>
      <c r="BA69" s="1318"/>
      <c r="BB69" s="1318"/>
      <c r="BC69" s="1318"/>
      <c r="BD69" s="1318"/>
      <c r="BE69" s="1318"/>
      <c r="BF69" s="1318"/>
      <c r="BG69" s="1318"/>
      <c r="BH69" s="1318"/>
      <c r="BI69" s="1318"/>
      <c r="BJ69" s="1318"/>
      <c r="BK69" s="1318"/>
      <c r="BL69" s="1318"/>
      <c r="BM69" s="1318"/>
      <c r="BN69" s="1318"/>
      <c r="BO69" s="1318"/>
      <c r="BP69" s="1318"/>
      <c r="BQ69" s="1318"/>
      <c r="BR69" s="1318"/>
      <c r="BS69" s="1318"/>
      <c r="BT69" s="1318"/>
      <c r="BU69" s="1318"/>
      <c r="BV69" s="1318"/>
      <c r="BW69" s="1318"/>
      <c r="BX69" s="1318"/>
      <c r="BY69" s="1318"/>
      <c r="BZ69" s="1318"/>
      <c r="CA69" s="1318"/>
      <c r="CB69" s="1318"/>
      <c r="CC69" s="1318"/>
      <c r="CD69" s="1318"/>
      <c r="CE69" s="1318"/>
      <c r="CF69" s="1318"/>
      <c r="CG69" s="1318"/>
      <c r="CH69" s="1318"/>
      <c r="CI69" s="1318"/>
      <c r="CJ69" s="1318"/>
      <c r="CK69" s="1318"/>
      <c r="CL69" s="1318"/>
      <c r="CM69" s="1318"/>
      <c r="CN69" s="1318"/>
      <c r="CO69" s="1318"/>
      <c r="CP69" s="1318"/>
      <c r="CQ69" s="1318"/>
      <c r="CR69" s="1318"/>
      <c r="CS69" s="1318"/>
      <c r="CT69" s="1318"/>
      <c r="CU69" s="1318"/>
      <c r="CV69" s="1318"/>
      <c r="CW69" s="1318"/>
      <c r="CX69" s="1318"/>
      <c r="CY69" s="1318"/>
      <c r="CZ69" s="1318"/>
      <c r="DA69" s="1318"/>
      <c r="DB69" s="1318"/>
      <c r="DC69" s="1319"/>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618</v>
      </c>
    </row>
    <row r="72" spans="2:107" x14ac:dyDescent="0.15">
      <c r="B72" s="397"/>
      <c r="G72" s="1320"/>
      <c r="H72" s="1320"/>
      <c r="I72" s="1320"/>
      <c r="J72" s="1320"/>
      <c r="K72" s="407"/>
      <c r="L72" s="407"/>
      <c r="M72" s="408"/>
      <c r="N72" s="408"/>
      <c r="AN72" s="1321"/>
      <c r="AO72" s="1322"/>
      <c r="AP72" s="1322"/>
      <c r="AQ72" s="1322"/>
      <c r="AR72" s="1322"/>
      <c r="AS72" s="1322"/>
      <c r="AT72" s="1322"/>
      <c r="AU72" s="1322"/>
      <c r="AV72" s="1322"/>
      <c r="AW72" s="1322"/>
      <c r="AX72" s="1322"/>
      <c r="AY72" s="1322"/>
      <c r="AZ72" s="1322"/>
      <c r="BA72" s="1322"/>
      <c r="BB72" s="1322"/>
      <c r="BC72" s="1322"/>
      <c r="BD72" s="1322"/>
      <c r="BE72" s="1322"/>
      <c r="BF72" s="1322"/>
      <c r="BG72" s="1322"/>
      <c r="BH72" s="1322"/>
      <c r="BI72" s="1322"/>
      <c r="BJ72" s="1322"/>
      <c r="BK72" s="1322"/>
      <c r="BL72" s="1322"/>
      <c r="BM72" s="1322"/>
      <c r="BN72" s="1322"/>
      <c r="BO72" s="1323"/>
      <c r="BP72" s="1324" t="s">
        <v>558</v>
      </c>
      <c r="BQ72" s="1324"/>
      <c r="BR72" s="1324"/>
      <c r="BS72" s="1324"/>
      <c r="BT72" s="1324"/>
      <c r="BU72" s="1324"/>
      <c r="BV72" s="1324"/>
      <c r="BW72" s="1324"/>
      <c r="BX72" s="1324" t="s">
        <v>559</v>
      </c>
      <c r="BY72" s="1324"/>
      <c r="BZ72" s="1324"/>
      <c r="CA72" s="1324"/>
      <c r="CB72" s="1324"/>
      <c r="CC72" s="1324"/>
      <c r="CD72" s="1324"/>
      <c r="CE72" s="1324"/>
      <c r="CF72" s="1324" t="s">
        <v>560</v>
      </c>
      <c r="CG72" s="1324"/>
      <c r="CH72" s="1324"/>
      <c r="CI72" s="1324"/>
      <c r="CJ72" s="1324"/>
      <c r="CK72" s="1324"/>
      <c r="CL72" s="1324"/>
      <c r="CM72" s="1324"/>
      <c r="CN72" s="1324" t="s">
        <v>561</v>
      </c>
      <c r="CO72" s="1324"/>
      <c r="CP72" s="1324"/>
      <c r="CQ72" s="1324"/>
      <c r="CR72" s="1324"/>
      <c r="CS72" s="1324"/>
      <c r="CT72" s="1324"/>
      <c r="CU72" s="1324"/>
      <c r="CV72" s="1324" t="s">
        <v>562</v>
      </c>
      <c r="CW72" s="1324"/>
      <c r="CX72" s="1324"/>
      <c r="CY72" s="1324"/>
      <c r="CZ72" s="1324"/>
      <c r="DA72" s="1324"/>
      <c r="DB72" s="1324"/>
      <c r="DC72" s="1324"/>
    </row>
    <row r="73" spans="2:107" x14ac:dyDescent="0.15">
      <c r="B73" s="397"/>
      <c r="G73" s="1330"/>
      <c r="H73" s="1330"/>
      <c r="I73" s="1330"/>
      <c r="J73" s="1330"/>
      <c r="K73" s="1331"/>
      <c r="L73" s="1331"/>
      <c r="M73" s="1331"/>
      <c r="N73" s="1331"/>
      <c r="AM73" s="406"/>
      <c r="AN73" s="1327" t="s">
        <v>619</v>
      </c>
      <c r="AO73" s="1327"/>
      <c r="AP73" s="1327"/>
      <c r="AQ73" s="1327"/>
      <c r="AR73" s="1327"/>
      <c r="AS73" s="1327"/>
      <c r="AT73" s="1327"/>
      <c r="AU73" s="1327"/>
      <c r="AV73" s="1327"/>
      <c r="AW73" s="1327"/>
      <c r="AX73" s="1327"/>
      <c r="AY73" s="1327"/>
      <c r="AZ73" s="1327"/>
      <c r="BA73" s="1327"/>
      <c r="BB73" s="1327" t="s">
        <v>620</v>
      </c>
      <c r="BC73" s="1327"/>
      <c r="BD73" s="1327"/>
      <c r="BE73" s="1327"/>
      <c r="BF73" s="1327"/>
      <c r="BG73" s="1327"/>
      <c r="BH73" s="1327"/>
      <c r="BI73" s="1327"/>
      <c r="BJ73" s="1327"/>
      <c r="BK73" s="1327"/>
      <c r="BL73" s="1327"/>
      <c r="BM73" s="1327"/>
      <c r="BN73" s="1327"/>
      <c r="BO73" s="1327"/>
      <c r="BP73" s="1325">
        <v>61.2</v>
      </c>
      <c r="BQ73" s="1325"/>
      <c r="BR73" s="1325"/>
      <c r="BS73" s="1325"/>
      <c r="BT73" s="1325"/>
      <c r="BU73" s="1325"/>
      <c r="BV73" s="1325"/>
      <c r="BW73" s="1325"/>
      <c r="BX73" s="1325">
        <v>54.7</v>
      </c>
      <c r="BY73" s="1325"/>
      <c r="BZ73" s="1325"/>
      <c r="CA73" s="1325"/>
      <c r="CB73" s="1325"/>
      <c r="CC73" s="1325"/>
      <c r="CD73" s="1325"/>
      <c r="CE73" s="1325"/>
      <c r="CF73" s="1325">
        <v>45.7</v>
      </c>
      <c r="CG73" s="1325"/>
      <c r="CH73" s="1325"/>
      <c r="CI73" s="1325"/>
      <c r="CJ73" s="1325"/>
      <c r="CK73" s="1325"/>
      <c r="CL73" s="1325"/>
      <c r="CM73" s="1325"/>
      <c r="CN73" s="1325">
        <v>54.4</v>
      </c>
      <c r="CO73" s="1325"/>
      <c r="CP73" s="1325"/>
      <c r="CQ73" s="1325"/>
      <c r="CR73" s="1325"/>
      <c r="CS73" s="1325"/>
      <c r="CT73" s="1325"/>
      <c r="CU73" s="1325"/>
      <c r="CV73" s="1325">
        <v>50.5</v>
      </c>
      <c r="CW73" s="1325"/>
      <c r="CX73" s="1325"/>
      <c r="CY73" s="1325"/>
      <c r="CZ73" s="1325"/>
      <c r="DA73" s="1325"/>
      <c r="DB73" s="1325"/>
      <c r="DC73" s="1325"/>
    </row>
    <row r="74" spans="2:107" x14ac:dyDescent="0.15">
      <c r="B74" s="397"/>
      <c r="G74" s="1330"/>
      <c r="H74" s="1330"/>
      <c r="I74" s="1330"/>
      <c r="J74" s="1330"/>
      <c r="K74" s="1331"/>
      <c r="L74" s="1331"/>
      <c r="M74" s="1331"/>
      <c r="N74" s="1331"/>
      <c r="AM74" s="406"/>
      <c r="AN74" s="1327"/>
      <c r="AO74" s="1327"/>
      <c r="AP74" s="1327"/>
      <c r="AQ74" s="1327"/>
      <c r="AR74" s="1327"/>
      <c r="AS74" s="1327"/>
      <c r="AT74" s="1327"/>
      <c r="AU74" s="1327"/>
      <c r="AV74" s="1327"/>
      <c r="AW74" s="1327"/>
      <c r="AX74" s="1327"/>
      <c r="AY74" s="1327"/>
      <c r="AZ74" s="1327"/>
      <c r="BA74" s="1327"/>
      <c r="BB74" s="1327"/>
      <c r="BC74" s="1327"/>
      <c r="BD74" s="1327"/>
      <c r="BE74" s="1327"/>
      <c r="BF74" s="1327"/>
      <c r="BG74" s="1327"/>
      <c r="BH74" s="1327"/>
      <c r="BI74" s="1327"/>
      <c r="BJ74" s="1327"/>
      <c r="BK74" s="1327"/>
      <c r="BL74" s="1327"/>
      <c r="BM74" s="1327"/>
      <c r="BN74" s="1327"/>
      <c r="BO74" s="1327"/>
      <c r="BP74" s="1325"/>
      <c r="BQ74" s="1325"/>
      <c r="BR74" s="1325"/>
      <c r="BS74" s="1325"/>
      <c r="BT74" s="1325"/>
      <c r="BU74" s="1325"/>
      <c r="BV74" s="1325"/>
      <c r="BW74" s="1325"/>
      <c r="BX74" s="1325"/>
      <c r="BY74" s="1325"/>
      <c r="BZ74" s="1325"/>
      <c r="CA74" s="1325"/>
      <c r="CB74" s="1325"/>
      <c r="CC74" s="1325"/>
      <c r="CD74" s="1325"/>
      <c r="CE74" s="1325"/>
      <c r="CF74" s="1325"/>
      <c r="CG74" s="1325"/>
      <c r="CH74" s="1325"/>
      <c r="CI74" s="1325"/>
      <c r="CJ74" s="1325"/>
      <c r="CK74" s="1325"/>
      <c r="CL74" s="1325"/>
      <c r="CM74" s="1325"/>
      <c r="CN74" s="1325"/>
      <c r="CO74" s="1325"/>
      <c r="CP74" s="1325"/>
      <c r="CQ74" s="1325"/>
      <c r="CR74" s="1325"/>
      <c r="CS74" s="1325"/>
      <c r="CT74" s="1325"/>
      <c r="CU74" s="1325"/>
      <c r="CV74" s="1325"/>
      <c r="CW74" s="1325"/>
      <c r="CX74" s="1325"/>
      <c r="CY74" s="1325"/>
      <c r="CZ74" s="1325"/>
      <c r="DA74" s="1325"/>
      <c r="DB74" s="1325"/>
      <c r="DC74" s="1325"/>
    </row>
    <row r="75" spans="2:107" x14ac:dyDescent="0.15">
      <c r="B75" s="397"/>
      <c r="G75" s="1330"/>
      <c r="H75" s="1330"/>
      <c r="I75" s="1320"/>
      <c r="J75" s="1320"/>
      <c r="K75" s="1326"/>
      <c r="L75" s="1326"/>
      <c r="M75" s="1326"/>
      <c r="N75" s="1326"/>
      <c r="AM75" s="406"/>
      <c r="AN75" s="1327"/>
      <c r="AO75" s="1327"/>
      <c r="AP75" s="1327"/>
      <c r="AQ75" s="1327"/>
      <c r="AR75" s="1327"/>
      <c r="AS75" s="1327"/>
      <c r="AT75" s="1327"/>
      <c r="AU75" s="1327"/>
      <c r="AV75" s="1327"/>
      <c r="AW75" s="1327"/>
      <c r="AX75" s="1327"/>
      <c r="AY75" s="1327"/>
      <c r="AZ75" s="1327"/>
      <c r="BA75" s="1327"/>
      <c r="BB75" s="1327" t="s">
        <v>624</v>
      </c>
      <c r="BC75" s="1327"/>
      <c r="BD75" s="1327"/>
      <c r="BE75" s="1327"/>
      <c r="BF75" s="1327"/>
      <c r="BG75" s="1327"/>
      <c r="BH75" s="1327"/>
      <c r="BI75" s="1327"/>
      <c r="BJ75" s="1327"/>
      <c r="BK75" s="1327"/>
      <c r="BL75" s="1327"/>
      <c r="BM75" s="1327"/>
      <c r="BN75" s="1327"/>
      <c r="BO75" s="1327"/>
      <c r="BP75" s="1325">
        <v>7.9</v>
      </c>
      <c r="BQ75" s="1325"/>
      <c r="BR75" s="1325"/>
      <c r="BS75" s="1325"/>
      <c r="BT75" s="1325"/>
      <c r="BU75" s="1325"/>
      <c r="BV75" s="1325"/>
      <c r="BW75" s="1325"/>
      <c r="BX75" s="1325">
        <v>7.2</v>
      </c>
      <c r="BY75" s="1325"/>
      <c r="BZ75" s="1325"/>
      <c r="CA75" s="1325"/>
      <c r="CB75" s="1325"/>
      <c r="CC75" s="1325"/>
      <c r="CD75" s="1325"/>
      <c r="CE75" s="1325"/>
      <c r="CF75" s="1325">
        <v>6.3</v>
      </c>
      <c r="CG75" s="1325"/>
      <c r="CH75" s="1325"/>
      <c r="CI75" s="1325"/>
      <c r="CJ75" s="1325"/>
      <c r="CK75" s="1325"/>
      <c r="CL75" s="1325"/>
      <c r="CM75" s="1325"/>
      <c r="CN75" s="1325">
        <v>6.1</v>
      </c>
      <c r="CO75" s="1325"/>
      <c r="CP75" s="1325"/>
      <c r="CQ75" s="1325"/>
      <c r="CR75" s="1325"/>
      <c r="CS75" s="1325"/>
      <c r="CT75" s="1325"/>
      <c r="CU75" s="1325"/>
      <c r="CV75" s="1325">
        <v>5.8</v>
      </c>
      <c r="CW75" s="1325"/>
      <c r="CX75" s="1325"/>
      <c r="CY75" s="1325"/>
      <c r="CZ75" s="1325"/>
      <c r="DA75" s="1325"/>
      <c r="DB75" s="1325"/>
      <c r="DC75" s="1325"/>
    </row>
    <row r="76" spans="2:107" x14ac:dyDescent="0.15">
      <c r="B76" s="397"/>
      <c r="G76" s="1330"/>
      <c r="H76" s="1330"/>
      <c r="I76" s="1320"/>
      <c r="J76" s="1320"/>
      <c r="K76" s="1326"/>
      <c r="L76" s="1326"/>
      <c r="M76" s="1326"/>
      <c r="N76" s="1326"/>
      <c r="AM76" s="406"/>
      <c r="AN76" s="1327"/>
      <c r="AO76" s="1327"/>
      <c r="AP76" s="1327"/>
      <c r="AQ76" s="1327"/>
      <c r="AR76" s="1327"/>
      <c r="AS76" s="1327"/>
      <c r="AT76" s="1327"/>
      <c r="AU76" s="1327"/>
      <c r="AV76" s="1327"/>
      <c r="AW76" s="1327"/>
      <c r="AX76" s="1327"/>
      <c r="AY76" s="1327"/>
      <c r="AZ76" s="1327"/>
      <c r="BA76" s="1327"/>
      <c r="BB76" s="1327"/>
      <c r="BC76" s="1327"/>
      <c r="BD76" s="1327"/>
      <c r="BE76" s="1327"/>
      <c r="BF76" s="1327"/>
      <c r="BG76" s="1327"/>
      <c r="BH76" s="1327"/>
      <c r="BI76" s="1327"/>
      <c r="BJ76" s="1327"/>
      <c r="BK76" s="1327"/>
      <c r="BL76" s="1327"/>
      <c r="BM76" s="1327"/>
      <c r="BN76" s="1327"/>
      <c r="BO76" s="1327"/>
      <c r="BP76" s="1325"/>
      <c r="BQ76" s="1325"/>
      <c r="BR76" s="1325"/>
      <c r="BS76" s="1325"/>
      <c r="BT76" s="1325"/>
      <c r="BU76" s="1325"/>
      <c r="BV76" s="1325"/>
      <c r="BW76" s="1325"/>
      <c r="BX76" s="1325"/>
      <c r="BY76" s="1325"/>
      <c r="BZ76" s="1325"/>
      <c r="CA76" s="1325"/>
      <c r="CB76" s="1325"/>
      <c r="CC76" s="1325"/>
      <c r="CD76" s="1325"/>
      <c r="CE76" s="1325"/>
      <c r="CF76" s="1325"/>
      <c r="CG76" s="1325"/>
      <c r="CH76" s="1325"/>
      <c r="CI76" s="1325"/>
      <c r="CJ76" s="1325"/>
      <c r="CK76" s="1325"/>
      <c r="CL76" s="1325"/>
      <c r="CM76" s="1325"/>
      <c r="CN76" s="1325"/>
      <c r="CO76" s="1325"/>
      <c r="CP76" s="1325"/>
      <c r="CQ76" s="1325"/>
      <c r="CR76" s="1325"/>
      <c r="CS76" s="1325"/>
      <c r="CT76" s="1325"/>
      <c r="CU76" s="1325"/>
      <c r="CV76" s="1325"/>
      <c r="CW76" s="1325"/>
      <c r="CX76" s="1325"/>
      <c r="CY76" s="1325"/>
      <c r="CZ76" s="1325"/>
      <c r="DA76" s="1325"/>
      <c r="DB76" s="1325"/>
      <c r="DC76" s="1325"/>
    </row>
    <row r="77" spans="2:107" x14ac:dyDescent="0.15">
      <c r="B77" s="397"/>
      <c r="G77" s="1320"/>
      <c r="H77" s="1320"/>
      <c r="I77" s="1320"/>
      <c r="J77" s="1320"/>
      <c r="K77" s="1331"/>
      <c r="L77" s="1331"/>
      <c r="M77" s="1331"/>
      <c r="N77" s="1331"/>
      <c r="AN77" s="1324" t="s">
        <v>622</v>
      </c>
      <c r="AO77" s="1324"/>
      <c r="AP77" s="1324"/>
      <c r="AQ77" s="1324"/>
      <c r="AR77" s="1324"/>
      <c r="AS77" s="1324"/>
      <c r="AT77" s="1324"/>
      <c r="AU77" s="1324"/>
      <c r="AV77" s="1324"/>
      <c r="AW77" s="1324"/>
      <c r="AX77" s="1324"/>
      <c r="AY77" s="1324"/>
      <c r="AZ77" s="1324"/>
      <c r="BA77" s="1324"/>
      <c r="BB77" s="1327" t="s">
        <v>620</v>
      </c>
      <c r="BC77" s="1327"/>
      <c r="BD77" s="1327"/>
      <c r="BE77" s="1327"/>
      <c r="BF77" s="1327"/>
      <c r="BG77" s="1327"/>
      <c r="BH77" s="1327"/>
      <c r="BI77" s="1327"/>
      <c r="BJ77" s="1327"/>
      <c r="BK77" s="1327"/>
      <c r="BL77" s="1327"/>
      <c r="BM77" s="1327"/>
      <c r="BN77" s="1327"/>
      <c r="BO77" s="1327"/>
      <c r="BP77" s="1325">
        <v>53.1</v>
      </c>
      <c r="BQ77" s="1325"/>
      <c r="BR77" s="1325"/>
      <c r="BS77" s="1325"/>
      <c r="BT77" s="1325"/>
      <c r="BU77" s="1325"/>
      <c r="BV77" s="1325"/>
      <c r="BW77" s="1325"/>
      <c r="BX77" s="1325">
        <v>51.2</v>
      </c>
      <c r="BY77" s="1325"/>
      <c r="BZ77" s="1325"/>
      <c r="CA77" s="1325"/>
      <c r="CB77" s="1325"/>
      <c r="CC77" s="1325"/>
      <c r="CD77" s="1325"/>
      <c r="CE77" s="1325"/>
      <c r="CF77" s="1325">
        <v>47.2</v>
      </c>
      <c r="CG77" s="1325"/>
      <c r="CH77" s="1325"/>
      <c r="CI77" s="1325"/>
      <c r="CJ77" s="1325"/>
      <c r="CK77" s="1325"/>
      <c r="CL77" s="1325"/>
      <c r="CM77" s="1325"/>
      <c r="CN77" s="1325">
        <v>49.5</v>
      </c>
      <c r="CO77" s="1325"/>
      <c r="CP77" s="1325"/>
      <c r="CQ77" s="1325"/>
      <c r="CR77" s="1325"/>
      <c r="CS77" s="1325"/>
      <c r="CT77" s="1325"/>
      <c r="CU77" s="1325"/>
      <c r="CV77" s="1325">
        <v>46.9</v>
      </c>
      <c r="CW77" s="1325"/>
      <c r="CX77" s="1325"/>
      <c r="CY77" s="1325"/>
      <c r="CZ77" s="1325"/>
      <c r="DA77" s="1325"/>
      <c r="DB77" s="1325"/>
      <c r="DC77" s="1325"/>
    </row>
    <row r="78" spans="2:107" x14ac:dyDescent="0.15">
      <c r="B78" s="397"/>
      <c r="G78" s="1320"/>
      <c r="H78" s="1320"/>
      <c r="I78" s="1320"/>
      <c r="J78" s="1320"/>
      <c r="K78" s="1331"/>
      <c r="L78" s="1331"/>
      <c r="M78" s="1331"/>
      <c r="N78" s="1331"/>
      <c r="AN78" s="1324"/>
      <c r="AO78" s="1324"/>
      <c r="AP78" s="1324"/>
      <c r="AQ78" s="1324"/>
      <c r="AR78" s="1324"/>
      <c r="AS78" s="1324"/>
      <c r="AT78" s="1324"/>
      <c r="AU78" s="1324"/>
      <c r="AV78" s="1324"/>
      <c r="AW78" s="1324"/>
      <c r="AX78" s="1324"/>
      <c r="AY78" s="1324"/>
      <c r="AZ78" s="1324"/>
      <c r="BA78" s="1324"/>
      <c r="BB78" s="1327"/>
      <c r="BC78" s="1327"/>
      <c r="BD78" s="1327"/>
      <c r="BE78" s="1327"/>
      <c r="BF78" s="1327"/>
      <c r="BG78" s="1327"/>
      <c r="BH78" s="1327"/>
      <c r="BI78" s="1327"/>
      <c r="BJ78" s="1327"/>
      <c r="BK78" s="1327"/>
      <c r="BL78" s="1327"/>
      <c r="BM78" s="1327"/>
      <c r="BN78" s="1327"/>
      <c r="BO78" s="1327"/>
      <c r="BP78" s="1325"/>
      <c r="BQ78" s="1325"/>
      <c r="BR78" s="1325"/>
      <c r="BS78" s="1325"/>
      <c r="BT78" s="1325"/>
      <c r="BU78" s="1325"/>
      <c r="BV78" s="1325"/>
      <c r="BW78" s="1325"/>
      <c r="BX78" s="1325"/>
      <c r="BY78" s="1325"/>
      <c r="BZ78" s="1325"/>
      <c r="CA78" s="1325"/>
      <c r="CB78" s="1325"/>
      <c r="CC78" s="1325"/>
      <c r="CD78" s="1325"/>
      <c r="CE78" s="1325"/>
      <c r="CF78" s="1325"/>
      <c r="CG78" s="1325"/>
      <c r="CH78" s="1325"/>
      <c r="CI78" s="1325"/>
      <c r="CJ78" s="1325"/>
      <c r="CK78" s="1325"/>
      <c r="CL78" s="1325"/>
      <c r="CM78" s="1325"/>
      <c r="CN78" s="1325"/>
      <c r="CO78" s="1325"/>
      <c r="CP78" s="1325"/>
      <c r="CQ78" s="1325"/>
      <c r="CR78" s="1325"/>
      <c r="CS78" s="1325"/>
      <c r="CT78" s="1325"/>
      <c r="CU78" s="1325"/>
      <c r="CV78" s="1325"/>
      <c r="CW78" s="1325"/>
      <c r="CX78" s="1325"/>
      <c r="CY78" s="1325"/>
      <c r="CZ78" s="1325"/>
      <c r="DA78" s="1325"/>
      <c r="DB78" s="1325"/>
      <c r="DC78" s="1325"/>
    </row>
    <row r="79" spans="2:107" x14ac:dyDescent="0.15">
      <c r="B79" s="397"/>
      <c r="G79" s="1320"/>
      <c r="H79" s="1320"/>
      <c r="I79" s="1329"/>
      <c r="J79" s="1329"/>
      <c r="K79" s="1332"/>
      <c r="L79" s="1332"/>
      <c r="M79" s="1332"/>
      <c r="N79" s="1332"/>
      <c r="AN79" s="1324"/>
      <c r="AO79" s="1324"/>
      <c r="AP79" s="1324"/>
      <c r="AQ79" s="1324"/>
      <c r="AR79" s="1324"/>
      <c r="AS79" s="1324"/>
      <c r="AT79" s="1324"/>
      <c r="AU79" s="1324"/>
      <c r="AV79" s="1324"/>
      <c r="AW79" s="1324"/>
      <c r="AX79" s="1324"/>
      <c r="AY79" s="1324"/>
      <c r="AZ79" s="1324"/>
      <c r="BA79" s="1324"/>
      <c r="BB79" s="1327" t="s">
        <v>624</v>
      </c>
      <c r="BC79" s="1327"/>
      <c r="BD79" s="1327"/>
      <c r="BE79" s="1327"/>
      <c r="BF79" s="1327"/>
      <c r="BG79" s="1327"/>
      <c r="BH79" s="1327"/>
      <c r="BI79" s="1327"/>
      <c r="BJ79" s="1327"/>
      <c r="BK79" s="1327"/>
      <c r="BL79" s="1327"/>
      <c r="BM79" s="1327"/>
      <c r="BN79" s="1327"/>
      <c r="BO79" s="1327"/>
      <c r="BP79" s="1325">
        <v>8.6</v>
      </c>
      <c r="BQ79" s="1325"/>
      <c r="BR79" s="1325"/>
      <c r="BS79" s="1325"/>
      <c r="BT79" s="1325"/>
      <c r="BU79" s="1325"/>
      <c r="BV79" s="1325"/>
      <c r="BW79" s="1325"/>
      <c r="BX79" s="1325">
        <v>8.1999999999999993</v>
      </c>
      <c r="BY79" s="1325"/>
      <c r="BZ79" s="1325"/>
      <c r="CA79" s="1325"/>
      <c r="CB79" s="1325"/>
      <c r="CC79" s="1325"/>
      <c r="CD79" s="1325"/>
      <c r="CE79" s="1325"/>
      <c r="CF79" s="1325">
        <v>7.8</v>
      </c>
      <c r="CG79" s="1325"/>
      <c r="CH79" s="1325"/>
      <c r="CI79" s="1325"/>
      <c r="CJ79" s="1325"/>
      <c r="CK79" s="1325"/>
      <c r="CL79" s="1325"/>
      <c r="CM79" s="1325"/>
      <c r="CN79" s="1325">
        <v>7.6</v>
      </c>
      <c r="CO79" s="1325"/>
      <c r="CP79" s="1325"/>
      <c r="CQ79" s="1325"/>
      <c r="CR79" s="1325"/>
      <c r="CS79" s="1325"/>
      <c r="CT79" s="1325"/>
      <c r="CU79" s="1325"/>
      <c r="CV79" s="1325">
        <v>7.2</v>
      </c>
      <c r="CW79" s="1325"/>
      <c r="CX79" s="1325"/>
      <c r="CY79" s="1325"/>
      <c r="CZ79" s="1325"/>
      <c r="DA79" s="1325"/>
      <c r="DB79" s="1325"/>
      <c r="DC79" s="1325"/>
    </row>
    <row r="80" spans="2:107" x14ac:dyDescent="0.15">
      <c r="B80" s="397"/>
      <c r="G80" s="1320"/>
      <c r="H80" s="1320"/>
      <c r="I80" s="1329"/>
      <c r="J80" s="1329"/>
      <c r="K80" s="1332"/>
      <c r="L80" s="1332"/>
      <c r="M80" s="1332"/>
      <c r="N80" s="1332"/>
      <c r="AN80" s="1324"/>
      <c r="AO80" s="1324"/>
      <c r="AP80" s="1324"/>
      <c r="AQ80" s="1324"/>
      <c r="AR80" s="1324"/>
      <c r="AS80" s="1324"/>
      <c r="AT80" s="1324"/>
      <c r="AU80" s="1324"/>
      <c r="AV80" s="1324"/>
      <c r="AW80" s="1324"/>
      <c r="AX80" s="1324"/>
      <c r="AY80" s="1324"/>
      <c r="AZ80" s="1324"/>
      <c r="BA80" s="1324"/>
      <c r="BB80" s="1327"/>
      <c r="BC80" s="1327"/>
      <c r="BD80" s="1327"/>
      <c r="BE80" s="1327"/>
      <c r="BF80" s="1327"/>
      <c r="BG80" s="1327"/>
      <c r="BH80" s="1327"/>
      <c r="BI80" s="1327"/>
      <c r="BJ80" s="1327"/>
      <c r="BK80" s="1327"/>
      <c r="BL80" s="1327"/>
      <c r="BM80" s="1327"/>
      <c r="BN80" s="1327"/>
      <c r="BO80" s="1327"/>
      <c r="BP80" s="1325"/>
      <c r="BQ80" s="1325"/>
      <c r="BR80" s="1325"/>
      <c r="BS80" s="1325"/>
      <c r="BT80" s="1325"/>
      <c r="BU80" s="1325"/>
      <c r="BV80" s="1325"/>
      <c r="BW80" s="1325"/>
      <c r="BX80" s="1325"/>
      <c r="BY80" s="1325"/>
      <c r="BZ80" s="1325"/>
      <c r="CA80" s="1325"/>
      <c r="CB80" s="1325"/>
      <c r="CC80" s="1325"/>
      <c r="CD80" s="1325"/>
      <c r="CE80" s="1325"/>
      <c r="CF80" s="1325"/>
      <c r="CG80" s="1325"/>
      <c r="CH80" s="1325"/>
      <c r="CI80" s="1325"/>
      <c r="CJ80" s="1325"/>
      <c r="CK80" s="1325"/>
      <c r="CL80" s="1325"/>
      <c r="CM80" s="1325"/>
      <c r="CN80" s="1325"/>
      <c r="CO80" s="1325"/>
      <c r="CP80" s="1325"/>
      <c r="CQ80" s="1325"/>
      <c r="CR80" s="1325"/>
      <c r="CS80" s="1325"/>
      <c r="CT80" s="1325"/>
      <c r="CU80" s="1325"/>
      <c r="CV80" s="1325"/>
      <c r="CW80" s="1325"/>
      <c r="CX80" s="1325"/>
      <c r="CY80" s="1325"/>
      <c r="CZ80" s="1325"/>
      <c r="DA80" s="1325"/>
      <c r="DB80" s="1325"/>
      <c r="DC80" s="1325"/>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xM83qA0YQv63Bn5EaL12ISf214GlkuGtH4u3/+95Me2LXjlvOxDLnov8QecO49mNaackCM7LcGdW1c5n2+oAUw==" saltValue="lBwJ+glEMlNzfPAPlqsgY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625</v>
      </c>
    </row>
  </sheetData>
  <sheetProtection algorithmName="SHA-512" hashValue="pmLtSXI6Wa1/vgQSNjUmMy0QoOH891i0ZhmX05gOZnMdgKpePgfPjJDpGmLhqsvAoEzclTKed8iWxbyGCrCPyA==" saltValue="hQqSoonV7X+0xWjcv7XJk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505</v>
      </c>
    </row>
  </sheetData>
  <sheetProtection algorithmName="SHA-512" hashValue="m+gBLhbif+arYnaxGj6EMzgj6+WjIBYKHDSGq/DcvPxja0u2n04MN1DUFdk4BmhhoIdlvVNcDLd2RdfCRjFa2w==" saltValue="3pjhWwdelc8zQC/D23NmK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555</v>
      </c>
      <c r="G2" s="157"/>
      <c r="H2" s="158"/>
    </row>
    <row r="3" spans="1:8" x14ac:dyDescent="0.15">
      <c r="A3" s="154" t="s">
        <v>548</v>
      </c>
      <c r="B3" s="159"/>
      <c r="C3" s="160"/>
      <c r="D3" s="161">
        <v>63740</v>
      </c>
      <c r="E3" s="162"/>
      <c r="F3" s="163">
        <v>65942</v>
      </c>
      <c r="G3" s="164"/>
      <c r="H3" s="165"/>
    </row>
    <row r="4" spans="1:8" x14ac:dyDescent="0.15">
      <c r="A4" s="166"/>
      <c r="B4" s="167"/>
      <c r="C4" s="168"/>
      <c r="D4" s="169">
        <v>41782</v>
      </c>
      <c r="E4" s="170"/>
      <c r="F4" s="171">
        <v>32778</v>
      </c>
      <c r="G4" s="172"/>
      <c r="H4" s="173"/>
    </row>
    <row r="5" spans="1:8" x14ac:dyDescent="0.15">
      <c r="A5" s="154" t="s">
        <v>550</v>
      </c>
      <c r="B5" s="159"/>
      <c r="C5" s="160"/>
      <c r="D5" s="161">
        <v>88545</v>
      </c>
      <c r="E5" s="162"/>
      <c r="F5" s="163">
        <v>68655</v>
      </c>
      <c r="G5" s="164"/>
      <c r="H5" s="165"/>
    </row>
    <row r="6" spans="1:8" x14ac:dyDescent="0.15">
      <c r="A6" s="166"/>
      <c r="B6" s="167"/>
      <c r="C6" s="168"/>
      <c r="D6" s="169">
        <v>58374</v>
      </c>
      <c r="E6" s="170"/>
      <c r="F6" s="171">
        <v>32316</v>
      </c>
      <c r="G6" s="172"/>
      <c r="H6" s="173"/>
    </row>
    <row r="7" spans="1:8" x14ac:dyDescent="0.15">
      <c r="A7" s="154" t="s">
        <v>551</v>
      </c>
      <c r="B7" s="159"/>
      <c r="C7" s="160"/>
      <c r="D7" s="161">
        <v>69444</v>
      </c>
      <c r="E7" s="162"/>
      <c r="F7" s="163">
        <v>66863</v>
      </c>
      <c r="G7" s="164"/>
      <c r="H7" s="165"/>
    </row>
    <row r="8" spans="1:8" x14ac:dyDescent="0.15">
      <c r="A8" s="166"/>
      <c r="B8" s="167"/>
      <c r="C8" s="168"/>
      <c r="D8" s="169">
        <v>47579</v>
      </c>
      <c r="E8" s="170"/>
      <c r="F8" s="171">
        <v>32770</v>
      </c>
      <c r="G8" s="172"/>
      <c r="H8" s="173"/>
    </row>
    <row r="9" spans="1:8" x14ac:dyDescent="0.15">
      <c r="A9" s="154" t="s">
        <v>552</v>
      </c>
      <c r="B9" s="159"/>
      <c r="C9" s="160"/>
      <c r="D9" s="161">
        <v>119498</v>
      </c>
      <c r="E9" s="162"/>
      <c r="F9" s="163">
        <v>72051</v>
      </c>
      <c r="G9" s="164"/>
      <c r="H9" s="165"/>
    </row>
    <row r="10" spans="1:8" x14ac:dyDescent="0.15">
      <c r="A10" s="166"/>
      <c r="B10" s="167"/>
      <c r="C10" s="168"/>
      <c r="D10" s="169">
        <v>51198</v>
      </c>
      <c r="E10" s="170"/>
      <c r="F10" s="171">
        <v>34140</v>
      </c>
      <c r="G10" s="172"/>
      <c r="H10" s="173"/>
    </row>
    <row r="11" spans="1:8" x14ac:dyDescent="0.15">
      <c r="A11" s="154" t="s">
        <v>553</v>
      </c>
      <c r="B11" s="159"/>
      <c r="C11" s="160"/>
      <c r="D11" s="161">
        <v>116072</v>
      </c>
      <c r="E11" s="162"/>
      <c r="F11" s="163">
        <v>72756</v>
      </c>
      <c r="G11" s="164"/>
      <c r="H11" s="165"/>
    </row>
    <row r="12" spans="1:8" x14ac:dyDescent="0.15">
      <c r="A12" s="166"/>
      <c r="B12" s="167"/>
      <c r="C12" s="174"/>
      <c r="D12" s="169">
        <v>53971</v>
      </c>
      <c r="E12" s="170"/>
      <c r="F12" s="171">
        <v>32117</v>
      </c>
      <c r="G12" s="172"/>
      <c r="H12" s="173"/>
    </row>
    <row r="13" spans="1:8" x14ac:dyDescent="0.15">
      <c r="A13" s="154"/>
      <c r="B13" s="159"/>
      <c r="C13" s="175"/>
      <c r="D13" s="176">
        <v>91460</v>
      </c>
      <c r="E13" s="177"/>
      <c r="F13" s="178">
        <v>69253</v>
      </c>
      <c r="G13" s="179"/>
      <c r="H13" s="165"/>
    </row>
    <row r="14" spans="1:8" x14ac:dyDescent="0.15">
      <c r="A14" s="166"/>
      <c r="B14" s="167"/>
      <c r="C14" s="168"/>
      <c r="D14" s="169">
        <v>50581</v>
      </c>
      <c r="E14" s="170"/>
      <c r="F14" s="171">
        <v>32824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10.26</v>
      </c>
      <c r="C19" s="180">
        <f>ROUND(VALUE(SUBSTITUTE(実質収支比率等に係る経年分析!G$48,"▲","-")),2)</f>
        <v>5.48</v>
      </c>
      <c r="D19" s="180">
        <f>ROUND(VALUE(SUBSTITUTE(実質収支比率等に係る経年分析!H$48,"▲","-")),2)</f>
        <v>2.96</v>
      </c>
      <c r="E19" s="180">
        <f>ROUND(VALUE(SUBSTITUTE(実質収支比率等に係る経年分析!I$48,"▲","-")),2)</f>
        <v>3.31</v>
      </c>
      <c r="F19" s="180">
        <f>ROUND(VALUE(SUBSTITUTE(実質収支比率等に係る経年分析!J$48,"▲","-")),2)</f>
        <v>3.39</v>
      </c>
    </row>
    <row r="20" spans="1:11" x14ac:dyDescent="0.15">
      <c r="A20" s="180" t="s">
        <v>54</v>
      </c>
      <c r="B20" s="180">
        <f>ROUND(VALUE(SUBSTITUTE(実質収支比率等に係る経年分析!F$47,"▲","-")),2)</f>
        <v>12.75</v>
      </c>
      <c r="C20" s="180">
        <f>ROUND(VALUE(SUBSTITUTE(実質収支比率等に係る経年分析!G$47,"▲","-")),2)</f>
        <v>13</v>
      </c>
      <c r="D20" s="180">
        <f>ROUND(VALUE(SUBSTITUTE(実質収支比率等に係る経年分析!H$47,"▲","-")),2)</f>
        <v>11.7</v>
      </c>
      <c r="E20" s="180">
        <f>ROUND(VALUE(SUBSTITUTE(実質収支比率等に係る経年分析!I$47,"▲","-")),2)</f>
        <v>11.62</v>
      </c>
      <c r="F20" s="180">
        <f>ROUND(VALUE(SUBSTITUTE(実質収支比率等に係る経年分析!J$47,"▲","-")),2)</f>
        <v>11.46</v>
      </c>
    </row>
    <row r="21" spans="1:11" x14ac:dyDescent="0.15">
      <c r="A21" s="180" t="s">
        <v>55</v>
      </c>
      <c r="B21" s="180">
        <f>IF(ISNUMBER(VALUE(SUBSTITUTE(実質収支比率等に係る経年分析!F$49,"▲","-"))),ROUND(VALUE(SUBSTITUTE(実質収支比率等に係る経年分析!F$49,"▲","-")),2),NA())</f>
        <v>0.91</v>
      </c>
      <c r="C21" s="180">
        <f>IF(ISNUMBER(VALUE(SUBSTITUTE(実質収支比率等に係る経年分析!G$49,"▲","-"))),ROUND(VALUE(SUBSTITUTE(実質収支比率等に係る経年分析!G$49,"▲","-")),2),NA())</f>
        <v>-2.2999999999999998</v>
      </c>
      <c r="D21" s="180">
        <f>IF(ISNUMBER(VALUE(SUBSTITUTE(実質収支比率等に係る経年分析!H$49,"▲","-"))),ROUND(VALUE(SUBSTITUTE(実質収支比率等に係る経年分析!H$49,"▲","-")),2),NA())</f>
        <v>-2.7</v>
      </c>
      <c r="E21" s="180">
        <f>IF(ISNUMBER(VALUE(SUBSTITUTE(実質収支比率等に係る経年分析!I$49,"▲","-"))),ROUND(VALUE(SUBSTITUTE(実質収支比率等に係る経年分析!I$49,"▲","-")),2),NA())</f>
        <v>0.61</v>
      </c>
      <c r="F21" s="180">
        <f>IF(ISNUMBER(VALUE(SUBSTITUTE(実質収支比率等に係る経年分析!J$49,"▲","-"))),ROUND(VALUE(SUBSTITUTE(実質収支比率等に係る経年分析!J$49,"▲","-")),2),NA())</f>
        <v>0.73</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0.15</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0.15</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0.16</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0.13</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0.04</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浄化槽事業会計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0.04</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0.05</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0.06</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0.06</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0.06</v>
      </c>
    </row>
    <row r="30" spans="1:11" x14ac:dyDescent="0.15">
      <c r="A30" s="181" t="str">
        <f>IF(連結実質赤字比率に係る赤字・黒字の構成分析!C$40="",NA(),連結実質赤字比率に係る赤字・黒字の構成分析!C$40)</f>
        <v>集落排水事業会計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0.35</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0.36</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0.63</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0.69</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0.76</v>
      </c>
    </row>
    <row r="31" spans="1:11" x14ac:dyDescent="0.15">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0.87</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0.81</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2</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1.78</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1.78</v>
      </c>
    </row>
    <row r="32" spans="1:11" x14ac:dyDescent="0.15">
      <c r="A32" s="181" t="str">
        <f>IF(連結実質赤字比率に係る赤字・黒字の構成分析!C$38="",NA(),連結実質赤字比率に係る赤字・黒字の構成分析!C$38)</f>
        <v>一般会計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10.11</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5.33</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2.82</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3.18</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3.35</v>
      </c>
    </row>
    <row r="33" spans="1:16" x14ac:dyDescent="0.15">
      <c r="A33" s="181" t="str">
        <f>IF(連結実質赤字比率に係る赤字・黒字の構成分析!C$37="",NA(),連結実質赤字比率に係る赤字・黒字の構成分析!C$37)</f>
        <v>公共下水道事業会計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1.42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1.44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2.37</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2.76</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3.4</v>
      </c>
    </row>
    <row r="34" spans="1:16" x14ac:dyDescent="0.15">
      <c r="A34" s="181" t="str">
        <f>IF(連結実質赤字比率に係る赤字・黒字の構成分析!C$36="",NA(),連結実質赤字比率に係る赤字・黒字の構成分析!C$36)</f>
        <v>国民健康保険特別会計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1.75</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1.96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3.06</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3.22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4.22</v>
      </c>
    </row>
    <row r="35" spans="1:16" x14ac:dyDescent="0.15">
      <c r="A35" s="181" t="str">
        <f>IF(連結実質赤字比率に係る赤字・黒字の構成分析!C$35="",NA(),連結実質赤字比率に係る赤字・黒字の構成分析!C$35)</f>
        <v>病院事業会計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5.04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3.31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3.57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3.74</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4.6100000000000003</v>
      </c>
    </row>
    <row r="36" spans="1:16" x14ac:dyDescent="0.15">
      <c r="A36" s="181" t="str">
        <f>IF(連結実質赤字比率に係る赤字・黒字の構成分析!C$34="",NA(),連結実質赤字比率に係る赤字・黒字の構成分析!C$34)</f>
        <v>水道事業会計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11.55</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12.14</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13.11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13.51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13.17</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9041</v>
      </c>
      <c r="E42" s="182"/>
      <c r="F42" s="182"/>
      <c r="G42" s="182">
        <f>'実質公債費比率（分子）の構造'!L$52</f>
        <v>9115</v>
      </c>
      <c r="H42" s="182"/>
      <c r="I42" s="182"/>
      <c r="J42" s="182">
        <f>'実質公債費比率（分子）の構造'!M$52</f>
        <v>9169</v>
      </c>
      <c r="K42" s="182"/>
      <c r="L42" s="182"/>
      <c r="M42" s="182">
        <f>'実質公債費比率（分子）の構造'!N$52</f>
        <v>9253</v>
      </c>
      <c r="N42" s="182"/>
      <c r="O42" s="182"/>
      <c r="P42" s="182">
        <f>'実質公債費比率（分子）の構造'!O$52</f>
        <v>9064</v>
      </c>
    </row>
    <row r="43" spans="1:16" x14ac:dyDescent="0.15">
      <c r="A43" s="182" t="s">
        <v>63</v>
      </c>
      <c r="B43" s="182" t="str">
        <f>'実質公債費比率（分子）の構造'!K$51</f>
        <v>-</v>
      </c>
      <c r="C43" s="182"/>
      <c r="D43" s="182"/>
      <c r="E43" s="182">
        <f>'実質公債費比率（分子）の構造'!L$51</f>
        <v>0</v>
      </c>
      <c r="F43" s="182"/>
      <c r="G43" s="182"/>
      <c r="H43" s="182">
        <f>'実質公債費比率（分子）の構造'!M$51</f>
        <v>1</v>
      </c>
      <c r="I43" s="182"/>
      <c r="J43" s="182"/>
      <c r="K43" s="182">
        <f>'実質公債費比率（分子）の構造'!N$51</f>
        <v>1</v>
      </c>
      <c r="L43" s="182"/>
      <c r="M43" s="182"/>
      <c r="N43" s="182">
        <f>'実質公債費比率（分子）の構造'!O$51</f>
        <v>0</v>
      </c>
      <c r="O43" s="182"/>
      <c r="P43" s="182"/>
    </row>
    <row r="44" spans="1:16" x14ac:dyDescent="0.15">
      <c r="A44" s="182" t="s">
        <v>64</v>
      </c>
      <c r="B44" s="182">
        <f>'実質公債費比率（分子）の構造'!K$50</f>
        <v>59</v>
      </c>
      <c r="C44" s="182"/>
      <c r="D44" s="182"/>
      <c r="E44" s="182">
        <f>'実質公債費比率（分子）の構造'!L$50</f>
        <v>26</v>
      </c>
      <c r="F44" s="182"/>
      <c r="G44" s="182"/>
      <c r="H44" s="182">
        <f>'実質公債費比率（分子）の構造'!M$50</f>
        <v>15</v>
      </c>
      <c r="I44" s="182"/>
      <c r="J44" s="182"/>
      <c r="K44" s="182">
        <f>'実質公債費比率（分子）の構造'!N$50</f>
        <v>15</v>
      </c>
      <c r="L44" s="182"/>
      <c r="M44" s="182"/>
      <c r="N44" s="182">
        <f>'実質公債費比率（分子）の構造'!O$50</f>
        <v>12</v>
      </c>
      <c r="O44" s="182"/>
      <c r="P44" s="182"/>
    </row>
    <row r="45" spans="1:16" x14ac:dyDescent="0.15">
      <c r="A45" s="182" t="s">
        <v>65</v>
      </c>
      <c r="B45" s="182">
        <f>'実質公債費比率（分子）の構造'!K$49</f>
        <v>36</v>
      </c>
      <c r="C45" s="182"/>
      <c r="D45" s="182"/>
      <c r="E45" s="182">
        <f>'実質公債費比率（分子）の構造'!L$49</f>
        <v>35</v>
      </c>
      <c r="F45" s="182"/>
      <c r="G45" s="182"/>
      <c r="H45" s="182">
        <f>'実質公債費比率（分子）の構造'!M$49</f>
        <v>34</v>
      </c>
      <c r="I45" s="182"/>
      <c r="J45" s="182"/>
      <c r="K45" s="182">
        <f>'実質公債費比率（分子）の構造'!N$49</f>
        <v>35</v>
      </c>
      <c r="L45" s="182"/>
      <c r="M45" s="182"/>
      <c r="N45" s="182">
        <f>'実質公債費比率（分子）の構造'!O$49</f>
        <v>29</v>
      </c>
      <c r="O45" s="182"/>
      <c r="P45" s="182"/>
    </row>
    <row r="46" spans="1:16" x14ac:dyDescent="0.15">
      <c r="A46" s="182" t="s">
        <v>66</v>
      </c>
      <c r="B46" s="182">
        <f>'実質公債費比率（分子）の構造'!K$48</f>
        <v>3390</v>
      </c>
      <c r="C46" s="182"/>
      <c r="D46" s="182"/>
      <c r="E46" s="182">
        <f>'実質公債費比率（分子）の構造'!L$48</f>
        <v>3473</v>
      </c>
      <c r="F46" s="182"/>
      <c r="G46" s="182"/>
      <c r="H46" s="182">
        <f>'実質公債費比率（分子）の構造'!M$48</f>
        <v>3330</v>
      </c>
      <c r="I46" s="182"/>
      <c r="J46" s="182"/>
      <c r="K46" s="182">
        <f>'実質公債費比率（分子）の構造'!N$48</f>
        <v>3320</v>
      </c>
      <c r="L46" s="182"/>
      <c r="M46" s="182"/>
      <c r="N46" s="182">
        <f>'実質公債費比率（分子）の構造'!O$48</f>
        <v>3166</v>
      </c>
      <c r="O46" s="182"/>
      <c r="P46" s="182"/>
    </row>
    <row r="47" spans="1:16" x14ac:dyDescent="0.15">
      <c r="A47" s="182" t="s">
        <v>67</v>
      </c>
      <c r="B47" s="182">
        <f>'実質公債費比率（分子）の構造'!K$47</f>
        <v>30</v>
      </c>
      <c r="C47" s="182"/>
      <c r="D47" s="182"/>
      <c r="E47" s="182">
        <f>'実質公債費比率（分子）の構造'!L$47</f>
        <v>30</v>
      </c>
      <c r="F47" s="182"/>
      <c r="G47" s="182"/>
      <c r="H47" s="182">
        <f>'実質公債費比率（分子）の構造'!M$47</f>
        <v>30</v>
      </c>
      <c r="I47" s="182"/>
      <c r="J47" s="182"/>
      <c r="K47" s="182">
        <f>'実質公債費比率（分子）の構造'!N$47</f>
        <v>29</v>
      </c>
      <c r="L47" s="182"/>
      <c r="M47" s="182"/>
      <c r="N47" s="182">
        <f>'実質公債費比率（分子）の構造'!O$47</f>
        <v>27</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7680</v>
      </c>
      <c r="C49" s="182"/>
      <c r="D49" s="182"/>
      <c r="E49" s="182">
        <f>'実質公債費比率（分子）の構造'!L$45</f>
        <v>7507</v>
      </c>
      <c r="F49" s="182"/>
      <c r="G49" s="182"/>
      <c r="H49" s="182">
        <f>'実質公債費比率（分子）の構造'!M$45</f>
        <v>7543</v>
      </c>
      <c r="I49" s="182"/>
      <c r="J49" s="182"/>
      <c r="K49" s="182">
        <f>'実質公債費比率（分子）の構造'!N$45</f>
        <v>7719</v>
      </c>
      <c r="L49" s="182"/>
      <c r="M49" s="182"/>
      <c r="N49" s="182">
        <f>'実質公債費比率（分子）の構造'!O$45</f>
        <v>7553</v>
      </c>
      <c r="O49" s="182"/>
      <c r="P49" s="182"/>
    </row>
    <row r="50" spans="1:16" x14ac:dyDescent="0.15">
      <c r="A50" s="182" t="s">
        <v>70</v>
      </c>
      <c r="B50" s="182" t="e">
        <f>NA()</f>
        <v>#N/A</v>
      </c>
      <c r="C50" s="182">
        <f>IF(ISNUMBER('実質公債費比率（分子）の構造'!K$53),'実質公債費比率（分子）の構造'!K$53,NA())</f>
        <v>2154</v>
      </c>
      <c r="D50" s="182" t="e">
        <f>NA()</f>
        <v>#N/A</v>
      </c>
      <c r="E50" s="182" t="e">
        <f>NA()</f>
        <v>#N/A</v>
      </c>
      <c r="F50" s="182">
        <f>IF(ISNUMBER('実質公債費比率（分子）の構造'!L$53),'実質公債費比率（分子）の構造'!L$53,NA())</f>
        <v>1956</v>
      </c>
      <c r="G50" s="182" t="e">
        <f>NA()</f>
        <v>#N/A</v>
      </c>
      <c r="H50" s="182" t="e">
        <f>NA()</f>
        <v>#N/A</v>
      </c>
      <c r="I50" s="182">
        <f>IF(ISNUMBER('実質公債費比率（分子）の構造'!M$53),'実質公債費比率（分子）の構造'!M$53,NA())</f>
        <v>1784</v>
      </c>
      <c r="J50" s="182" t="e">
        <f>NA()</f>
        <v>#N/A</v>
      </c>
      <c r="K50" s="182" t="e">
        <f>NA()</f>
        <v>#N/A</v>
      </c>
      <c r="L50" s="182">
        <f>IF(ISNUMBER('実質公債費比率（分子）の構造'!N$53),'実質公債費比率（分子）の構造'!N$53,NA())</f>
        <v>1866</v>
      </c>
      <c r="M50" s="182" t="e">
        <f>NA()</f>
        <v>#N/A</v>
      </c>
      <c r="N50" s="182" t="e">
        <f>NA()</f>
        <v>#N/A</v>
      </c>
      <c r="O50" s="182">
        <f>IF(ISNUMBER('実質公債費比率（分子）の構造'!O$53),'実質公債費比率（分子）の構造'!O$53,NA())</f>
        <v>1723</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83750</v>
      </c>
      <c r="E56" s="181"/>
      <c r="F56" s="181"/>
      <c r="G56" s="181">
        <f>'将来負担比率（分子）の構造'!J$52</f>
        <v>84194</v>
      </c>
      <c r="H56" s="181"/>
      <c r="I56" s="181"/>
      <c r="J56" s="181">
        <f>'将来負担比率（分子）の構造'!K$52</f>
        <v>83565</v>
      </c>
      <c r="K56" s="181"/>
      <c r="L56" s="181"/>
      <c r="M56" s="181">
        <f>'将来負担比率（分子）の構造'!L$52</f>
        <v>84150</v>
      </c>
      <c r="N56" s="181"/>
      <c r="O56" s="181"/>
      <c r="P56" s="181">
        <f>'将来負担比率（分子）の構造'!M$52</f>
        <v>84719</v>
      </c>
    </row>
    <row r="57" spans="1:16" x14ac:dyDescent="0.15">
      <c r="A57" s="181" t="s">
        <v>41</v>
      </c>
      <c r="B57" s="181"/>
      <c r="C57" s="181"/>
      <c r="D57" s="181">
        <f>'将来負担比率（分子）の構造'!I$51</f>
        <v>5589</v>
      </c>
      <c r="E57" s="181"/>
      <c r="F57" s="181"/>
      <c r="G57" s="181">
        <f>'将来負担比率（分子）の構造'!J$51</f>
        <v>4653</v>
      </c>
      <c r="H57" s="181"/>
      <c r="I57" s="181"/>
      <c r="J57" s="181">
        <f>'将来負担比率（分子）の構造'!K$51</f>
        <v>5663</v>
      </c>
      <c r="K57" s="181"/>
      <c r="L57" s="181"/>
      <c r="M57" s="181">
        <f>'将来負担比率（分子）の構造'!L$51</f>
        <v>5445</v>
      </c>
      <c r="N57" s="181"/>
      <c r="O57" s="181"/>
      <c r="P57" s="181">
        <f>'将来負担比率（分子）の構造'!M$51</f>
        <v>6359</v>
      </c>
    </row>
    <row r="58" spans="1:16" x14ac:dyDescent="0.15">
      <c r="A58" s="181" t="s">
        <v>40</v>
      </c>
      <c r="B58" s="181"/>
      <c r="C58" s="181"/>
      <c r="D58" s="181">
        <f>'将来負担比率（分子）の構造'!I$50</f>
        <v>13960</v>
      </c>
      <c r="E58" s="181"/>
      <c r="F58" s="181"/>
      <c r="G58" s="181">
        <f>'将来負担比率（分子）の構造'!J$50</f>
        <v>15996</v>
      </c>
      <c r="H58" s="181"/>
      <c r="I58" s="181"/>
      <c r="J58" s="181">
        <f>'将来負担比率（分子）の構造'!K$50</f>
        <v>16287</v>
      </c>
      <c r="K58" s="181"/>
      <c r="L58" s="181"/>
      <c r="M58" s="181">
        <f>'将来負担比率（分子）の構造'!L$50</f>
        <v>15386</v>
      </c>
      <c r="N58" s="181"/>
      <c r="O58" s="181"/>
      <c r="P58" s="181">
        <f>'将来負担比率（分子）の構造'!M$50</f>
        <v>15422</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f>'将来負担比率（分子）の構造'!I$46</f>
        <v>684</v>
      </c>
      <c r="C61" s="181"/>
      <c r="D61" s="181"/>
      <c r="E61" s="181">
        <f>'将来負担比率（分子）の構造'!J$46</f>
        <v>753</v>
      </c>
      <c r="F61" s="181"/>
      <c r="G61" s="181"/>
      <c r="H61" s="181">
        <f>'将来負担比率（分子）の構造'!K$46</f>
        <v>560</v>
      </c>
      <c r="I61" s="181"/>
      <c r="J61" s="181"/>
      <c r="K61" s="181">
        <f>'将来負担比率（分子）の構造'!L$46</f>
        <v>478</v>
      </c>
      <c r="L61" s="181"/>
      <c r="M61" s="181"/>
      <c r="N61" s="181">
        <f>'将来負担比率（分子）の構造'!M$46</f>
        <v>478</v>
      </c>
      <c r="O61" s="181"/>
      <c r="P61" s="181"/>
    </row>
    <row r="62" spans="1:16" x14ac:dyDescent="0.15">
      <c r="A62" s="181" t="s">
        <v>34</v>
      </c>
      <c r="B62" s="181">
        <f>'将来負担比率（分子）の構造'!I$45</f>
        <v>11011</v>
      </c>
      <c r="C62" s="181"/>
      <c r="D62" s="181"/>
      <c r="E62" s="181">
        <f>'将来負担比率（分子）の構造'!J$45</f>
        <v>10995</v>
      </c>
      <c r="F62" s="181"/>
      <c r="G62" s="181"/>
      <c r="H62" s="181">
        <f>'将来負担比率（分子）の構造'!K$45</f>
        <v>10243</v>
      </c>
      <c r="I62" s="181"/>
      <c r="J62" s="181"/>
      <c r="K62" s="181">
        <f>'将来負担比率（分子）の構造'!L$45</f>
        <v>9947</v>
      </c>
      <c r="L62" s="181"/>
      <c r="M62" s="181"/>
      <c r="N62" s="181">
        <f>'将来負担比率（分子）の構造'!M$45</f>
        <v>9703</v>
      </c>
      <c r="O62" s="181"/>
      <c r="P62" s="181"/>
    </row>
    <row r="63" spans="1:16" x14ac:dyDescent="0.15">
      <c r="A63" s="181" t="s">
        <v>33</v>
      </c>
      <c r="B63" s="181">
        <f>'将来負担比率（分子）の構造'!I$44</f>
        <v>146</v>
      </c>
      <c r="C63" s="181"/>
      <c r="D63" s="181"/>
      <c r="E63" s="181">
        <f>'将来負担比率（分子）の構造'!J$44</f>
        <v>131</v>
      </c>
      <c r="F63" s="181"/>
      <c r="G63" s="181"/>
      <c r="H63" s="181">
        <f>'将来負担比率（分子）の構造'!K$44</f>
        <v>98</v>
      </c>
      <c r="I63" s="181"/>
      <c r="J63" s="181"/>
      <c r="K63" s="181">
        <f>'将来負担比率（分子）の構造'!L$44</f>
        <v>65</v>
      </c>
      <c r="L63" s="181"/>
      <c r="M63" s="181"/>
      <c r="N63" s="181">
        <f>'将来負担比率（分子）の構造'!M$44</f>
        <v>53</v>
      </c>
      <c r="O63" s="181"/>
      <c r="P63" s="181"/>
    </row>
    <row r="64" spans="1:16" x14ac:dyDescent="0.15">
      <c r="A64" s="181" t="s">
        <v>32</v>
      </c>
      <c r="B64" s="181">
        <f>'将来負担比率（分子）の構造'!I$43</f>
        <v>38159</v>
      </c>
      <c r="C64" s="181"/>
      <c r="D64" s="181"/>
      <c r="E64" s="181">
        <f>'将来負担比率（分子）の構造'!J$43</f>
        <v>35065</v>
      </c>
      <c r="F64" s="181"/>
      <c r="G64" s="181"/>
      <c r="H64" s="181">
        <f>'将来負担比率（分子）の構造'!K$43</f>
        <v>32322</v>
      </c>
      <c r="I64" s="181"/>
      <c r="J64" s="181"/>
      <c r="K64" s="181">
        <f>'将来負担比率（分子）の構造'!L$43</f>
        <v>31401</v>
      </c>
      <c r="L64" s="181"/>
      <c r="M64" s="181"/>
      <c r="N64" s="181">
        <f>'将来負担比率（分子）の構造'!M$43</f>
        <v>29502</v>
      </c>
      <c r="O64" s="181"/>
      <c r="P64" s="181"/>
    </row>
    <row r="65" spans="1:16" x14ac:dyDescent="0.15">
      <c r="A65" s="181" t="s">
        <v>31</v>
      </c>
      <c r="B65" s="181">
        <f>'将来負担比率（分子）の構造'!I$42</f>
        <v>75</v>
      </c>
      <c r="C65" s="181"/>
      <c r="D65" s="181"/>
      <c r="E65" s="181">
        <f>'将来負担比率（分子）の構造'!J$42</f>
        <v>50</v>
      </c>
      <c r="F65" s="181"/>
      <c r="G65" s="181"/>
      <c r="H65" s="181">
        <f>'将来負担比率（分子）の構造'!K$42</f>
        <v>1129</v>
      </c>
      <c r="I65" s="181"/>
      <c r="J65" s="181"/>
      <c r="K65" s="181">
        <f>'将来負担比率（分子）の構造'!L$42</f>
        <v>1035</v>
      </c>
      <c r="L65" s="181"/>
      <c r="M65" s="181"/>
      <c r="N65" s="181">
        <f>'将来負担比率（分子）の構造'!M$42</f>
        <v>945</v>
      </c>
      <c r="O65" s="181"/>
      <c r="P65" s="181"/>
    </row>
    <row r="66" spans="1:16" x14ac:dyDescent="0.15">
      <c r="A66" s="181" t="s">
        <v>30</v>
      </c>
      <c r="B66" s="181">
        <f>'将来負担比率（分子）の構造'!I$41</f>
        <v>72460</v>
      </c>
      <c r="C66" s="181"/>
      <c r="D66" s="181"/>
      <c r="E66" s="181">
        <f>'将来負担比率（分子）の構造'!J$41</f>
        <v>74695</v>
      </c>
      <c r="F66" s="181"/>
      <c r="G66" s="181"/>
      <c r="H66" s="181">
        <f>'将来負担比率（分子）の構造'!K$41</f>
        <v>75291</v>
      </c>
      <c r="I66" s="181"/>
      <c r="J66" s="181"/>
      <c r="K66" s="181">
        <f>'将来負担比率（分子）の構造'!L$41</f>
        <v>78481</v>
      </c>
      <c r="L66" s="181"/>
      <c r="M66" s="181"/>
      <c r="N66" s="181">
        <f>'将来負担比率（分子）の構造'!M$41</f>
        <v>81486</v>
      </c>
      <c r="O66" s="181"/>
      <c r="P66" s="181"/>
    </row>
    <row r="67" spans="1:16" x14ac:dyDescent="0.15">
      <c r="A67" s="181" t="s">
        <v>74</v>
      </c>
      <c r="B67" s="181" t="e">
        <f>NA()</f>
        <v>#N/A</v>
      </c>
      <c r="C67" s="181">
        <f>IF(ISNUMBER('将来負担比率（分子）の構造'!I$53), IF('将来負担比率（分子）の構造'!I$53 &lt; 0, 0, '将来負担比率（分子）の構造'!I$53), NA())</f>
        <v>19237</v>
      </c>
      <c r="D67" s="181" t="e">
        <f>NA()</f>
        <v>#N/A</v>
      </c>
      <c r="E67" s="181" t="e">
        <f>NA()</f>
        <v>#N/A</v>
      </c>
      <c r="F67" s="181">
        <f>IF(ISNUMBER('将来負担比率（分子）の構造'!J$53), IF('将来負担比率（分子）の構造'!J$53 &lt; 0, 0, '将来負担比率（分子）の構造'!J$53), NA())</f>
        <v>16845</v>
      </c>
      <c r="G67" s="181" t="e">
        <f>NA()</f>
        <v>#N/A</v>
      </c>
      <c r="H67" s="181" t="e">
        <f>NA()</f>
        <v>#N/A</v>
      </c>
      <c r="I67" s="181">
        <f>IF(ISNUMBER('将来負担比率（分子）の構造'!K$53), IF('将来負担比率（分子）の構造'!K$53 &lt; 0, 0, '将来負担比率（分子）の構造'!K$53), NA())</f>
        <v>14129</v>
      </c>
      <c r="J67" s="181" t="e">
        <f>NA()</f>
        <v>#N/A</v>
      </c>
      <c r="K67" s="181" t="e">
        <f>NA()</f>
        <v>#N/A</v>
      </c>
      <c r="L67" s="181">
        <f>IF(ISNUMBER('将来負担比率（分子）の構造'!L$53), IF('将来負担比率（分子）の構造'!L$53 &lt; 0, 0, '将来負担比率（分子）の構造'!L$53), NA())</f>
        <v>16427</v>
      </c>
      <c r="M67" s="181" t="e">
        <f>NA()</f>
        <v>#N/A</v>
      </c>
      <c r="N67" s="181" t="e">
        <f>NA()</f>
        <v>#N/A</v>
      </c>
      <c r="O67" s="181">
        <f>IF(ISNUMBER('将来負担比率（分子）の構造'!M$53), IF('将来負担比率（分子）の構造'!M$53 &lt; 0, 0, '将来負担比率（分子）の構造'!M$53), NA())</f>
        <v>15668</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4576</v>
      </c>
      <c r="C72" s="185">
        <f>基金残高に係る経年分析!G55</f>
        <v>4467</v>
      </c>
      <c r="D72" s="185">
        <f>基金残高に係る経年分析!H55</f>
        <v>4481</v>
      </c>
    </row>
    <row r="73" spans="1:16" x14ac:dyDescent="0.15">
      <c r="A73" s="184" t="s">
        <v>77</v>
      </c>
      <c r="B73" s="185">
        <f>基金残高に係る経年分析!F56</f>
        <v>4539</v>
      </c>
      <c r="C73" s="185">
        <f>基金残高に係る経年分析!G56</f>
        <v>4065</v>
      </c>
      <c r="D73" s="185">
        <f>基金残高に係る経年分析!H56</f>
        <v>4085</v>
      </c>
    </row>
    <row r="74" spans="1:16" x14ac:dyDescent="0.15">
      <c r="A74" s="184" t="s">
        <v>78</v>
      </c>
      <c r="B74" s="185">
        <f>基金残高に係る経年分析!F57</f>
        <v>8932</v>
      </c>
      <c r="C74" s="185">
        <f>基金残高に係る経年分析!G57</f>
        <v>8728</v>
      </c>
      <c r="D74" s="185">
        <f>基金残高に係る経年分析!H57</f>
        <v>8994</v>
      </c>
    </row>
  </sheetData>
  <sheetProtection algorithmName="SHA-512" hashValue="rom2gpARH7TLZgiP1+hGI2BTuNcIAu4dKfq+5j6S8pXgTk5MX09C3ptmvBmzZyBToJKyPJkv4yD9EprFW6HUvA==" saltValue="Az5/WzO+LyqS21k2BUzsV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2022-03-13T23:31:33Z</cp:lastPrinted>
  <dcterms:created xsi:type="dcterms:W3CDTF">2022-02-02T03:43:04Z</dcterms:created>
  <dcterms:modified xsi:type="dcterms:W3CDTF">2022-12-05T04:20:11Z</dcterms:modified>
  <cp:category/>
</cp:coreProperties>
</file>