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U0102\Desktop\"/>
    </mc:Choice>
  </mc:AlternateContent>
  <workbookProtection workbookAlgorithmName="SHA-512" workbookHashValue="UOA8hWE0UfRpTiN0IxWp6BO49nfB/0gS/CjxnzPaace4XrWk7oaoPwgrCJMlSwASH9XwZH1y7GIUILyRcg6C2w==" workbookSaltValue="6VA6BBP8LvrOdkDAYlJglw==" workbookSpinCount="100000" lockStructure="1"/>
  <bookViews>
    <workbookView xWindow="0" yWindow="0" windowWidth="15345" windowHeight="4455"/>
  </bookViews>
  <sheets>
    <sheet name="法非適用_水道事業" sheetId="4" r:id="rId1"/>
    <sheet name="データ" sheetId="5" state="hidden" r:id="rId2"/>
  </sheet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<sst xmlns="http://schemas.openxmlformats.org/spreadsheetml/2006/main" count="233" uniqueCount="115">
  <si>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</si>
  <si>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</si>
  <si>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</si>
  <si>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</si>
  <si>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</si>
  <si>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</si>
  <si>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</si>
  <si>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</si>
  <si>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</si>
  <si>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</si>
  <si>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</si>
  <si>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</si>
  <si>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</si>
  <si>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</si>
  <si>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</si>
  <si>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</si>
  <si>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</si>
  <si>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</si>
  <si>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</si>
  <si>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</si>
  <si>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</si>
  <si>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</si>
  <si>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</si>
  <si>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</si>
  <si>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</si>
  <si>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</si>
  <si>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</si>
  <si>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</si>
  <si>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</si>
  <si>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</si>
  <si>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</si>
  <si>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</si>
  <si>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</si>
  <si>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</si>
  <si>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</si>
  <si>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</si>
  <si>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</si>
  <si>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</si>
  <si>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</si>
  <si>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</si>
  <si>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</si>
  <si>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</si>
  <si>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</si>
  <si>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</si>
  <si>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</si>
  <si>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</si>
  <si>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</si>
  <si>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</si>
  <si>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</si>
  <si>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</si>
  <si>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</si>
  <si>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</si>
  <si>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</si>
  <si>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</si>
  <si>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</si>
  <si>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</si>
  <si>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</si>
  <si>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</si>
  <si>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</si>
  <si>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</si>
  <si>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</si>
  <si>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</si>
  <si>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</si>
  <si>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</si>
  <si>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</si>
  <si>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</si>
  <si>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</si>
  <si>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</si>
  <si>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</si>
  <si>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</si>
  <si>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</si>
  <si>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</si>
  <si>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</si>
  <si>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</si>
  <si>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</si>
  <si>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</si>
  <si>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</si>
  <si>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</si>
  <si>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</si>
  <si>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</si>
  <si>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</si>
  <si>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</si>
  <si>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</si>
  <si>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</si>
  <si>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</si>
  <si>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</si>
  <si>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</si>
  <si>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</si>
  <si>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</si>
  <si>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</si>
  <si>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</si>
  <si>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</si>
  <si>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</si>
  <si>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</si>
  <si>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</si>
  <si>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</si>
  <si>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</si>
  <si>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</si>
  <si>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</si>
  <si>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</si>
  <si>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</si>
  <si>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</si>
  <si>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</si>
  <si>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</si>
  <si>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</si>
  <si>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</si>
  <si>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</si>
  <si>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</si>
  <si>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</si>
  <si>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</si>
  <si>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</si>
  <si>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</si>
  <si>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③管路更新率について
平成28年度の導水管布設工事以降、実施しておらず、今後の計画的な更新が課題となっている。</t>
    <rPh sb="1" eb="6">
      <t>カンロコウシンリツ</t>
    </rPh>
    <rPh sb="11" eb="13">
      <t>ヘイセイ</t>
    </rPh>
    <rPh sb="15" eb="17">
      <t>ネンド</t>
    </rPh>
    <rPh sb="18" eb="20">
      <t>ドウスイ</t>
    </rPh>
    <rPh sb="20" eb="21">
      <t>カン</t>
    </rPh>
    <rPh sb="21" eb="23">
      <t>フセツ</t>
    </rPh>
    <rPh sb="23" eb="25">
      <t>コウジ</t>
    </rPh>
    <rPh sb="25" eb="27">
      <t>イコウ</t>
    </rPh>
    <rPh sb="28" eb="30">
      <t>ジッシ</t>
    </rPh>
    <rPh sb="36" eb="38">
      <t>コンゴ</t>
    </rPh>
    <rPh sb="39" eb="42">
      <t>ケイカクテキ</t>
    </rPh>
    <rPh sb="43" eb="45">
      <t>コウシン</t>
    </rPh>
    <rPh sb="46" eb="48">
      <t>カダイ</t>
    </rPh>
    <phoneticPr fontId="4"/>
  </si>
  <si>
    <t>利用者の減による収益の減少や施設の老朽化による維持管理費の増大など課題が山積している。今後は施設の定期的な点検、管路の更新等、計画的に実施する必要がある。</t>
    <rPh sb="0" eb="3">
      <t>リヨウシャ</t>
    </rPh>
    <rPh sb="4" eb="5">
      <t>ゲン</t>
    </rPh>
    <rPh sb="8" eb="10">
      <t>シュウエキ</t>
    </rPh>
    <rPh sb="11" eb="13">
      <t>ゲンショウ</t>
    </rPh>
    <rPh sb="14" eb="16">
      <t>シセツ</t>
    </rPh>
    <rPh sb="17" eb="20">
      <t>ロウキュウカ</t>
    </rPh>
    <rPh sb="23" eb="25">
      <t>イジ</t>
    </rPh>
    <rPh sb="25" eb="28">
      <t>カンリヒ</t>
    </rPh>
    <rPh sb="29" eb="31">
      <t>ゾウダイ</t>
    </rPh>
    <rPh sb="33" eb="35">
      <t>カダイ</t>
    </rPh>
    <rPh sb="36" eb="38">
      <t>サンセキ</t>
    </rPh>
    <rPh sb="43" eb="45">
      <t>コンゴ</t>
    </rPh>
    <rPh sb="46" eb="48">
      <t>シセツ</t>
    </rPh>
    <rPh sb="49" eb="52">
      <t>テイキテキ</t>
    </rPh>
    <rPh sb="53" eb="55">
      <t>テンケン</t>
    </rPh>
    <rPh sb="56" eb="58">
      <t>カンロ</t>
    </rPh>
    <rPh sb="59" eb="61">
      <t>コウシン</t>
    </rPh>
    <rPh sb="61" eb="62">
      <t>トウ</t>
    </rPh>
    <rPh sb="63" eb="66">
      <t>ケイカクテキ</t>
    </rPh>
    <rPh sb="67" eb="69">
      <t>ジッシ</t>
    </rPh>
    <rPh sb="71" eb="73">
      <t>ヒツヨウ</t>
    </rPh>
    <phoneticPr fontId="4"/>
  </si>
  <si>
    <t>①収益的収支比率について
平均値よりも▲11.38、前年度と比べても▲2.96となっており、更なる経費の削減と財源の確保が求められている。
④企業債残高対給水収益比率について
平均値よりも＋211.78であるが、平成28年度の導水管布設替え工事以降、大規模な工事を行っていないため、今後の施設更新を計画的に実施する必要がある。
⑤料金回収率について
平均値よりも▲3.43とほぼ同等ではあるが、給水収益以外の収入で賄う割合が多いため、適切な料金収入の確保が課題となっている。
⑥給水原価について
平均値よりも198.15円高くなっており、維持管理費の削減を行う必要がある。
⑦施設利用率について
平均値よりも▲27.09となっているが、季節による変動が原因だと考えられる。
⑧有収率について
平均値より＋18.76であり、過去5年の平均が90.53であることから、施設の稼働状況が収益に反映されている。</t>
    <rPh sb="1" eb="4">
      <t>シュウエキテキ</t>
    </rPh>
    <rPh sb="4" eb="6">
      <t>シュウシ</t>
    </rPh>
    <rPh sb="6" eb="8">
      <t>ヒリツ</t>
    </rPh>
    <rPh sb="13" eb="16">
      <t>ヘイキンチ</t>
    </rPh>
    <rPh sb="26" eb="29">
      <t>ゼンネンド</t>
    </rPh>
    <rPh sb="30" eb="31">
      <t>クラ</t>
    </rPh>
    <rPh sb="46" eb="47">
      <t>サラ</t>
    </rPh>
    <rPh sb="49" eb="51">
      <t>ケイヒ</t>
    </rPh>
    <rPh sb="52" eb="54">
      <t>サクゲン</t>
    </rPh>
    <rPh sb="55" eb="57">
      <t>ザイゲン</t>
    </rPh>
    <rPh sb="58" eb="60">
      <t>カクホ</t>
    </rPh>
    <rPh sb="61" eb="62">
      <t>モト</t>
    </rPh>
    <rPh sb="71" eb="73">
      <t>キギョウ</t>
    </rPh>
    <rPh sb="73" eb="74">
      <t>サイ</t>
    </rPh>
    <rPh sb="74" eb="76">
      <t>ザンダカ</t>
    </rPh>
    <rPh sb="76" eb="77">
      <t>タイ</t>
    </rPh>
    <rPh sb="77" eb="79">
      <t>キュウスイ</t>
    </rPh>
    <rPh sb="79" eb="81">
      <t>シュウエキ</t>
    </rPh>
    <rPh sb="81" eb="83">
      <t>ヒリツ</t>
    </rPh>
    <rPh sb="88" eb="91">
      <t>ヘイキンチ</t>
    </rPh>
    <rPh sb="106" eb="108">
      <t>ヘイセイ</t>
    </rPh>
    <rPh sb="110" eb="112">
      <t>ネンド</t>
    </rPh>
    <rPh sb="113" eb="115">
      <t>ドウスイ</t>
    </rPh>
    <rPh sb="115" eb="116">
      <t>カン</t>
    </rPh>
    <rPh sb="116" eb="119">
      <t>フセツガ</t>
    </rPh>
    <rPh sb="120" eb="122">
      <t>コウジ</t>
    </rPh>
    <rPh sb="122" eb="124">
      <t>イコウ</t>
    </rPh>
    <rPh sb="125" eb="128">
      <t>ダイキボ</t>
    </rPh>
    <rPh sb="129" eb="131">
      <t>コウジ</t>
    </rPh>
    <rPh sb="132" eb="133">
      <t>オコナ</t>
    </rPh>
    <rPh sb="141" eb="143">
      <t>コンゴ</t>
    </rPh>
    <rPh sb="144" eb="146">
      <t>シセツ</t>
    </rPh>
    <rPh sb="146" eb="148">
      <t>コウシン</t>
    </rPh>
    <rPh sb="149" eb="152">
      <t>ケイカクテキ</t>
    </rPh>
    <rPh sb="153" eb="155">
      <t>ジッシ</t>
    </rPh>
    <rPh sb="157" eb="159">
      <t>ヒツヨウ</t>
    </rPh>
    <rPh sb="165" eb="167">
      <t>リョウキン</t>
    </rPh>
    <rPh sb="167" eb="169">
      <t>カイシュウ</t>
    </rPh>
    <rPh sb="169" eb="170">
      <t>リツ</t>
    </rPh>
    <rPh sb="175" eb="178">
      <t>ヘイキンチ</t>
    </rPh>
    <rPh sb="189" eb="191">
      <t>ドウトウ</t>
    </rPh>
    <rPh sb="197" eb="199">
      <t>キュウスイ</t>
    </rPh>
    <rPh sb="199" eb="201">
      <t>シュウエキ</t>
    </rPh>
    <rPh sb="201" eb="203">
      <t>イガイ</t>
    </rPh>
    <rPh sb="204" eb="206">
      <t>シュウニュウ</t>
    </rPh>
    <rPh sb="207" eb="208">
      <t>マカナ</t>
    </rPh>
    <rPh sb="209" eb="211">
      <t>ワリアイ</t>
    </rPh>
    <rPh sb="212" eb="213">
      <t>オオ</t>
    </rPh>
    <rPh sb="217" eb="219">
      <t>テキセツ</t>
    </rPh>
    <rPh sb="220" eb="222">
      <t>リョウキン</t>
    </rPh>
    <rPh sb="222" eb="224">
      <t>シュウニュウ</t>
    </rPh>
    <rPh sb="225" eb="227">
      <t>カクホ</t>
    </rPh>
    <rPh sb="228" eb="230">
      <t>カダイ</t>
    </rPh>
    <rPh sb="239" eb="241">
      <t>キュウスイ</t>
    </rPh>
    <rPh sb="241" eb="243">
      <t>ゲンカ</t>
    </rPh>
    <rPh sb="248" eb="251">
      <t>ヘイキンチ</t>
    </rPh>
    <rPh sb="260" eb="261">
      <t>エン</t>
    </rPh>
    <rPh sb="261" eb="262">
      <t>タカ</t>
    </rPh>
    <rPh sb="269" eb="271">
      <t>イジ</t>
    </rPh>
    <rPh sb="271" eb="274">
      <t>カンリヒ</t>
    </rPh>
    <rPh sb="275" eb="277">
      <t>サクゲン</t>
    </rPh>
    <rPh sb="278" eb="279">
      <t>オコナ</t>
    </rPh>
    <rPh sb="280" eb="282">
      <t>ヒツヨウ</t>
    </rPh>
    <rPh sb="288" eb="290">
      <t>シセツ</t>
    </rPh>
    <rPh sb="290" eb="292">
      <t>リヨウ</t>
    </rPh>
    <rPh sb="292" eb="293">
      <t>リツ</t>
    </rPh>
    <rPh sb="298" eb="301">
      <t>ヘイキンチ</t>
    </rPh>
    <rPh sb="318" eb="320">
      <t>キセツ</t>
    </rPh>
    <rPh sb="323" eb="325">
      <t>ヘンドウ</t>
    </rPh>
    <rPh sb="326" eb="328">
      <t>ゲンイン</t>
    </rPh>
    <rPh sb="330" eb="331">
      <t>カンガ</t>
    </rPh>
    <rPh sb="338" eb="341">
      <t>ユウシュウリツ</t>
    </rPh>
    <rPh sb="346" eb="349">
      <t>ヘイキンチ</t>
    </rPh>
    <rPh sb="361" eb="363">
      <t>カコ</t>
    </rPh>
    <rPh sb="366" eb="368">
      <t>ヘイキン</t>
    </rPh>
    <rPh sb="382" eb="384">
      <t>シセツ</t>
    </rPh>
    <rPh sb="385" eb="387">
      <t>カドウ</t>
    </rPh>
    <rPh sb="387" eb="389">
      <t>ジョウキョウ</t>
    </rPh>
    <rPh sb="390" eb="392">
      <t>シュウエキ</t>
    </rPh>
    <rPh sb="393" eb="395">
      <t>ハンエイ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</si>
</sst>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quot;-&quot;">
                  <c:v>0.22</c:v>
                </c:pt>
                <c:pt idx="1">
                  <c:v>0</c:v>
                </c:pt>
                <c:pt idx="2">
                  <c:v>0</c:v>
                </c:pt>
                <c:pt idx="3">
                  <c:v>0</c:v>
                </c:pt>
                <c:pt idx="4">
                  <c:v>0</c:v>
                </c:pt>
              </c:numCache>
            </c:numRef>
          </c:val>
          <c:extLst>
            <c:ext xmlns:c16="http://schemas.microsoft.com/office/drawing/2014/chart" uri="{C3380CC4-5D6E-409C-BE32-E72D297353CC}">
              <c16:uniqueId val="{00000000-2B02-4871-8DEC-0A8C5F212932}"/>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0.56999999999999995</c:v>
                </c:pt>
                <c:pt idx="2">
                  <c:v>0.62</c:v>
                </c:pt>
                <c:pt idx="3">
                  <c:v>0.39</c:v>
                </c:pt>
                <c:pt idx="4">
                  <c:v>0.61</c:v>
                </c:pt>
              </c:numCache>
            </c:numRef>
          </c:val>
          <c:smooth val="0"/>
          <c:extLst>
            <c:ext xmlns:c16="http://schemas.microsoft.com/office/drawing/2014/chart" uri="{C3380CC4-5D6E-409C-BE32-E72D297353CC}">
              <c16:uniqueId val="{00000001-2B02-4871-8DEC-0A8C5F212932}"/>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76.19</c:v>
                </c:pt>
                <c:pt idx="1">
                  <c:v>68.760000000000005</c:v>
                </c:pt>
                <c:pt idx="2">
                  <c:v>81.67</c:v>
                </c:pt>
                <c:pt idx="3">
                  <c:v>64.8</c:v>
                </c:pt>
                <c:pt idx="4">
                  <c:v>61.84</c:v>
                </c:pt>
              </c:numCache>
            </c:numRef>
          </c:val>
          <c:extLst>
            <c:ext xmlns:c16="http://schemas.microsoft.com/office/drawing/2014/chart" uri="{C3380CC4-5D6E-409C-BE32-E72D297353CC}">
              <c16:uniqueId val="{00000000-1E71-486B-9A9E-22E2B0FBA43B}"/>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72.11</c:v>
                </c:pt>
                <c:pt idx="1">
                  <c:v>74.05</c:v>
                </c:pt>
                <c:pt idx="2">
                  <c:v>73.25</c:v>
                </c:pt>
                <c:pt idx="3">
                  <c:v>75.06</c:v>
                </c:pt>
                <c:pt idx="4">
                  <c:v>73.22</c:v>
                </c:pt>
              </c:numCache>
            </c:numRef>
          </c:val>
          <c:smooth val="0"/>
          <c:extLst>
            <c:ext xmlns:c16="http://schemas.microsoft.com/office/drawing/2014/chart" uri="{C3380CC4-5D6E-409C-BE32-E72D297353CC}">
              <c16:uniqueId val="{00000001-1E71-486B-9A9E-22E2B0FBA43B}"/>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A2C-47B7-8DF5-44E706CFAA7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2C-47B7-8DF5-44E706CFAA7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3F2-4525-95D0-356A7B7D4CE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F2-4525-95D0-356A7B7D4CE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FB-4FB1-8804-A6B74800BDD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FB-4FB1-8804-A6B74800BDD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AB4-4CE7-9181-3331A069DD6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B4-4CE7-9181-3331A069DD6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1579.68</c:v>
                </c:pt>
                <c:pt idx="1">
                  <c:v>1734.01</c:v>
                </c:pt>
                <c:pt idx="2">
                  <c:v>1446.11</c:v>
                </c:pt>
                <c:pt idx="3">
                  <c:v>1327.64</c:v>
                </c:pt>
                <c:pt idx="4">
                  <c:v>1340.5</c:v>
                </c:pt>
              </c:numCache>
            </c:numRef>
          </c:val>
          <c:extLst>
            <c:ext xmlns:c16="http://schemas.microsoft.com/office/drawing/2014/chart" uri="{C3380CC4-5D6E-409C-BE32-E72D297353CC}">
              <c16:uniqueId val="{00000000-5150-451F-BD17-1B6503EB1B3D}"/>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1595.62</c:v>
                </c:pt>
                <c:pt idx="1">
                  <c:v>1302.33</c:v>
                </c:pt>
                <c:pt idx="2">
                  <c:v>1274.21</c:v>
                </c:pt>
                <c:pt idx="3">
                  <c:v>1183.92</c:v>
                </c:pt>
                <c:pt idx="4">
                  <c:v>1128.72</c:v>
                </c:pt>
              </c:numCache>
            </c:numRef>
          </c:val>
          <c:smooth val="0"/>
          <c:extLst>
            <c:ext xmlns:c16="http://schemas.microsoft.com/office/drawing/2014/chart" uri="{C3380CC4-5D6E-409C-BE32-E72D297353CC}">
              <c16:uniqueId val="{00000001-5150-451F-BD17-1B6503EB1B3D}"/>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55.91</c:v>
                </c:pt>
                <c:pt idx="1">
                  <c:v>43.11</c:v>
                </c:pt>
                <c:pt idx="2">
                  <c:v>53.07</c:v>
                </c:pt>
                <c:pt idx="3">
                  <c:v>39.78</c:v>
                </c:pt>
                <c:pt idx="4">
                  <c:v>38.409999999999997</c:v>
                </c:pt>
              </c:numCache>
            </c:numRef>
          </c:val>
          <c:extLst>
            <c:ext xmlns:c16="http://schemas.microsoft.com/office/drawing/2014/chart" uri="{C3380CC4-5D6E-409C-BE32-E72D297353CC}">
              <c16:uniqueId val="{00000000-F3ED-4AAC-BDCA-3152B5DB62E3}"/>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37.92</c:v>
                </c:pt>
                <c:pt idx="1">
                  <c:v>40.89</c:v>
                </c:pt>
                <c:pt idx="2">
                  <c:v>41.25</c:v>
                </c:pt>
                <c:pt idx="3">
                  <c:v>42.5</c:v>
                </c:pt>
                <c:pt idx="4">
                  <c:v>41.84</c:v>
                </c:pt>
              </c:numCache>
            </c:numRef>
          </c:val>
          <c:smooth val="0"/>
          <c:extLst>
            <c:ext xmlns:c16="http://schemas.microsoft.com/office/drawing/2014/chart" uri="{C3380CC4-5D6E-409C-BE32-E72D297353CC}">
              <c16:uniqueId val="{00000001-F3ED-4AAC-BDCA-3152B5DB62E3}"/>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419.61</c:v>
                </c:pt>
                <c:pt idx="1">
                  <c:v>549.83000000000004</c:v>
                </c:pt>
                <c:pt idx="2">
                  <c:v>417.43</c:v>
                </c:pt>
                <c:pt idx="3">
                  <c:v>589.55999999999995</c:v>
                </c:pt>
                <c:pt idx="4">
                  <c:v>588.62</c:v>
                </c:pt>
              </c:numCache>
            </c:numRef>
          </c:val>
          <c:extLst>
            <c:ext xmlns:c16="http://schemas.microsoft.com/office/drawing/2014/chart" uri="{C3380CC4-5D6E-409C-BE32-E72D297353CC}">
              <c16:uniqueId val="{00000000-85A9-4C39-9AA0-EC43864FC525}"/>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423.18</c:v>
                </c:pt>
                <c:pt idx="1">
                  <c:v>383.2</c:v>
                </c:pt>
                <c:pt idx="2">
                  <c:v>383.25</c:v>
                </c:pt>
                <c:pt idx="3">
                  <c:v>377.72</c:v>
                </c:pt>
                <c:pt idx="4">
                  <c:v>390.47</c:v>
                </c:pt>
              </c:numCache>
            </c:numRef>
          </c:val>
          <c:smooth val="0"/>
          <c:extLst>
            <c:ext xmlns:c16="http://schemas.microsoft.com/office/drawing/2014/chart" uri="{C3380CC4-5D6E-409C-BE32-E72D297353CC}">
              <c16:uniqueId val="{00000001-85A9-4C39-9AA0-EC43864FC525}"/>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24.73</c:v>
                </c:pt>
                <c:pt idx="1">
                  <c:v>21.19</c:v>
                </c:pt>
                <c:pt idx="2">
                  <c:v>24.85</c:v>
                </c:pt>
                <c:pt idx="3">
                  <c:v>23.3</c:v>
                </c:pt>
                <c:pt idx="4">
                  <c:v>21.99</c:v>
                </c:pt>
              </c:numCache>
            </c:numRef>
          </c:val>
          <c:extLst>
            <c:ext xmlns:c16="http://schemas.microsoft.com/office/drawing/2014/chart" uri="{C3380CC4-5D6E-409C-BE32-E72D297353CC}">
              <c16:uniqueId val="{00000000-E9C1-4ABF-8C01-97F84DCF3510}"/>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46.9</c:v>
                </c:pt>
                <c:pt idx="1">
                  <c:v>47.95</c:v>
                </c:pt>
                <c:pt idx="2">
                  <c:v>48.26</c:v>
                </c:pt>
                <c:pt idx="3">
                  <c:v>48.01</c:v>
                </c:pt>
                <c:pt idx="4">
                  <c:v>49.08</c:v>
                </c:pt>
              </c:numCache>
            </c:numRef>
          </c:val>
          <c:smooth val="0"/>
          <c:extLst>
            <c:ext xmlns:c16="http://schemas.microsoft.com/office/drawing/2014/chart" uri="{C3380CC4-5D6E-409C-BE32-E72D297353CC}">
              <c16:uniqueId val="{00000001-E9C1-4ABF-8C01-97F84DCF3510}"/>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91.14</c:v>
                </c:pt>
                <c:pt idx="1">
                  <c:v>89.66</c:v>
                </c:pt>
                <c:pt idx="2">
                  <c:v>91.18</c:v>
                </c:pt>
                <c:pt idx="3">
                  <c:v>90.62</c:v>
                </c:pt>
                <c:pt idx="4">
                  <c:v>90.03</c:v>
                </c:pt>
              </c:numCache>
            </c:numRef>
          </c:val>
          <c:extLst>
            <c:ext xmlns:c16="http://schemas.microsoft.com/office/drawing/2014/chart" uri="{C3380CC4-5D6E-409C-BE32-E72D297353CC}">
              <c16:uniqueId val="{00000000-84A4-4C34-A191-F2B2C2F841BF}"/>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74.63</c:v>
                </c:pt>
                <c:pt idx="1">
                  <c:v>74.900000000000006</c:v>
                </c:pt>
                <c:pt idx="2">
                  <c:v>72.72</c:v>
                </c:pt>
                <c:pt idx="3">
                  <c:v>72.75</c:v>
                </c:pt>
                <c:pt idx="4">
                  <c:v>71.27</c:v>
                </c:pt>
              </c:numCache>
            </c:numRef>
          </c:val>
          <c:smooth val="0"/>
          <c:extLst>
            <c:ext xmlns:c16="http://schemas.microsoft.com/office/drawing/2014/chart" uri="{C3380CC4-5D6E-409C-BE32-E72D297353CC}">
              <c16:uniqueId val="{00000001-84A4-4C34-A191-F2B2C2F841BF}"/>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2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大石田町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15">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D4</v>
      </c>
      <c r="X8" s="50"/>
      <c r="Y8" s="50"/>
      <c r="Z8" s="50"/>
      <c r="AA8" s="50"/>
      <c r="AB8" s="50"/>
      <c r="AC8" s="50"/>
      <c r="AD8" s="50" t="str">
        <f>データ!$M$6</f>
        <v>非設置</v>
      </c>
      <c r="AE8" s="50"/>
      <c r="AF8" s="50"/>
      <c r="AG8" s="50"/>
      <c r="AH8" s="50"/>
      <c r="AI8" s="50"/>
      <c r="AJ8" s="50"/>
      <c r="AK8" s="2"/>
      <c r="AL8" s="51">
        <f>データ!$R$6</f>
        <v>6716</v>
      </c>
      <c r="AM8" s="51"/>
      <c r="AN8" s="51"/>
      <c r="AO8" s="51"/>
      <c r="AP8" s="51"/>
      <c r="AQ8" s="51"/>
      <c r="AR8" s="51"/>
      <c r="AS8" s="51"/>
      <c r="AT8" s="47">
        <f>データ!$S$6</f>
        <v>79.540000000000006</v>
      </c>
      <c r="AU8" s="47"/>
      <c r="AV8" s="47"/>
      <c r="AW8" s="47"/>
      <c r="AX8" s="47"/>
      <c r="AY8" s="47"/>
      <c r="AZ8" s="47"/>
      <c r="BA8" s="47"/>
      <c r="BB8" s="47">
        <f>データ!$T$6</f>
        <v>84.44</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15">
      <c r="A10" s="2"/>
      <c r="B10" s="47" t="str">
        <f>データ!$N$6</f>
        <v>-</v>
      </c>
      <c r="C10" s="47"/>
      <c r="D10" s="47"/>
      <c r="E10" s="47"/>
      <c r="F10" s="47"/>
      <c r="G10" s="47"/>
      <c r="H10" s="47"/>
      <c r="I10" s="47" t="str">
        <f>データ!$O$6</f>
        <v>該当数値なし</v>
      </c>
      <c r="J10" s="47"/>
      <c r="K10" s="47"/>
      <c r="L10" s="47"/>
      <c r="M10" s="47"/>
      <c r="N10" s="47"/>
      <c r="O10" s="47"/>
      <c r="P10" s="47">
        <f>データ!$P$6</f>
        <v>0.93</v>
      </c>
      <c r="Q10" s="47"/>
      <c r="R10" s="47"/>
      <c r="S10" s="47"/>
      <c r="T10" s="47"/>
      <c r="U10" s="47"/>
      <c r="V10" s="47"/>
      <c r="W10" s="51">
        <f>データ!$Q$6</f>
        <v>4400</v>
      </c>
      <c r="X10" s="51"/>
      <c r="Y10" s="51"/>
      <c r="Z10" s="51"/>
      <c r="AA10" s="51"/>
      <c r="AB10" s="51"/>
      <c r="AC10" s="51"/>
      <c r="AD10" s="2"/>
      <c r="AE10" s="2"/>
      <c r="AF10" s="2"/>
      <c r="AG10" s="2"/>
      <c r="AH10" s="2"/>
      <c r="AI10" s="2"/>
      <c r="AJ10" s="2"/>
      <c r="AK10" s="2"/>
      <c r="AL10" s="51">
        <f>データ!$U$6</f>
        <v>62</v>
      </c>
      <c r="AM10" s="51"/>
      <c r="AN10" s="51"/>
      <c r="AO10" s="51"/>
      <c r="AP10" s="51"/>
      <c r="AQ10" s="51"/>
      <c r="AR10" s="51"/>
      <c r="AS10" s="51"/>
      <c r="AT10" s="47">
        <f>データ!$V$6</f>
        <v>0.74</v>
      </c>
      <c r="AU10" s="47"/>
      <c r="AV10" s="47"/>
      <c r="AW10" s="47"/>
      <c r="AX10" s="47"/>
      <c r="AY10" s="47"/>
      <c r="AZ10" s="47"/>
      <c r="BA10" s="47"/>
      <c r="BB10" s="47">
        <f>データ!$W$6</f>
        <v>83.78</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15">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114</v>
      </c>
      <c r="BM16" s="63"/>
      <c r="BN16" s="63"/>
      <c r="BO16" s="63"/>
      <c r="BP16" s="63"/>
      <c r="BQ16" s="63"/>
      <c r="BR16" s="63"/>
      <c r="BS16" s="63"/>
      <c r="BT16" s="63"/>
      <c r="BU16" s="63"/>
      <c r="BV16" s="63"/>
      <c r="BW16" s="63"/>
      <c r="BX16" s="63"/>
      <c r="BY16" s="63"/>
      <c r="BZ16" s="6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2"/>
      <c r="BM34" s="63"/>
      <c r="BN34" s="63"/>
      <c r="BO34" s="63"/>
      <c r="BP34" s="63"/>
      <c r="BQ34" s="63"/>
      <c r="BR34" s="63"/>
      <c r="BS34" s="63"/>
      <c r="BT34" s="63"/>
      <c r="BU34" s="63"/>
      <c r="BV34" s="63"/>
      <c r="BW34" s="63"/>
      <c r="BX34" s="63"/>
      <c r="BY34" s="63"/>
      <c r="BZ34" s="6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2"/>
      <c r="BM35" s="63"/>
      <c r="BN35" s="63"/>
      <c r="BO35" s="63"/>
      <c r="BP35" s="63"/>
      <c r="BQ35" s="63"/>
      <c r="BR35" s="63"/>
      <c r="BS35" s="63"/>
      <c r="BT35" s="63"/>
      <c r="BU35" s="63"/>
      <c r="BV35" s="63"/>
      <c r="BW35" s="63"/>
      <c r="BX35" s="63"/>
      <c r="BY35" s="63"/>
      <c r="BZ35" s="6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112</v>
      </c>
      <c r="BM47" s="63"/>
      <c r="BN47" s="63"/>
      <c r="BO47" s="63"/>
      <c r="BP47" s="63"/>
      <c r="BQ47" s="63"/>
      <c r="BR47" s="63"/>
      <c r="BS47" s="63"/>
      <c r="BT47" s="63"/>
      <c r="BU47" s="63"/>
      <c r="BV47" s="63"/>
      <c r="BW47" s="63"/>
      <c r="BX47" s="63"/>
      <c r="BY47" s="63"/>
      <c r="BZ47" s="6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113</v>
      </c>
      <c r="BM66" s="63"/>
      <c r="BN66" s="63"/>
      <c r="BO66" s="63"/>
      <c r="BP66" s="63"/>
      <c r="BQ66" s="63"/>
      <c r="BR66" s="63"/>
      <c r="BS66" s="63"/>
      <c r="BT66" s="63"/>
      <c r="BU66" s="63"/>
      <c r="BV66" s="63"/>
      <c r="BW66" s="63"/>
      <c r="BX66" s="63"/>
      <c r="BY66" s="63"/>
      <c r="BZ66" s="6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41</v>
      </c>
      <c r="N85" s="27" t="s">
        <v>41</v>
      </c>
      <c r="O85" s="27" t="str">
        <f>データ!EN6</f>
        <v>【0.80】</v>
      </c>
    </row>
  </sheetData>
  <sheetProtection algorithmName="SHA-512" hashValue="x5EwFZeU7t8EEiEXkj7ml6DOqhO08HQ9+xifplSIdS9WEF9XL1/LmcwC4qaT9gxwQntJ5C+BdA6KuS7F3Yn95Q==" saltValue="nxzK4GeAk2TDwt79ORO7P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44</v>
      </c>
      <c r="B3" s="30" t="s">
        <v>45</v>
      </c>
      <c r="C3" s="30" t="s">
        <v>46</v>
      </c>
      <c r="D3" s="30" t="s">
        <v>47</v>
      </c>
      <c r="E3" s="30" t="s">
        <v>48</v>
      </c>
      <c r="F3" s="30" t="s">
        <v>49</v>
      </c>
      <c r="G3" s="30" t="s">
        <v>50</v>
      </c>
      <c r="H3" s="77" t="s">
        <v>51</v>
      </c>
      <c r="I3" s="78"/>
      <c r="J3" s="78"/>
      <c r="K3" s="78"/>
      <c r="L3" s="78"/>
      <c r="M3" s="78"/>
      <c r="N3" s="78"/>
      <c r="O3" s="78"/>
      <c r="P3" s="78"/>
      <c r="Q3" s="78"/>
      <c r="R3" s="78"/>
      <c r="S3" s="78"/>
      <c r="T3" s="78"/>
      <c r="U3" s="78"/>
      <c r="V3" s="78"/>
      <c r="W3" s="79"/>
      <c r="X3" s="83" t="s">
        <v>52</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27</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53</v>
      </c>
      <c r="B4" s="31"/>
      <c r="C4" s="31"/>
      <c r="D4" s="31"/>
      <c r="E4" s="31"/>
      <c r="F4" s="31"/>
      <c r="G4" s="31"/>
      <c r="H4" s="80"/>
      <c r="I4" s="81"/>
      <c r="J4" s="81"/>
      <c r="K4" s="81"/>
      <c r="L4" s="81"/>
      <c r="M4" s="81"/>
      <c r="N4" s="81"/>
      <c r="O4" s="81"/>
      <c r="P4" s="81"/>
      <c r="Q4" s="81"/>
      <c r="R4" s="81"/>
      <c r="S4" s="81"/>
      <c r="T4" s="81"/>
      <c r="U4" s="81"/>
      <c r="V4" s="81"/>
      <c r="W4" s="82"/>
      <c r="X4" s="76" t="s">
        <v>54</v>
      </c>
      <c r="Y4" s="76"/>
      <c r="Z4" s="76"/>
      <c r="AA4" s="76"/>
      <c r="AB4" s="76"/>
      <c r="AC4" s="76"/>
      <c r="AD4" s="76"/>
      <c r="AE4" s="76"/>
      <c r="AF4" s="76"/>
      <c r="AG4" s="76"/>
      <c r="AH4" s="76"/>
      <c r="AI4" s="76" t="s">
        <v>55</v>
      </c>
      <c r="AJ4" s="76"/>
      <c r="AK4" s="76"/>
      <c r="AL4" s="76"/>
      <c r="AM4" s="76"/>
      <c r="AN4" s="76"/>
      <c r="AO4" s="76"/>
      <c r="AP4" s="76"/>
      <c r="AQ4" s="76"/>
      <c r="AR4" s="76"/>
      <c r="AS4" s="76"/>
      <c r="AT4" s="76" t="s">
        <v>56</v>
      </c>
      <c r="AU4" s="76"/>
      <c r="AV4" s="76"/>
      <c r="AW4" s="76"/>
      <c r="AX4" s="76"/>
      <c r="AY4" s="76"/>
      <c r="AZ4" s="76"/>
      <c r="BA4" s="76"/>
      <c r="BB4" s="76"/>
      <c r="BC4" s="76"/>
      <c r="BD4" s="76"/>
      <c r="BE4" s="76" t="s">
        <v>57</v>
      </c>
      <c r="BF4" s="76"/>
      <c r="BG4" s="76"/>
      <c r="BH4" s="76"/>
      <c r="BI4" s="76"/>
      <c r="BJ4" s="76"/>
      <c r="BK4" s="76"/>
      <c r="BL4" s="76"/>
      <c r="BM4" s="76"/>
      <c r="BN4" s="76"/>
      <c r="BO4" s="76"/>
      <c r="BP4" s="76" t="s">
        <v>58</v>
      </c>
      <c r="BQ4" s="76"/>
      <c r="BR4" s="76"/>
      <c r="BS4" s="76"/>
      <c r="BT4" s="76"/>
      <c r="BU4" s="76"/>
      <c r="BV4" s="76"/>
      <c r="BW4" s="76"/>
      <c r="BX4" s="76"/>
      <c r="BY4" s="76"/>
      <c r="BZ4" s="76"/>
      <c r="CA4" s="76" t="s">
        <v>59</v>
      </c>
      <c r="CB4" s="76"/>
      <c r="CC4" s="76"/>
      <c r="CD4" s="76"/>
      <c r="CE4" s="76"/>
      <c r="CF4" s="76"/>
      <c r="CG4" s="76"/>
      <c r="CH4" s="76"/>
      <c r="CI4" s="76"/>
      <c r="CJ4" s="76"/>
      <c r="CK4" s="76"/>
      <c r="CL4" s="76" t="s">
        <v>60</v>
      </c>
      <c r="CM4" s="76"/>
      <c r="CN4" s="76"/>
      <c r="CO4" s="76"/>
      <c r="CP4" s="76"/>
      <c r="CQ4" s="76"/>
      <c r="CR4" s="76"/>
      <c r="CS4" s="76"/>
      <c r="CT4" s="76"/>
      <c r="CU4" s="76"/>
      <c r="CV4" s="76"/>
      <c r="CW4" s="76" t="s">
        <v>61</v>
      </c>
      <c r="CX4" s="76"/>
      <c r="CY4" s="76"/>
      <c r="CZ4" s="76"/>
      <c r="DA4" s="76"/>
      <c r="DB4" s="76"/>
      <c r="DC4" s="76"/>
      <c r="DD4" s="76"/>
      <c r="DE4" s="76"/>
      <c r="DF4" s="76"/>
      <c r="DG4" s="76"/>
      <c r="DH4" s="76" t="s">
        <v>62</v>
      </c>
      <c r="DI4" s="76"/>
      <c r="DJ4" s="76"/>
      <c r="DK4" s="76"/>
      <c r="DL4" s="76"/>
      <c r="DM4" s="76"/>
      <c r="DN4" s="76"/>
      <c r="DO4" s="76"/>
      <c r="DP4" s="76"/>
      <c r="DQ4" s="76"/>
      <c r="DR4" s="76"/>
      <c r="DS4" s="76" t="s">
        <v>63</v>
      </c>
      <c r="DT4" s="76"/>
      <c r="DU4" s="76"/>
      <c r="DV4" s="76"/>
      <c r="DW4" s="76"/>
      <c r="DX4" s="76"/>
      <c r="DY4" s="76"/>
      <c r="DZ4" s="76"/>
      <c r="EA4" s="76"/>
      <c r="EB4" s="76"/>
      <c r="EC4" s="76"/>
      <c r="ED4" s="76" t="s">
        <v>64</v>
      </c>
      <c r="EE4" s="76"/>
      <c r="EF4" s="76"/>
      <c r="EG4" s="76"/>
      <c r="EH4" s="76"/>
      <c r="EI4" s="76"/>
      <c r="EJ4" s="76"/>
      <c r="EK4" s="76"/>
      <c r="EL4" s="76"/>
      <c r="EM4" s="76"/>
      <c r="EN4" s="76"/>
    </row>
    <row r="5" spans="1:144" x14ac:dyDescent="0.15">
      <c r="A5" s="29" t="s">
        <v>65</v>
      </c>
      <c r="B5" s="32"/>
      <c r="C5" s="32"/>
      <c r="D5" s="32"/>
      <c r="E5" s="32"/>
      <c r="F5" s="32"/>
      <c r="G5" s="32"/>
      <c r="H5" s="33" t="s">
        <v>66</v>
      </c>
      <c r="I5" s="33" t="s">
        <v>67</v>
      </c>
      <c r="J5" s="33" t="s">
        <v>68</v>
      </c>
      <c r="K5" s="33" t="s">
        <v>69</v>
      </c>
      <c r="L5" s="33" t="s">
        <v>70</v>
      </c>
      <c r="M5" s="33" t="s">
        <v>71</v>
      </c>
      <c r="N5" s="33" t="s">
        <v>72</v>
      </c>
      <c r="O5" s="33" t="s">
        <v>73</v>
      </c>
      <c r="P5" s="33" t="s">
        <v>74</v>
      </c>
      <c r="Q5" s="33" t="s">
        <v>75</v>
      </c>
      <c r="R5" s="33" t="s">
        <v>76</v>
      </c>
      <c r="S5" s="33" t="s">
        <v>77</v>
      </c>
      <c r="T5" s="33" t="s">
        <v>78</v>
      </c>
      <c r="U5" s="33" t="s">
        <v>79</v>
      </c>
      <c r="V5" s="33" t="s">
        <v>80</v>
      </c>
      <c r="W5" s="33" t="s">
        <v>81</v>
      </c>
      <c r="X5" s="33" t="s">
        <v>82</v>
      </c>
      <c r="Y5" s="33" t="s">
        <v>83</v>
      </c>
      <c r="Z5" s="33" t="s">
        <v>84</v>
      </c>
      <c r="AA5" s="33" t="s">
        <v>85</v>
      </c>
      <c r="AB5" s="33" t="s">
        <v>86</v>
      </c>
      <c r="AC5" s="33" t="s">
        <v>87</v>
      </c>
      <c r="AD5" s="33" t="s">
        <v>88</v>
      </c>
      <c r="AE5" s="33" t="s">
        <v>89</v>
      </c>
      <c r="AF5" s="33" t="s">
        <v>90</v>
      </c>
      <c r="AG5" s="33" t="s">
        <v>91</v>
      </c>
      <c r="AH5" s="33" t="s">
        <v>29</v>
      </c>
      <c r="AI5" s="33" t="s">
        <v>82</v>
      </c>
      <c r="AJ5" s="33" t="s">
        <v>83</v>
      </c>
      <c r="AK5" s="33" t="s">
        <v>84</v>
      </c>
      <c r="AL5" s="33" t="s">
        <v>85</v>
      </c>
      <c r="AM5" s="33" t="s">
        <v>86</v>
      </c>
      <c r="AN5" s="33" t="s">
        <v>87</v>
      </c>
      <c r="AO5" s="33" t="s">
        <v>88</v>
      </c>
      <c r="AP5" s="33" t="s">
        <v>89</v>
      </c>
      <c r="AQ5" s="33" t="s">
        <v>90</v>
      </c>
      <c r="AR5" s="33" t="s">
        <v>91</v>
      </c>
      <c r="AS5" s="33" t="s">
        <v>92</v>
      </c>
      <c r="AT5" s="33" t="s">
        <v>82</v>
      </c>
      <c r="AU5" s="33" t="s">
        <v>83</v>
      </c>
      <c r="AV5" s="33" t="s">
        <v>84</v>
      </c>
      <c r="AW5" s="33" t="s">
        <v>85</v>
      </c>
      <c r="AX5" s="33" t="s">
        <v>86</v>
      </c>
      <c r="AY5" s="33" t="s">
        <v>87</v>
      </c>
      <c r="AZ5" s="33" t="s">
        <v>88</v>
      </c>
      <c r="BA5" s="33" t="s">
        <v>89</v>
      </c>
      <c r="BB5" s="33" t="s">
        <v>90</v>
      </c>
      <c r="BC5" s="33" t="s">
        <v>91</v>
      </c>
      <c r="BD5" s="33" t="s">
        <v>92</v>
      </c>
      <c r="BE5" s="33" t="s">
        <v>82</v>
      </c>
      <c r="BF5" s="33" t="s">
        <v>83</v>
      </c>
      <c r="BG5" s="33" t="s">
        <v>84</v>
      </c>
      <c r="BH5" s="33" t="s">
        <v>85</v>
      </c>
      <c r="BI5" s="33" t="s">
        <v>86</v>
      </c>
      <c r="BJ5" s="33" t="s">
        <v>87</v>
      </c>
      <c r="BK5" s="33" t="s">
        <v>88</v>
      </c>
      <c r="BL5" s="33" t="s">
        <v>89</v>
      </c>
      <c r="BM5" s="33" t="s">
        <v>90</v>
      </c>
      <c r="BN5" s="33" t="s">
        <v>91</v>
      </c>
      <c r="BO5" s="33" t="s">
        <v>92</v>
      </c>
      <c r="BP5" s="33" t="s">
        <v>82</v>
      </c>
      <c r="BQ5" s="33" t="s">
        <v>83</v>
      </c>
      <c r="BR5" s="33" t="s">
        <v>84</v>
      </c>
      <c r="BS5" s="33" t="s">
        <v>85</v>
      </c>
      <c r="BT5" s="33" t="s">
        <v>86</v>
      </c>
      <c r="BU5" s="33" t="s">
        <v>87</v>
      </c>
      <c r="BV5" s="33" t="s">
        <v>88</v>
      </c>
      <c r="BW5" s="33" t="s">
        <v>89</v>
      </c>
      <c r="BX5" s="33" t="s">
        <v>90</v>
      </c>
      <c r="BY5" s="33" t="s">
        <v>91</v>
      </c>
      <c r="BZ5" s="33" t="s">
        <v>92</v>
      </c>
      <c r="CA5" s="33" t="s">
        <v>82</v>
      </c>
      <c r="CB5" s="33" t="s">
        <v>83</v>
      </c>
      <c r="CC5" s="33" t="s">
        <v>84</v>
      </c>
      <c r="CD5" s="33" t="s">
        <v>85</v>
      </c>
      <c r="CE5" s="33" t="s">
        <v>86</v>
      </c>
      <c r="CF5" s="33" t="s">
        <v>87</v>
      </c>
      <c r="CG5" s="33" t="s">
        <v>88</v>
      </c>
      <c r="CH5" s="33" t="s">
        <v>89</v>
      </c>
      <c r="CI5" s="33" t="s">
        <v>90</v>
      </c>
      <c r="CJ5" s="33" t="s">
        <v>91</v>
      </c>
      <c r="CK5" s="33" t="s">
        <v>92</v>
      </c>
      <c r="CL5" s="33" t="s">
        <v>82</v>
      </c>
      <c r="CM5" s="33" t="s">
        <v>83</v>
      </c>
      <c r="CN5" s="33" t="s">
        <v>84</v>
      </c>
      <c r="CO5" s="33" t="s">
        <v>85</v>
      </c>
      <c r="CP5" s="33" t="s">
        <v>86</v>
      </c>
      <c r="CQ5" s="33" t="s">
        <v>87</v>
      </c>
      <c r="CR5" s="33" t="s">
        <v>88</v>
      </c>
      <c r="CS5" s="33" t="s">
        <v>89</v>
      </c>
      <c r="CT5" s="33" t="s">
        <v>90</v>
      </c>
      <c r="CU5" s="33" t="s">
        <v>91</v>
      </c>
      <c r="CV5" s="33" t="s">
        <v>92</v>
      </c>
      <c r="CW5" s="33" t="s">
        <v>82</v>
      </c>
      <c r="CX5" s="33" t="s">
        <v>83</v>
      </c>
      <c r="CY5" s="33" t="s">
        <v>84</v>
      </c>
      <c r="CZ5" s="33" t="s">
        <v>85</v>
      </c>
      <c r="DA5" s="33" t="s">
        <v>86</v>
      </c>
      <c r="DB5" s="33" t="s">
        <v>87</v>
      </c>
      <c r="DC5" s="33" t="s">
        <v>88</v>
      </c>
      <c r="DD5" s="33" t="s">
        <v>89</v>
      </c>
      <c r="DE5" s="33" t="s">
        <v>90</v>
      </c>
      <c r="DF5" s="33" t="s">
        <v>91</v>
      </c>
      <c r="DG5" s="33" t="s">
        <v>92</v>
      </c>
      <c r="DH5" s="33" t="s">
        <v>82</v>
      </c>
      <c r="DI5" s="33" t="s">
        <v>83</v>
      </c>
      <c r="DJ5" s="33" t="s">
        <v>84</v>
      </c>
      <c r="DK5" s="33" t="s">
        <v>85</v>
      </c>
      <c r="DL5" s="33" t="s">
        <v>86</v>
      </c>
      <c r="DM5" s="33" t="s">
        <v>87</v>
      </c>
      <c r="DN5" s="33" t="s">
        <v>88</v>
      </c>
      <c r="DO5" s="33" t="s">
        <v>89</v>
      </c>
      <c r="DP5" s="33" t="s">
        <v>90</v>
      </c>
      <c r="DQ5" s="33" t="s">
        <v>91</v>
      </c>
      <c r="DR5" s="33" t="s">
        <v>92</v>
      </c>
      <c r="DS5" s="33" t="s">
        <v>82</v>
      </c>
      <c r="DT5" s="33" t="s">
        <v>83</v>
      </c>
      <c r="DU5" s="33" t="s">
        <v>84</v>
      </c>
      <c r="DV5" s="33" t="s">
        <v>85</v>
      </c>
      <c r="DW5" s="33" t="s">
        <v>86</v>
      </c>
      <c r="DX5" s="33" t="s">
        <v>87</v>
      </c>
      <c r="DY5" s="33" t="s">
        <v>88</v>
      </c>
      <c r="DZ5" s="33" t="s">
        <v>89</v>
      </c>
      <c r="EA5" s="33" t="s">
        <v>90</v>
      </c>
      <c r="EB5" s="33" t="s">
        <v>91</v>
      </c>
      <c r="EC5" s="33" t="s">
        <v>92</v>
      </c>
      <c r="ED5" s="33" t="s">
        <v>82</v>
      </c>
      <c r="EE5" s="33" t="s">
        <v>83</v>
      </c>
      <c r="EF5" s="33" t="s">
        <v>84</v>
      </c>
      <c r="EG5" s="33" t="s">
        <v>85</v>
      </c>
      <c r="EH5" s="33" t="s">
        <v>86</v>
      </c>
      <c r="EI5" s="33" t="s">
        <v>87</v>
      </c>
      <c r="EJ5" s="33" t="s">
        <v>88</v>
      </c>
      <c r="EK5" s="33" t="s">
        <v>89</v>
      </c>
      <c r="EL5" s="33" t="s">
        <v>90</v>
      </c>
      <c r="EM5" s="33" t="s">
        <v>91</v>
      </c>
      <c r="EN5" s="33" t="s">
        <v>92</v>
      </c>
    </row>
    <row r="6" spans="1:144" s="37" customFormat="1" x14ac:dyDescent="0.15">
      <c r="A6" s="29" t="s">
        <v>93</v>
      </c>
      <c r="B6" s="34">
        <f>B7</f>
        <v>2020</v>
      </c>
      <c r="C6" s="34">
        <f t="shared" ref="C6:W6" si="3">C7</f>
        <v>63410</v>
      </c>
      <c r="D6" s="34">
        <f t="shared" si="3"/>
        <v>47</v>
      </c>
      <c r="E6" s="34">
        <f t="shared" si="3"/>
        <v>1</v>
      </c>
      <c r="F6" s="34">
        <f t="shared" si="3"/>
        <v>0</v>
      </c>
      <c r="G6" s="34">
        <f t="shared" si="3"/>
        <v>0</v>
      </c>
      <c r="H6" s="34" t="str">
        <f t="shared" si="3"/>
        <v>山形県　大石田町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0.93</v>
      </c>
      <c r="Q6" s="35">
        <f t="shared" si="3"/>
        <v>4400</v>
      </c>
      <c r="R6" s="35">
        <f t="shared" si="3"/>
        <v>6716</v>
      </c>
      <c r="S6" s="35">
        <f t="shared" si="3"/>
        <v>79.540000000000006</v>
      </c>
      <c r="T6" s="35">
        <f t="shared" si="3"/>
        <v>84.44</v>
      </c>
      <c r="U6" s="35">
        <f t="shared" si="3"/>
        <v>62</v>
      </c>
      <c r="V6" s="35">
        <f t="shared" si="3"/>
        <v>0.74</v>
      </c>
      <c r="W6" s="35">
        <f t="shared" si="3"/>
        <v>83.78</v>
      </c>
      <c r="X6" s="36">
        <f>IF(X7="",NA(),X7)</f>
        <v>76.19</v>
      </c>
      <c r="Y6" s="36">
        <f t="shared" ref="Y6:AG6" si="4">IF(Y7="",NA(),Y7)</f>
        <v>68.760000000000005</v>
      </c>
      <c r="Z6" s="36">
        <f t="shared" si="4"/>
        <v>81.67</v>
      </c>
      <c r="AA6" s="36">
        <f t="shared" si="4"/>
        <v>64.8</v>
      </c>
      <c r="AB6" s="36">
        <f t="shared" si="4"/>
        <v>61.84</v>
      </c>
      <c r="AC6" s="36">
        <f t="shared" si="4"/>
        <v>72.11</v>
      </c>
      <c r="AD6" s="36">
        <f t="shared" si="4"/>
        <v>74.05</v>
      </c>
      <c r="AE6" s="36">
        <f t="shared" si="4"/>
        <v>73.25</v>
      </c>
      <c r="AF6" s="36">
        <f t="shared" si="4"/>
        <v>75.06</v>
      </c>
      <c r="AG6" s="36">
        <f t="shared" si="4"/>
        <v>73.22</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1579.68</v>
      </c>
      <c r="BF6" s="36">
        <f t="shared" ref="BF6:BN6" si="7">IF(BF7="",NA(),BF7)</f>
        <v>1734.01</v>
      </c>
      <c r="BG6" s="36">
        <f t="shared" si="7"/>
        <v>1446.11</v>
      </c>
      <c r="BH6" s="36">
        <f t="shared" si="7"/>
        <v>1327.64</v>
      </c>
      <c r="BI6" s="36">
        <f t="shared" si="7"/>
        <v>1340.5</v>
      </c>
      <c r="BJ6" s="36">
        <f t="shared" si="7"/>
        <v>1595.62</v>
      </c>
      <c r="BK6" s="36">
        <f t="shared" si="7"/>
        <v>1302.33</v>
      </c>
      <c r="BL6" s="36">
        <f t="shared" si="7"/>
        <v>1274.21</v>
      </c>
      <c r="BM6" s="36">
        <f t="shared" si="7"/>
        <v>1183.92</v>
      </c>
      <c r="BN6" s="36">
        <f t="shared" si="7"/>
        <v>1128.72</v>
      </c>
      <c r="BO6" s="35" t="str">
        <f>IF(BO7="","",IF(BO7="-","【-】","【"&amp;SUBSTITUTE(TEXT(BO7,"#,##0.00"),"-","△")&amp;"】"))</f>
        <v>【949.15】</v>
      </c>
      <c r="BP6" s="36">
        <f>IF(BP7="",NA(),BP7)</f>
        <v>55.91</v>
      </c>
      <c r="BQ6" s="36">
        <f t="shared" ref="BQ6:BY6" si="8">IF(BQ7="",NA(),BQ7)</f>
        <v>43.11</v>
      </c>
      <c r="BR6" s="36">
        <f t="shared" si="8"/>
        <v>53.07</v>
      </c>
      <c r="BS6" s="36">
        <f t="shared" si="8"/>
        <v>39.78</v>
      </c>
      <c r="BT6" s="36">
        <f t="shared" si="8"/>
        <v>38.409999999999997</v>
      </c>
      <c r="BU6" s="36">
        <f t="shared" si="8"/>
        <v>37.92</v>
      </c>
      <c r="BV6" s="36">
        <f t="shared" si="8"/>
        <v>40.89</v>
      </c>
      <c r="BW6" s="36">
        <f t="shared" si="8"/>
        <v>41.25</v>
      </c>
      <c r="BX6" s="36">
        <f t="shared" si="8"/>
        <v>42.5</v>
      </c>
      <c r="BY6" s="36">
        <f t="shared" si="8"/>
        <v>41.84</v>
      </c>
      <c r="BZ6" s="35" t="str">
        <f>IF(BZ7="","",IF(BZ7="-","【-】","【"&amp;SUBSTITUTE(TEXT(BZ7,"#,##0.00"),"-","△")&amp;"】"))</f>
        <v>【55.87】</v>
      </c>
      <c r="CA6" s="36">
        <f>IF(CA7="",NA(),CA7)</f>
        <v>419.61</v>
      </c>
      <c r="CB6" s="36">
        <f t="shared" ref="CB6:CJ6" si="9">IF(CB7="",NA(),CB7)</f>
        <v>549.83000000000004</v>
      </c>
      <c r="CC6" s="36">
        <f t="shared" si="9"/>
        <v>417.43</v>
      </c>
      <c r="CD6" s="36">
        <f t="shared" si="9"/>
        <v>589.55999999999995</v>
      </c>
      <c r="CE6" s="36">
        <f t="shared" si="9"/>
        <v>588.62</v>
      </c>
      <c r="CF6" s="36">
        <f t="shared" si="9"/>
        <v>423.18</v>
      </c>
      <c r="CG6" s="36">
        <f t="shared" si="9"/>
        <v>383.2</v>
      </c>
      <c r="CH6" s="36">
        <f t="shared" si="9"/>
        <v>383.25</v>
      </c>
      <c r="CI6" s="36">
        <f t="shared" si="9"/>
        <v>377.72</v>
      </c>
      <c r="CJ6" s="36">
        <f t="shared" si="9"/>
        <v>390.47</v>
      </c>
      <c r="CK6" s="35" t="str">
        <f>IF(CK7="","",IF(CK7="-","【-】","【"&amp;SUBSTITUTE(TEXT(CK7,"#,##0.00"),"-","△")&amp;"】"))</f>
        <v>【288.19】</v>
      </c>
      <c r="CL6" s="36">
        <f>IF(CL7="",NA(),CL7)</f>
        <v>24.73</v>
      </c>
      <c r="CM6" s="36">
        <f t="shared" ref="CM6:CU6" si="10">IF(CM7="",NA(),CM7)</f>
        <v>21.19</v>
      </c>
      <c r="CN6" s="36">
        <f t="shared" si="10"/>
        <v>24.85</v>
      </c>
      <c r="CO6" s="36">
        <f t="shared" si="10"/>
        <v>23.3</v>
      </c>
      <c r="CP6" s="36">
        <f t="shared" si="10"/>
        <v>21.99</v>
      </c>
      <c r="CQ6" s="36">
        <f t="shared" si="10"/>
        <v>46.9</v>
      </c>
      <c r="CR6" s="36">
        <f t="shared" si="10"/>
        <v>47.95</v>
      </c>
      <c r="CS6" s="36">
        <f t="shared" si="10"/>
        <v>48.26</v>
      </c>
      <c r="CT6" s="36">
        <f t="shared" si="10"/>
        <v>48.01</v>
      </c>
      <c r="CU6" s="36">
        <f t="shared" si="10"/>
        <v>49.08</v>
      </c>
      <c r="CV6" s="35" t="str">
        <f>IF(CV7="","",IF(CV7="-","【-】","【"&amp;SUBSTITUTE(TEXT(CV7,"#,##0.00"),"-","△")&amp;"】"))</f>
        <v>【56.31】</v>
      </c>
      <c r="CW6" s="36">
        <f>IF(CW7="",NA(),CW7)</f>
        <v>91.14</v>
      </c>
      <c r="CX6" s="36">
        <f t="shared" ref="CX6:DF6" si="11">IF(CX7="",NA(),CX7)</f>
        <v>89.66</v>
      </c>
      <c r="CY6" s="36">
        <f t="shared" si="11"/>
        <v>91.18</v>
      </c>
      <c r="CZ6" s="36">
        <f t="shared" si="11"/>
        <v>90.62</v>
      </c>
      <c r="DA6" s="36">
        <f t="shared" si="11"/>
        <v>90.03</v>
      </c>
      <c r="DB6" s="36">
        <f t="shared" si="11"/>
        <v>74.63</v>
      </c>
      <c r="DC6" s="36">
        <f t="shared" si="11"/>
        <v>74.900000000000006</v>
      </c>
      <c r="DD6" s="36">
        <f t="shared" si="11"/>
        <v>72.72</v>
      </c>
      <c r="DE6" s="36">
        <f t="shared" si="11"/>
        <v>72.75</v>
      </c>
      <c r="DF6" s="36">
        <f t="shared" si="11"/>
        <v>71.27</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0.22</v>
      </c>
      <c r="EE6" s="35">
        <f t="shared" ref="EE6:EM6" si="14">IF(EE7="",NA(),EE7)</f>
        <v>0</v>
      </c>
      <c r="EF6" s="35">
        <f t="shared" si="14"/>
        <v>0</v>
      </c>
      <c r="EG6" s="35">
        <f t="shared" si="14"/>
        <v>0</v>
      </c>
      <c r="EH6" s="35">
        <f t="shared" si="14"/>
        <v>0</v>
      </c>
      <c r="EI6" s="36">
        <f t="shared" si="14"/>
        <v>0.78</v>
      </c>
      <c r="EJ6" s="36">
        <f t="shared" si="14"/>
        <v>0.56999999999999995</v>
      </c>
      <c r="EK6" s="36">
        <f t="shared" si="14"/>
        <v>0.62</v>
      </c>
      <c r="EL6" s="36">
        <f t="shared" si="14"/>
        <v>0.39</v>
      </c>
      <c r="EM6" s="36">
        <f t="shared" si="14"/>
        <v>0.61</v>
      </c>
      <c r="EN6" s="35" t="str">
        <f>IF(EN7="","",IF(EN7="-","【-】","【"&amp;SUBSTITUTE(TEXT(EN7,"#,##0.00"),"-","△")&amp;"】"))</f>
        <v>【0.80】</v>
      </c>
    </row>
    <row r="7" spans="1:144" s="37" customFormat="1" x14ac:dyDescent="0.15">
      <c r="A7" s="29"/>
      <c r="B7" s="38">
        <v>2020</v>
      </c>
      <c r="C7" s="38">
        <v>63410</v>
      </c>
      <c r="D7" s="38">
        <v>47</v>
      </c>
      <c r="E7" s="38">
        <v>1</v>
      </c>
      <c r="F7" s="38">
        <v>0</v>
      </c>
      <c r="G7" s="38">
        <v>0</v>
      </c>
      <c r="H7" s="38" t="s">
        <v>94</v>
      </c>
      <c r="I7" s="38" t="s">
        <v>95</v>
      </c>
      <c r="J7" s="38" t="s">
        <v>96</v>
      </c>
      <c r="K7" s="38" t="s">
        <v>97</v>
      </c>
      <c r="L7" s="38" t="s">
        <v>98</v>
      </c>
      <c r="M7" s="38" t="s">
        <v>99</v>
      </c>
      <c r="N7" s="39" t="s">
        <v>100</v>
      </c>
      <c r="O7" s="39" t="s">
        <v>101</v>
      </c>
      <c r="P7" s="39">
        <v>0.93</v>
      </c>
      <c r="Q7" s="39">
        <v>4400</v>
      </c>
      <c r="R7" s="39">
        <v>6716</v>
      </c>
      <c r="S7" s="39">
        <v>79.540000000000006</v>
      </c>
      <c r="T7" s="39">
        <v>84.44</v>
      </c>
      <c r="U7" s="39">
        <v>62</v>
      </c>
      <c r="V7" s="39">
        <v>0.74</v>
      </c>
      <c r="W7" s="39">
        <v>83.78</v>
      </c>
      <c r="X7" s="39">
        <v>76.19</v>
      </c>
      <c r="Y7" s="39">
        <v>68.760000000000005</v>
      </c>
      <c r="Z7" s="39">
        <v>81.67</v>
      </c>
      <c r="AA7" s="39">
        <v>64.8</v>
      </c>
      <c r="AB7" s="39">
        <v>61.84</v>
      </c>
      <c r="AC7" s="39">
        <v>72.11</v>
      </c>
      <c r="AD7" s="39">
        <v>74.05</v>
      </c>
      <c r="AE7" s="39">
        <v>73.25</v>
      </c>
      <c r="AF7" s="39">
        <v>75.06</v>
      </c>
      <c r="AG7" s="39">
        <v>73.22</v>
      </c>
      <c r="AH7" s="39">
        <v>78.36</v>
      </c>
      <c r="AI7" s="39"/>
      <c r="AJ7" s="39"/>
      <c r="AK7" s="39"/>
      <c r="AL7" s="39"/>
      <c r="AM7" s="39"/>
      <c r="AN7" s="39"/>
      <c r="AO7" s="39"/>
      <c r="AP7" s="39"/>
      <c r="AQ7" s="39"/>
      <c r="AR7" s="39"/>
      <c r="AS7" s="39"/>
      <c r="AT7" s="39"/>
      <c r="AU7" s="39"/>
      <c r="AV7" s="39"/>
      <c r="AW7" s="39"/>
      <c r="AX7" s="39"/>
      <c r="AY7" s="39"/>
      <c r="AZ7" s="39"/>
      <c r="BA7" s="39"/>
      <c r="BB7" s="39"/>
      <c r="BC7" s="39"/>
      <c r="BD7" s="39"/>
      <c r="BE7" s="39">
        <v>1579.68</v>
      </c>
      <c r="BF7" s="39">
        <v>1734.01</v>
      </c>
      <c r="BG7" s="39">
        <v>1446.11</v>
      </c>
      <c r="BH7" s="39">
        <v>1327.64</v>
      </c>
      <c r="BI7" s="39">
        <v>1340.5</v>
      </c>
      <c r="BJ7" s="39">
        <v>1595.62</v>
      </c>
      <c r="BK7" s="39">
        <v>1302.33</v>
      </c>
      <c r="BL7" s="39">
        <v>1274.21</v>
      </c>
      <c r="BM7" s="39">
        <v>1183.92</v>
      </c>
      <c r="BN7" s="39">
        <v>1128.72</v>
      </c>
      <c r="BO7" s="39">
        <v>949.15</v>
      </c>
      <c r="BP7" s="39">
        <v>55.91</v>
      </c>
      <c r="BQ7" s="39">
        <v>43.11</v>
      </c>
      <c r="BR7" s="39">
        <v>53.07</v>
      </c>
      <c r="BS7" s="39">
        <v>39.78</v>
      </c>
      <c r="BT7" s="39">
        <v>38.409999999999997</v>
      </c>
      <c r="BU7" s="39">
        <v>37.92</v>
      </c>
      <c r="BV7" s="39">
        <v>40.89</v>
      </c>
      <c r="BW7" s="39">
        <v>41.25</v>
      </c>
      <c r="BX7" s="39">
        <v>42.5</v>
      </c>
      <c r="BY7" s="39">
        <v>41.84</v>
      </c>
      <c r="BZ7" s="39">
        <v>55.87</v>
      </c>
      <c r="CA7" s="39">
        <v>419.61</v>
      </c>
      <c r="CB7" s="39">
        <v>549.83000000000004</v>
      </c>
      <c r="CC7" s="39">
        <v>417.43</v>
      </c>
      <c r="CD7" s="39">
        <v>589.55999999999995</v>
      </c>
      <c r="CE7" s="39">
        <v>588.62</v>
      </c>
      <c r="CF7" s="39">
        <v>423.18</v>
      </c>
      <c r="CG7" s="39">
        <v>383.2</v>
      </c>
      <c r="CH7" s="39">
        <v>383.25</v>
      </c>
      <c r="CI7" s="39">
        <v>377.72</v>
      </c>
      <c r="CJ7" s="39">
        <v>390.47</v>
      </c>
      <c r="CK7" s="39">
        <v>288.19</v>
      </c>
      <c r="CL7" s="39">
        <v>24.73</v>
      </c>
      <c r="CM7" s="39">
        <v>21.19</v>
      </c>
      <c r="CN7" s="39">
        <v>24.85</v>
      </c>
      <c r="CO7" s="39">
        <v>23.3</v>
      </c>
      <c r="CP7" s="39">
        <v>21.99</v>
      </c>
      <c r="CQ7" s="39">
        <v>46.9</v>
      </c>
      <c r="CR7" s="39">
        <v>47.95</v>
      </c>
      <c r="CS7" s="39">
        <v>48.26</v>
      </c>
      <c r="CT7" s="39">
        <v>48.01</v>
      </c>
      <c r="CU7" s="39">
        <v>49.08</v>
      </c>
      <c r="CV7" s="39">
        <v>56.31</v>
      </c>
      <c r="CW7" s="39">
        <v>91.14</v>
      </c>
      <c r="CX7" s="39">
        <v>89.66</v>
      </c>
      <c r="CY7" s="39">
        <v>91.18</v>
      </c>
      <c r="CZ7" s="39">
        <v>90.62</v>
      </c>
      <c r="DA7" s="39">
        <v>90.03</v>
      </c>
      <c r="DB7" s="39">
        <v>74.63</v>
      </c>
      <c r="DC7" s="39">
        <v>74.900000000000006</v>
      </c>
      <c r="DD7" s="39">
        <v>72.72</v>
      </c>
      <c r="DE7" s="39">
        <v>72.75</v>
      </c>
      <c r="DF7" s="39">
        <v>71.27</v>
      </c>
      <c r="DG7" s="39">
        <v>71.88</v>
      </c>
      <c r="DH7" s="39"/>
      <c r="DI7" s="39"/>
      <c r="DJ7" s="39"/>
      <c r="DK7" s="39"/>
      <c r="DL7" s="39"/>
      <c r="DM7" s="39"/>
      <c r="DN7" s="39"/>
      <c r="DO7" s="39"/>
      <c r="DP7" s="39"/>
      <c r="DQ7" s="39"/>
      <c r="DR7" s="39"/>
      <c r="DS7" s="39"/>
      <c r="DT7" s="39"/>
      <c r="DU7" s="39"/>
      <c r="DV7" s="39"/>
      <c r="DW7" s="39"/>
      <c r="DX7" s="39"/>
      <c r="DY7" s="39"/>
      <c r="DZ7" s="39"/>
      <c r="EA7" s="39"/>
      <c r="EB7" s="39"/>
      <c r="EC7" s="39"/>
      <c r="ED7" s="39">
        <v>0.22</v>
      </c>
      <c r="EE7" s="39">
        <v>0</v>
      </c>
      <c r="EF7" s="39">
        <v>0</v>
      </c>
      <c r="EG7" s="39">
        <v>0</v>
      </c>
      <c r="EH7" s="39">
        <v>0</v>
      </c>
      <c r="EI7" s="39">
        <v>0.78</v>
      </c>
      <c r="EJ7" s="39">
        <v>0.56999999999999995</v>
      </c>
      <c r="EK7" s="39">
        <v>0.62</v>
      </c>
      <c r="EL7" s="39">
        <v>0.39</v>
      </c>
      <c r="EM7" s="39">
        <v>0.61</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102</v>
      </c>
      <c r="C9" s="41" t="s">
        <v>103</v>
      </c>
      <c r="D9" s="41" t="s">
        <v>104</v>
      </c>
      <c r="E9" s="41" t="s">
        <v>105</v>
      </c>
      <c r="F9" s="41" t="s">
        <v>106</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45</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107</v>
      </c>
    </row>
    <row r="12" spans="1:144" x14ac:dyDescent="0.15">
      <c r="B12">
        <v>1</v>
      </c>
      <c r="C12">
        <v>1</v>
      </c>
      <c r="D12">
        <v>1</v>
      </c>
      <c r="E12">
        <v>1</v>
      </c>
      <c r="F12">
        <v>2</v>
      </c>
      <c r="G12" t="s">
        <v>108</v>
      </c>
    </row>
    <row r="13" spans="1:144" x14ac:dyDescent="0.15">
      <c r="B13" t="s">
        <v>109</v>
      </c>
      <c r="C13" t="s">
        <v>109</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U0102</cp:lastModifiedBy>
  <cp:lastPrinted>2022-01-12T02:03:08Z</cp:lastPrinted>
  <dcterms:created xsi:type="dcterms:W3CDTF">2021-12-03T07:02:06Z</dcterms:created>
  <dcterms:modified xsi:type="dcterms:W3CDTF">2022-01-12T02:03:10Z</dcterms:modified>
  <cp:category/>
</cp:coreProperties>
</file>