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tsvnfle01.kahokutown.local\上下水道課　業務係\01水道会計\Q経営戦略\経営比較分析表\Ｒ３年度\【経営比較分析表】2020_063215_46_010\"/>
    </mc:Choice>
  </mc:AlternateContent>
  <xr:revisionPtr revIDLastSave="0" documentId="13_ncr:1_{C7891874-C19D-4ADC-A5EC-A3388371CF57}" xr6:coauthVersionLast="44" xr6:coauthVersionMax="44" xr10:uidLastSave="{00000000-0000-0000-0000-000000000000}"/>
  <workbookProtection workbookAlgorithmName="SHA-512" workbookHashValue="4Cu6pRX2gU3k0m6QPrzxTPuSWG0/AUC1LKhehn7ODBLBeArlG9uN+Rz0BwD+QteJSW+2aGoZ7soMDDgWSSCtWg==" workbookSaltValue="DQ7Drz4bVJnZSoNFvRIf8A==" workbookSpinCount="100000" lockStructure="1"/>
  <bookViews>
    <workbookView xWindow="-120" yWindow="-120" windowWidth="29040" windowHeight="1584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P10" i="4"/>
  <c r="I10" i="4"/>
  <c r="BB8" i="4"/>
  <c r="AT8" i="4"/>
  <c r="AL8" i="4"/>
  <c r="AD8" i="4"/>
  <c r="W8" i="4"/>
  <c r="P8" i="4"/>
  <c r="I8" i="4"/>
  <c r="B8" i="4"/>
  <c r="B6" i="4"/>
</calcChain>
</file>

<file path=xl/sharedStrings.xml><?xml version="1.0" encoding="utf-8"?>
<sst xmlns="http://schemas.openxmlformats.org/spreadsheetml/2006/main" count="228" uniqueCount="114">
  <si>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</si>
  <si>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</si>
  <si>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</si>
  <si>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</si>
  <si>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</si>
  <si>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</si>
  <si>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</si>
  <si>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</si>
  <si>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</si>
  <si>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</si>
  <si>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</si>
  <si>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</si>
  <si>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</si>
  <si>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</si>
  <si>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</si>
  <si>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</si>
  <si>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</si>
  <si>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</si>
  <si>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</si>
  <si>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</si>
  <si>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</si>
  <si>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</si>
  <si>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</si>
  <si>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</si>
  <si>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</si>
  <si>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</si>
  <si>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</si>
  <si>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</si>
  <si>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</si>
  <si>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</si>
  <si>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</si>
  <si>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</si>
  <si>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</si>
  <si>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</si>
  <si>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</si>
  <si>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</si>
  <si>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</si>
  <si>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</si>
  <si>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</si>
  <si>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</si>
  <si>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</si>
  <si>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</si>
  <si>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</si>
  <si>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</si>
  <si>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</si>
  <si>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</si>
  <si>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</si>
  <si>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</si>
  <si>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</si>
  <si>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</si>
  <si>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</si>
  <si>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</si>
  <si>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</si>
  <si>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</si>
  <si>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</si>
  <si>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</si>
  <si>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</si>
  <si>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</si>
  <si>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</si>
  <si>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</si>
  <si>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</si>
  <si>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</si>
  <si>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</si>
  <si>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</si>
  <si>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</si>
  <si>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</si>
  <si>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</si>
  <si>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</si>
  <si>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</si>
  <si>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</si>
  <si>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</si>
  <si>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</si>
  <si>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</si>
  <si>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</si>
  <si>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</si>
  <si>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</si>
  <si>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</si>
  <si>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</si>
  <si>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</si>
  <si>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</si>
  <si>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</si>
  <si>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</si>
  <si>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</si>
  <si>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</si>
  <si>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</si>
  <si>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</si>
  <si>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</si>
  <si>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</si>
  <si>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</si>
  <si>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</si>
  <si>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</si>
  <si>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</si>
  <si>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河北町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</si>
  <si>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</si>
  <si>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</si>
  <si>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</si>
  <si>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</si>
  <si>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</si>
  <si>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</si>
  <si>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</si>
  <si>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</si>
  <si>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</si>
  <si>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</si>
  <si>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</si>
  <si>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</si>
  <si>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</si>
  <si>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</si>
  <si>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</si>
  <si>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</si>
  <si>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</si>
  <si>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</si>
  <si>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全国的な流れである人口減少を受けての有収水量の減少に伴い、事業の財源である給水収益が減少傾向である。このため、水道施設耐震化及び更新計画を踏まえ、中長期的な視点に立った経営の分析を実施しながら進めていく必要がある。　　　　　　　　　　　　　　　　　　　　　　　また、老朽管路の更新への投資に関しては維持管理の面が強いことから、企業債の新規発行によらず補助事業なども利用しながら行っていく予定である。　　　　　　さらに、有収率の向上による給水収益の確保や費用の縮減などによって健全財政を維持しながら、重要なライフラインとしての安定した給水ができるように努めていく。</t>
    <rPh sb="1" eb="4">
      <t>ゼンコクテキ</t>
    </rPh>
    <rPh sb="5" eb="6">
      <t>ナガ</t>
    </rPh>
    <rPh sb="10" eb="12">
      <t>ジンコウ</t>
    </rPh>
    <rPh sb="12" eb="14">
      <t>ゲンショウ</t>
    </rPh>
    <rPh sb="15" eb="16">
      <t>ウ</t>
    </rPh>
    <rPh sb="19" eb="20">
      <t>ユウ</t>
    </rPh>
    <rPh sb="20" eb="21">
      <t>シュウ</t>
    </rPh>
    <rPh sb="21" eb="23">
      <t>スイリョウ</t>
    </rPh>
    <rPh sb="24" eb="26">
      <t>ゲンショウ</t>
    </rPh>
    <rPh sb="27" eb="28">
      <t>トモナ</t>
    </rPh>
    <rPh sb="30" eb="32">
      <t>ジギョウ</t>
    </rPh>
    <rPh sb="33" eb="35">
      <t>ザイゲン</t>
    </rPh>
    <rPh sb="38" eb="40">
      <t>キュウスイ</t>
    </rPh>
    <rPh sb="40" eb="42">
      <t>シュウエキ</t>
    </rPh>
    <rPh sb="43" eb="45">
      <t>ゲンショウ</t>
    </rPh>
    <rPh sb="45" eb="47">
      <t>ケイコウ</t>
    </rPh>
    <rPh sb="56" eb="58">
      <t>スイドウ</t>
    </rPh>
    <rPh sb="58" eb="60">
      <t>シセツ</t>
    </rPh>
    <rPh sb="60" eb="63">
      <t>タイシンカ</t>
    </rPh>
    <rPh sb="63" eb="64">
      <t>オヨ</t>
    </rPh>
    <rPh sb="65" eb="67">
      <t>コウシン</t>
    </rPh>
    <rPh sb="67" eb="69">
      <t>ケイカク</t>
    </rPh>
    <rPh sb="70" eb="71">
      <t>フ</t>
    </rPh>
    <rPh sb="74" eb="78">
      <t>チュウチョウキテキ</t>
    </rPh>
    <rPh sb="79" eb="81">
      <t>シテン</t>
    </rPh>
    <rPh sb="82" eb="83">
      <t>タ</t>
    </rPh>
    <rPh sb="85" eb="87">
      <t>ケイエイ</t>
    </rPh>
    <rPh sb="88" eb="90">
      <t>ブンセキ</t>
    </rPh>
    <rPh sb="91" eb="93">
      <t>ジッシ</t>
    </rPh>
    <rPh sb="97" eb="98">
      <t>スス</t>
    </rPh>
    <rPh sb="102" eb="104">
      <t>ヒツヨウ</t>
    </rPh>
    <rPh sb="134" eb="136">
      <t>ロウキュウ</t>
    </rPh>
    <rPh sb="136" eb="137">
      <t>クダ</t>
    </rPh>
    <rPh sb="137" eb="138">
      <t>ロ</t>
    </rPh>
    <rPh sb="139" eb="141">
      <t>コウシン</t>
    </rPh>
    <rPh sb="143" eb="145">
      <t>トウシ</t>
    </rPh>
    <rPh sb="146" eb="147">
      <t>カン</t>
    </rPh>
    <rPh sb="150" eb="152">
      <t>イジ</t>
    </rPh>
    <rPh sb="152" eb="154">
      <t>カンリ</t>
    </rPh>
    <rPh sb="155" eb="156">
      <t>メン</t>
    </rPh>
    <rPh sb="157" eb="158">
      <t>ツヨ</t>
    </rPh>
    <rPh sb="164" eb="166">
      <t>キギョウ</t>
    </rPh>
    <rPh sb="166" eb="167">
      <t>サイ</t>
    </rPh>
    <rPh sb="168" eb="170">
      <t>シンキ</t>
    </rPh>
    <rPh sb="170" eb="172">
      <t>ハッコウ</t>
    </rPh>
    <rPh sb="176" eb="178">
      <t>ホジョ</t>
    </rPh>
    <rPh sb="178" eb="180">
      <t>ジギョウ</t>
    </rPh>
    <rPh sb="183" eb="185">
      <t>リヨウ</t>
    </rPh>
    <rPh sb="189" eb="190">
      <t>オコナ</t>
    </rPh>
    <rPh sb="194" eb="196">
      <t>ヨテイ</t>
    </rPh>
    <rPh sb="210" eb="211">
      <t>ユウ</t>
    </rPh>
    <rPh sb="211" eb="212">
      <t>シュウ</t>
    </rPh>
    <rPh sb="212" eb="213">
      <t>リツ</t>
    </rPh>
    <rPh sb="214" eb="216">
      <t>コウジョウ</t>
    </rPh>
    <rPh sb="219" eb="221">
      <t>キュウスイ</t>
    </rPh>
    <rPh sb="221" eb="223">
      <t>シュウエキ</t>
    </rPh>
    <rPh sb="224" eb="226">
      <t>カクホ</t>
    </rPh>
    <rPh sb="227" eb="229">
      <t>ヒヨウ</t>
    </rPh>
    <rPh sb="230" eb="232">
      <t>シュクゲン</t>
    </rPh>
    <rPh sb="238" eb="240">
      <t>ケンゼン</t>
    </rPh>
    <rPh sb="240" eb="242">
      <t>ザイセイ</t>
    </rPh>
    <rPh sb="243" eb="245">
      <t>イジ</t>
    </rPh>
    <rPh sb="250" eb="252">
      <t>ジュウヨウ</t>
    </rPh>
    <rPh sb="263" eb="265">
      <t>アンテイ</t>
    </rPh>
    <rPh sb="267" eb="269">
      <t>キュウスイ</t>
    </rPh>
    <rPh sb="276" eb="277">
      <t>ツト</t>
    </rPh>
    <phoneticPr fontId="16"/>
  </si>
  <si>
    <t>　本町水道事業は、「①経常収支比率」、「⑤料金回収率」ともに100％を超えており、給水にかかる費用が給水収益によって適切に賄われている状況です。今後も、健全な経営を行うために、費用対効果を見極めた支出を行うことでの経費削減を続け、更新投資等に充てる財源の確保に努めます。
　短期債務に対する支払能力を表す「③流動比率」
については、100％を大きく上回っており、短期的な支払能力については問題ありません。今後も流動資産の増加に努め、支払能力を維持する経営を行っていく必要があります。
　「④企業債残高対給水収益比率」は、借入を抑制しているため債務残高が年々減少しているため、類似団体及び全国平均と比較して良好な数値となってる。引き続き、適切な投資規模による料金水準を保てるように努めます。
　「⑥給水原価」は、類似団体と比較して少し高い
状況にありますが、引き続き適正な維持管理と効果
的な費用等の支出を行い、投資の効率化を図ること
を目指します。
　「⑦施設利用率」としては、平均的に70～80％近く利用されており、類似団体よりも約20ポイントほど高い状況から、効率よく適正な規模であると思われます。
　施設の稼働が収益に結びついているかを判断する
「⑧有収率」は依然として90％に及ばない状況が続いている。漏水調査等により漏水管路を修繕し有収率が改善するように引き続き努めたい。</t>
    <rPh sb="2" eb="3">
      <t>マチ</t>
    </rPh>
    <rPh sb="171" eb="172">
      <t>オオ</t>
    </rPh>
    <rPh sb="449" eb="450">
      <t>チカ</t>
    </rPh>
    <rPh sb="475" eb="476">
      <t>タカ</t>
    </rPh>
    <rPh sb="547" eb="549">
      <t>リュウドウ</t>
    </rPh>
    <rPh sb="549" eb="551">
      <t>ヒリツ</t>
    </rPh>
    <rPh sb="553" eb="554">
      <t>カン</t>
    </rPh>
    <rPh sb="559" eb="561">
      <t>ネンド</t>
    </rPh>
    <rPh sb="562" eb="564">
      <t>ゼンシュツ</t>
    </rPh>
    <rPh sb="565" eb="566">
      <t>ジ</t>
    </rPh>
    <rPh sb="566" eb="567">
      <t>ブ</t>
    </rPh>
    <rPh sb="567" eb="568">
      <t>ハシ</t>
    </rPh>
    <rPh sb="568" eb="571">
      <t>スイゲンチ</t>
    </rPh>
    <rPh sb="571" eb="573">
      <t>セイビ</t>
    </rPh>
    <rPh sb="574" eb="575">
      <t>カカ</t>
    </rPh>
    <rPh sb="576" eb="578">
      <t>ヒヨウ</t>
    </rPh>
    <rPh sb="579" eb="581">
      <t>ゾウカ</t>
    </rPh>
    <rPh sb="584" eb="587">
      <t>イチジテキ</t>
    </rPh>
    <rPh sb="588" eb="589">
      <t>オ</t>
    </rPh>
    <rPh sb="590" eb="591">
      <t>コキギョウサイザンダカタイキュウスイシュウエキヒリツカンカリイレヨクセイサイムザンダカネンネンゲンショウルイジダンタイオヨゼンコクヘイキンヒカクリョウコウスウチリョウキンカイシュウリツネンドオコゼンシュツジブハシスイゲンチゲンカショウキャクゾウカネンドカイフクリョウコウミキュウスイゲンカヘイキンチジャッカンウワマワコンゴケイジョウヒヨウシュクゲンツトコウリツセイネンスイドウジギョウヘンコウニンカハイスイノウリョクヘンコウシセツリヨウリツオオハバカイゼンユウシュウリツイゼンオヨジョウキョウツヅロウスイチョウサトウロウスイカンロシュウゼンユウシュウリツカイゼンヒツヅツトイジョウケイエイジョウタイリョウコウミコンゴケンゼンセイオヨコウリツセイカクホ</t>
    </rPh>
    <phoneticPr fontId="16"/>
  </si>
  <si>
    <t>　減価償却がどの程度進んでいるかを示す「①有形固定資産減価償却率」については類似団体及び全国平均をわずかに上回り、法定耐用年数を超えた管路延長の割合を示す「②管路経年比率」を見ると古い管路の割合が上昇傾向にあり、管路更新も喫緊の課題であるため、計画的に管路の更新が必要である。
　「③管路更新率」は引き続き耐震化及び老朽管更新のため計画的に管路更新を進めていく。
　管路の建設改良費については、これまでと同様に企業債の新規発行は控え、補助事業も利用しながら、耐震化も含めた老朽管更新を行って行くものとする。</t>
    <rPh sb="2" eb="4">
      <t>ユウケイ</t>
    </rPh>
    <rPh sb="4" eb="6">
      <t>コテイ</t>
    </rPh>
    <rPh sb="6" eb="8">
      <t>シサン</t>
    </rPh>
    <rPh sb="8" eb="10">
      <t>ゲンカ</t>
    </rPh>
    <rPh sb="10" eb="12">
      <t>ショウキャク</t>
    </rPh>
    <rPh sb="12" eb="13">
      <t>リツ</t>
    </rPh>
    <rPh sb="19" eb="21">
      <t>ルイジ</t>
    </rPh>
    <rPh sb="21" eb="23">
      <t>ダンタイ</t>
    </rPh>
    <rPh sb="23" eb="24">
      <t>オヨ</t>
    </rPh>
    <rPh sb="25" eb="27">
      <t>ゼンコク</t>
    </rPh>
    <rPh sb="27" eb="29">
      <t>ヘイキン</t>
    </rPh>
    <rPh sb="30" eb="32">
      <t>シタマワ</t>
    </rPh>
    <rPh sb="38" eb="40">
      <t>ホウテイ</t>
    </rPh>
    <rPh sb="40" eb="42">
      <t>タイヨウ</t>
    </rPh>
    <rPh sb="42" eb="44">
      <t>ネンスウ</t>
    </rPh>
    <rPh sb="45" eb="46">
      <t>コ</t>
    </rPh>
    <rPh sb="54" eb="55">
      <t>マワ</t>
    </rPh>
    <rPh sb="56" eb="57">
      <t>シメ</t>
    </rPh>
    <rPh sb="60" eb="62">
      <t>カンロ</t>
    </rPh>
    <rPh sb="62" eb="64">
      <t>ケイネン</t>
    </rPh>
    <rPh sb="64" eb="66">
      <t>ヒリツ</t>
    </rPh>
    <rPh sb="68" eb="69">
      <t>ミ</t>
    </rPh>
    <rPh sb="71" eb="72">
      <t>フル</t>
    </rPh>
    <rPh sb="73" eb="75">
      <t>カンロ</t>
    </rPh>
    <rPh sb="76" eb="78">
      <t>ワリアイ</t>
    </rPh>
    <rPh sb="79" eb="81">
      <t>ジョウショウ</t>
    </rPh>
    <rPh sb="81" eb="83">
      <t>ケイコウ</t>
    </rPh>
    <rPh sb="86" eb="88">
      <t>カンロ</t>
    </rPh>
    <rPh sb="88" eb="90">
      <t>コウシン</t>
    </rPh>
    <rPh sb="91" eb="93">
      <t>キッキン</t>
    </rPh>
    <rPh sb="94" eb="96">
      <t>カダイ</t>
    </rPh>
    <rPh sb="102" eb="105">
      <t>ケイカクテキ</t>
    </rPh>
    <rPh sb="107" eb="108">
      <t>カン</t>
    </rPh>
    <rPh sb="108" eb="109">
      <t>ロ</t>
    </rPh>
    <rPh sb="110" eb="112">
      <t>コウシン</t>
    </rPh>
    <rPh sb="113" eb="115">
      <t>ヒツヨウカンロコウシン</t>
    </rPh>
    <rPh sb="141" eb="142">
      <t>ジ</t>
    </rPh>
    <rPh sb="142" eb="143">
      <t>ブ</t>
    </rPh>
    <rPh sb="143" eb="144">
      <t>ハシ</t>
    </rPh>
    <rPh sb="144" eb="147">
      <t>スイゲンチ</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</si>
</sst>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8"/>
      <color theme="3"/>
      <name val="游ゴシック Light"/>
      <family val="2"/>
      <charset val="128"/>
      <scheme val="maj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0.54</c:v>
                </c:pt>
                <c:pt idx="1">
                  <c:v>0.44</c:v>
                </c:pt>
                <c:pt idx="2">
                  <c:v>0.4</c:v>
                </c:pt>
                <c:pt idx="3">
                  <c:v>0.25</c:v>
                </c:pt>
                <c:pt idx="4">
                  <c:v>0.11</c:v>
                </c:pt>
              </c:numCache>
            </c:numRef>
          </c:val>
          <c:extLst>
            <c:ext xmlns:c16="http://schemas.microsoft.com/office/drawing/2014/chart" uri="{C3380CC4-5D6E-409C-BE32-E72D297353CC}">
              <c16:uniqueId val="{00000000-9D02-404D-B111-F1D962F2109B}"/>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0.54</c:v>
                </c:pt>
                <c:pt idx="2">
                  <c:v>0.5</c:v>
                </c:pt>
                <c:pt idx="3">
                  <c:v>0.52</c:v>
                </c:pt>
                <c:pt idx="4">
                  <c:v>0.53</c:v>
                </c:pt>
              </c:numCache>
            </c:numRef>
          </c:val>
          <c:smooth val="0"/>
          <c:extLst>
            <c:ext xmlns:c16="http://schemas.microsoft.com/office/drawing/2014/chart" uri="{C3380CC4-5D6E-409C-BE32-E72D297353CC}">
              <c16:uniqueId val="{00000001-9D02-404D-B111-F1D962F2109B}"/>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116.73</c:v>
                </c:pt>
                <c:pt idx="1">
                  <c:v>108.82</c:v>
                </c:pt>
                <c:pt idx="2">
                  <c:v>113.2</c:v>
                </c:pt>
                <c:pt idx="3">
                  <c:v>111.12</c:v>
                </c:pt>
                <c:pt idx="4">
                  <c:v>108.65</c:v>
                </c:pt>
              </c:numCache>
            </c:numRef>
          </c:val>
          <c:extLst>
            <c:ext xmlns:c16="http://schemas.microsoft.com/office/drawing/2014/chart" uri="{C3380CC4-5D6E-409C-BE32-E72D297353CC}">
              <c16:uniqueId val="{00000000-9622-4D74-ABC3-360519A7A114}"/>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111.71</c:v>
                </c:pt>
                <c:pt idx="1">
                  <c:v>110.05</c:v>
                </c:pt>
                <c:pt idx="2">
                  <c:v>108.87</c:v>
                </c:pt>
                <c:pt idx="3">
                  <c:v>108.61</c:v>
                </c:pt>
                <c:pt idx="4">
                  <c:v>108.35</c:v>
                </c:pt>
              </c:numCache>
            </c:numRef>
          </c:val>
          <c:smooth val="0"/>
          <c:extLst>
            <c:ext xmlns:c16="http://schemas.microsoft.com/office/drawing/2014/chart" uri="{C3380CC4-5D6E-409C-BE32-E72D297353CC}">
              <c16:uniqueId val="{00000001-9622-4D74-ABC3-360519A7A114}"/>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44.67</c:v>
                </c:pt>
                <c:pt idx="1">
                  <c:v>46.62</c:v>
                </c:pt>
                <c:pt idx="2">
                  <c:v>48.23</c:v>
                </c:pt>
                <c:pt idx="3">
                  <c:v>50.07</c:v>
                </c:pt>
                <c:pt idx="4">
                  <c:v>51.99</c:v>
                </c:pt>
              </c:numCache>
            </c:numRef>
          </c:val>
          <c:extLst>
            <c:ext xmlns:c16="http://schemas.microsoft.com/office/drawing/2014/chart" uri="{C3380CC4-5D6E-409C-BE32-E72D297353CC}">
              <c16:uniqueId val="{00000000-2F44-4E17-9769-423C1C630AA1}"/>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48.49</c:v>
                </c:pt>
                <c:pt idx="1">
                  <c:v>48.05</c:v>
                </c:pt>
                <c:pt idx="2">
                  <c:v>48.87</c:v>
                </c:pt>
                <c:pt idx="3">
                  <c:v>49.92</c:v>
                </c:pt>
                <c:pt idx="4">
                  <c:v>50.63</c:v>
                </c:pt>
              </c:numCache>
            </c:numRef>
          </c:val>
          <c:smooth val="0"/>
          <c:extLst>
            <c:ext xmlns:c16="http://schemas.microsoft.com/office/drawing/2014/chart" uri="{C3380CC4-5D6E-409C-BE32-E72D297353CC}">
              <c16:uniqueId val="{00000001-2F44-4E17-9769-423C1C630AA1}"/>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13.33</c:v>
                </c:pt>
                <c:pt idx="1">
                  <c:v>13.59</c:v>
                </c:pt>
                <c:pt idx="2">
                  <c:v>14.26</c:v>
                </c:pt>
                <c:pt idx="3">
                  <c:v>14.74</c:v>
                </c:pt>
                <c:pt idx="4">
                  <c:v>19.64</c:v>
                </c:pt>
              </c:numCache>
            </c:numRef>
          </c:val>
          <c:extLst>
            <c:ext xmlns:c16="http://schemas.microsoft.com/office/drawing/2014/chart" uri="{C3380CC4-5D6E-409C-BE32-E72D297353CC}">
              <c16:uniqueId val="{00000000-A9B7-43A0-9C28-2F4C0FF508B3}"/>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12.79</c:v>
                </c:pt>
                <c:pt idx="1">
                  <c:v>13.39</c:v>
                </c:pt>
                <c:pt idx="2">
                  <c:v>14.85</c:v>
                </c:pt>
                <c:pt idx="3">
                  <c:v>16.88</c:v>
                </c:pt>
                <c:pt idx="4">
                  <c:v>18.28</c:v>
                </c:pt>
              </c:numCache>
            </c:numRef>
          </c:val>
          <c:smooth val="0"/>
          <c:extLst>
            <c:ext xmlns:c16="http://schemas.microsoft.com/office/drawing/2014/chart" uri="{C3380CC4-5D6E-409C-BE32-E72D297353CC}">
              <c16:uniqueId val="{00000001-A9B7-43A0-9C28-2F4C0FF508B3}"/>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F86-4D7D-83EC-D3AD33AE63C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1.72</c:v>
                </c:pt>
                <c:pt idx="1">
                  <c:v>2.64</c:v>
                </c:pt>
                <c:pt idx="2">
                  <c:v>3.16</c:v>
                </c:pt>
                <c:pt idx="3">
                  <c:v>3.59</c:v>
                </c:pt>
                <c:pt idx="4">
                  <c:v>3.98</c:v>
                </c:pt>
              </c:numCache>
            </c:numRef>
          </c:val>
          <c:smooth val="0"/>
          <c:extLst>
            <c:ext xmlns:c16="http://schemas.microsoft.com/office/drawing/2014/chart" uri="{C3380CC4-5D6E-409C-BE32-E72D297353CC}">
              <c16:uniqueId val="{00000001-2F86-4D7D-83EC-D3AD33AE63C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895.06</c:v>
                </c:pt>
                <c:pt idx="1">
                  <c:v>970.9</c:v>
                </c:pt>
                <c:pt idx="2">
                  <c:v>821.84</c:v>
                </c:pt>
                <c:pt idx="3">
                  <c:v>1075.31</c:v>
                </c:pt>
                <c:pt idx="4">
                  <c:v>1128.49</c:v>
                </c:pt>
              </c:numCache>
            </c:numRef>
          </c:val>
          <c:extLst>
            <c:ext xmlns:c16="http://schemas.microsoft.com/office/drawing/2014/chart" uri="{C3380CC4-5D6E-409C-BE32-E72D297353CC}">
              <c16:uniqueId val="{00000000-BEAE-47D3-9907-DE6713218E6F}"/>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384.34</c:v>
                </c:pt>
                <c:pt idx="1">
                  <c:v>359.47</c:v>
                </c:pt>
                <c:pt idx="2">
                  <c:v>369.69</c:v>
                </c:pt>
                <c:pt idx="3">
                  <c:v>379.08</c:v>
                </c:pt>
                <c:pt idx="4">
                  <c:v>367.55</c:v>
                </c:pt>
              </c:numCache>
            </c:numRef>
          </c:val>
          <c:smooth val="0"/>
          <c:extLst>
            <c:ext xmlns:c16="http://schemas.microsoft.com/office/drawing/2014/chart" uri="{C3380CC4-5D6E-409C-BE32-E72D297353CC}">
              <c16:uniqueId val="{00000001-BEAE-47D3-9907-DE6713218E6F}"/>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183.45</c:v>
                </c:pt>
                <c:pt idx="1">
                  <c:v>173.8</c:v>
                </c:pt>
                <c:pt idx="2">
                  <c:v>160.52000000000001</c:v>
                </c:pt>
                <c:pt idx="3">
                  <c:v>152.52000000000001</c:v>
                </c:pt>
                <c:pt idx="4">
                  <c:v>143.53</c:v>
                </c:pt>
              </c:numCache>
            </c:numRef>
          </c:val>
          <c:extLst>
            <c:ext xmlns:c16="http://schemas.microsoft.com/office/drawing/2014/chart" uri="{C3380CC4-5D6E-409C-BE32-E72D297353CC}">
              <c16:uniqueId val="{00000000-1E87-4B39-B9AA-259838F7C37D}"/>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380.58</c:v>
                </c:pt>
                <c:pt idx="1">
                  <c:v>401.79</c:v>
                </c:pt>
                <c:pt idx="2">
                  <c:v>402.99</c:v>
                </c:pt>
                <c:pt idx="3">
                  <c:v>398.98</c:v>
                </c:pt>
                <c:pt idx="4">
                  <c:v>418.68</c:v>
                </c:pt>
              </c:numCache>
            </c:numRef>
          </c:val>
          <c:smooth val="0"/>
          <c:extLst>
            <c:ext xmlns:c16="http://schemas.microsoft.com/office/drawing/2014/chart" uri="{C3380CC4-5D6E-409C-BE32-E72D297353CC}">
              <c16:uniqueId val="{00000001-1E87-4B39-B9AA-259838F7C37D}"/>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112.58</c:v>
                </c:pt>
                <c:pt idx="1">
                  <c:v>103.03</c:v>
                </c:pt>
                <c:pt idx="2">
                  <c:v>109.09</c:v>
                </c:pt>
                <c:pt idx="3">
                  <c:v>107.58</c:v>
                </c:pt>
                <c:pt idx="4">
                  <c:v>103.57</c:v>
                </c:pt>
              </c:numCache>
            </c:numRef>
          </c:val>
          <c:extLst>
            <c:ext xmlns:c16="http://schemas.microsoft.com/office/drawing/2014/chart" uri="{C3380CC4-5D6E-409C-BE32-E72D297353CC}">
              <c16:uniqueId val="{00000000-9D49-4F97-98CA-27C2C5552603}"/>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102.38</c:v>
                </c:pt>
                <c:pt idx="1">
                  <c:v>100.12</c:v>
                </c:pt>
                <c:pt idx="2">
                  <c:v>98.66</c:v>
                </c:pt>
                <c:pt idx="3">
                  <c:v>98.64</c:v>
                </c:pt>
                <c:pt idx="4">
                  <c:v>94.78</c:v>
                </c:pt>
              </c:numCache>
            </c:numRef>
          </c:val>
          <c:smooth val="0"/>
          <c:extLst>
            <c:ext xmlns:c16="http://schemas.microsoft.com/office/drawing/2014/chart" uri="{C3380CC4-5D6E-409C-BE32-E72D297353CC}">
              <c16:uniqueId val="{00000001-9D49-4F97-98CA-27C2C5552603}"/>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182</c:v>
                </c:pt>
                <c:pt idx="1">
                  <c:v>199.33</c:v>
                </c:pt>
                <c:pt idx="2">
                  <c:v>188.52</c:v>
                </c:pt>
                <c:pt idx="3">
                  <c:v>192.21</c:v>
                </c:pt>
                <c:pt idx="4">
                  <c:v>199.89</c:v>
                </c:pt>
              </c:numCache>
            </c:numRef>
          </c:val>
          <c:extLst>
            <c:ext xmlns:c16="http://schemas.microsoft.com/office/drawing/2014/chart" uri="{C3380CC4-5D6E-409C-BE32-E72D297353CC}">
              <c16:uniqueId val="{00000000-24C9-4EEC-8ABE-37D2B3957BCB}"/>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168.67</c:v>
                </c:pt>
                <c:pt idx="1">
                  <c:v>174.97</c:v>
                </c:pt>
                <c:pt idx="2">
                  <c:v>178.59</c:v>
                </c:pt>
                <c:pt idx="3">
                  <c:v>178.92</c:v>
                </c:pt>
                <c:pt idx="4">
                  <c:v>181.3</c:v>
                </c:pt>
              </c:numCache>
            </c:numRef>
          </c:val>
          <c:smooth val="0"/>
          <c:extLst>
            <c:ext xmlns:c16="http://schemas.microsoft.com/office/drawing/2014/chart" uri="{C3380CC4-5D6E-409C-BE32-E72D297353CC}">
              <c16:uniqueId val="{00000001-24C9-4EEC-8ABE-37D2B3957BCB}"/>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77.760000000000005</c:v>
                </c:pt>
                <c:pt idx="1">
                  <c:v>76.13</c:v>
                </c:pt>
                <c:pt idx="2">
                  <c:v>78.16</c:v>
                </c:pt>
                <c:pt idx="3">
                  <c:v>78</c:v>
                </c:pt>
                <c:pt idx="4">
                  <c:v>73.2</c:v>
                </c:pt>
              </c:numCache>
            </c:numRef>
          </c:val>
          <c:extLst>
            <c:ext xmlns:c16="http://schemas.microsoft.com/office/drawing/2014/chart" uri="{C3380CC4-5D6E-409C-BE32-E72D297353CC}">
              <c16:uniqueId val="{00000000-0CE0-4025-B70A-891DBE744CC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54.92</c:v>
                </c:pt>
                <c:pt idx="1">
                  <c:v>55.63</c:v>
                </c:pt>
                <c:pt idx="2">
                  <c:v>55.03</c:v>
                </c:pt>
                <c:pt idx="3">
                  <c:v>55.14</c:v>
                </c:pt>
                <c:pt idx="4">
                  <c:v>55.89</c:v>
                </c:pt>
              </c:numCache>
            </c:numRef>
          </c:val>
          <c:smooth val="0"/>
          <c:extLst>
            <c:ext xmlns:c16="http://schemas.microsoft.com/office/drawing/2014/chart" uri="{C3380CC4-5D6E-409C-BE32-E72D297353CC}">
              <c16:uniqueId val="{00000001-0CE0-4025-B70A-891DBE744CC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87.05</c:v>
                </c:pt>
                <c:pt idx="1">
                  <c:v>87.71</c:v>
                </c:pt>
                <c:pt idx="2">
                  <c:v>86.03</c:v>
                </c:pt>
                <c:pt idx="3">
                  <c:v>83.22</c:v>
                </c:pt>
                <c:pt idx="4">
                  <c:v>86.56</c:v>
                </c:pt>
              </c:numCache>
            </c:numRef>
          </c:val>
          <c:extLst>
            <c:ext xmlns:c16="http://schemas.microsoft.com/office/drawing/2014/chart" uri="{C3380CC4-5D6E-409C-BE32-E72D297353CC}">
              <c16:uniqueId val="{00000000-21A8-4BB4-BF01-5C784D3B7647}"/>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82.66</c:v>
                </c:pt>
                <c:pt idx="1">
                  <c:v>82.04</c:v>
                </c:pt>
                <c:pt idx="2">
                  <c:v>81.900000000000006</c:v>
                </c:pt>
                <c:pt idx="3">
                  <c:v>81.39</c:v>
                </c:pt>
                <c:pt idx="4">
                  <c:v>81.27</c:v>
                </c:pt>
              </c:numCache>
            </c:numRef>
          </c:val>
          <c:smooth val="0"/>
          <c:extLst>
            <c:ext xmlns:c16="http://schemas.microsoft.com/office/drawing/2014/chart" uri="{C3380CC4-5D6E-409C-BE32-E72D297353CC}">
              <c16:uniqueId val="{00000001-21A8-4BB4-BF01-5C784D3B7647}"/>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S1" zoomScaleNormal="10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河北町</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A6</v>
      </c>
      <c r="X8" s="60"/>
      <c r="Y8" s="60"/>
      <c r="Z8" s="60"/>
      <c r="AA8" s="60"/>
      <c r="AB8" s="60"/>
      <c r="AC8" s="60"/>
      <c r="AD8" s="60" t="str">
        <f>データ!$M$6</f>
        <v>非設置</v>
      </c>
      <c r="AE8" s="60"/>
      <c r="AF8" s="60"/>
      <c r="AG8" s="60"/>
      <c r="AH8" s="60"/>
      <c r="AI8" s="60"/>
      <c r="AJ8" s="60"/>
      <c r="AK8" s="4"/>
      <c r="AL8" s="61">
        <f>データ!$R$6</f>
        <v>17998</v>
      </c>
      <c r="AM8" s="61"/>
      <c r="AN8" s="61"/>
      <c r="AO8" s="61"/>
      <c r="AP8" s="61"/>
      <c r="AQ8" s="61"/>
      <c r="AR8" s="61"/>
      <c r="AS8" s="61"/>
      <c r="AT8" s="52">
        <f>データ!$S$6</f>
        <v>52.45</v>
      </c>
      <c r="AU8" s="53"/>
      <c r="AV8" s="53"/>
      <c r="AW8" s="53"/>
      <c r="AX8" s="53"/>
      <c r="AY8" s="53"/>
      <c r="AZ8" s="53"/>
      <c r="BA8" s="53"/>
      <c r="BB8" s="54">
        <f>データ!$T$6</f>
        <v>343.15</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83.13</v>
      </c>
      <c r="J10" s="53"/>
      <c r="K10" s="53"/>
      <c r="L10" s="53"/>
      <c r="M10" s="53"/>
      <c r="N10" s="53"/>
      <c r="O10" s="64"/>
      <c r="P10" s="54">
        <f>データ!$P$6</f>
        <v>99.78</v>
      </c>
      <c r="Q10" s="54"/>
      <c r="R10" s="54"/>
      <c r="S10" s="54"/>
      <c r="T10" s="54"/>
      <c r="U10" s="54"/>
      <c r="V10" s="54"/>
      <c r="W10" s="61">
        <f>データ!$Q$6</f>
        <v>3784</v>
      </c>
      <c r="X10" s="61"/>
      <c r="Y10" s="61"/>
      <c r="Z10" s="61"/>
      <c r="AA10" s="61"/>
      <c r="AB10" s="61"/>
      <c r="AC10" s="61"/>
      <c r="AD10" s="2"/>
      <c r="AE10" s="2"/>
      <c r="AF10" s="2"/>
      <c r="AG10" s="2"/>
      <c r="AH10" s="4"/>
      <c r="AI10" s="4"/>
      <c r="AJ10" s="4"/>
      <c r="AK10" s="4"/>
      <c r="AL10" s="61">
        <f>データ!$U$6</f>
        <v>17831</v>
      </c>
      <c r="AM10" s="61"/>
      <c r="AN10" s="61"/>
      <c r="AO10" s="61"/>
      <c r="AP10" s="61"/>
      <c r="AQ10" s="61"/>
      <c r="AR10" s="61"/>
      <c r="AS10" s="61"/>
      <c r="AT10" s="52">
        <f>データ!$V$6</f>
        <v>52.45</v>
      </c>
      <c r="AU10" s="53"/>
      <c r="AV10" s="53"/>
      <c r="AW10" s="53"/>
      <c r="AX10" s="53"/>
      <c r="AY10" s="53"/>
      <c r="AZ10" s="53"/>
      <c r="BA10" s="53"/>
      <c r="BB10" s="54">
        <f>データ!$W$6</f>
        <v>339.96</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112</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113</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6"/>
      <c r="BM63" s="77"/>
      <c r="BN63" s="77"/>
      <c r="BO63" s="77"/>
      <c r="BP63" s="77"/>
      <c r="BQ63" s="77"/>
      <c r="BR63" s="77"/>
      <c r="BS63" s="77"/>
      <c r="BT63" s="77"/>
      <c r="BU63" s="77"/>
      <c r="BV63" s="77"/>
      <c r="BW63" s="77"/>
      <c r="BX63" s="77"/>
      <c r="BY63" s="77"/>
      <c r="BZ63" s="78"/>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111</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n2YScqy+uRyRWNuezzyN/xdu4tgUkjLVeA5nMjHL2H784G0dt8nfQ1ACk3mALElwx+N8ndsZE0k7ZHzd9NpPyw==" saltValue="iyuwIpzcaT+ya+shcSUWi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27</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52</v>
      </c>
      <c r="B4" s="31"/>
      <c r="C4" s="31"/>
      <c r="D4" s="31"/>
      <c r="E4" s="31"/>
      <c r="F4" s="31"/>
      <c r="G4" s="31"/>
      <c r="H4" s="91"/>
      <c r="I4" s="92"/>
      <c r="J4" s="92"/>
      <c r="K4" s="92"/>
      <c r="L4" s="92"/>
      <c r="M4" s="92"/>
      <c r="N4" s="92"/>
      <c r="O4" s="92"/>
      <c r="P4" s="92"/>
      <c r="Q4" s="92"/>
      <c r="R4" s="92"/>
      <c r="S4" s="92"/>
      <c r="T4" s="92"/>
      <c r="U4" s="92"/>
      <c r="V4" s="92"/>
      <c r="W4" s="93"/>
      <c r="X4" s="87" t="s">
        <v>53</v>
      </c>
      <c r="Y4" s="87"/>
      <c r="Z4" s="87"/>
      <c r="AA4" s="87"/>
      <c r="AB4" s="87"/>
      <c r="AC4" s="87"/>
      <c r="AD4" s="87"/>
      <c r="AE4" s="87"/>
      <c r="AF4" s="87"/>
      <c r="AG4" s="87"/>
      <c r="AH4" s="87"/>
      <c r="AI4" s="87" t="s">
        <v>54</v>
      </c>
      <c r="AJ4" s="87"/>
      <c r="AK4" s="87"/>
      <c r="AL4" s="87"/>
      <c r="AM4" s="87"/>
      <c r="AN4" s="87"/>
      <c r="AO4" s="87"/>
      <c r="AP4" s="87"/>
      <c r="AQ4" s="87"/>
      <c r="AR4" s="87"/>
      <c r="AS4" s="87"/>
      <c r="AT4" s="87" t="s">
        <v>55</v>
      </c>
      <c r="AU4" s="87"/>
      <c r="AV4" s="87"/>
      <c r="AW4" s="87"/>
      <c r="AX4" s="87"/>
      <c r="AY4" s="87"/>
      <c r="AZ4" s="87"/>
      <c r="BA4" s="87"/>
      <c r="BB4" s="87"/>
      <c r="BC4" s="87"/>
      <c r="BD4" s="87"/>
      <c r="BE4" s="87" t="s">
        <v>56</v>
      </c>
      <c r="BF4" s="87"/>
      <c r="BG4" s="87"/>
      <c r="BH4" s="87"/>
      <c r="BI4" s="87"/>
      <c r="BJ4" s="87"/>
      <c r="BK4" s="87"/>
      <c r="BL4" s="87"/>
      <c r="BM4" s="87"/>
      <c r="BN4" s="87"/>
      <c r="BO4" s="87"/>
      <c r="BP4" s="87" t="s">
        <v>57</v>
      </c>
      <c r="BQ4" s="87"/>
      <c r="BR4" s="87"/>
      <c r="BS4" s="87"/>
      <c r="BT4" s="87"/>
      <c r="BU4" s="87"/>
      <c r="BV4" s="87"/>
      <c r="BW4" s="87"/>
      <c r="BX4" s="87"/>
      <c r="BY4" s="87"/>
      <c r="BZ4" s="87"/>
      <c r="CA4" s="87" t="s">
        <v>58</v>
      </c>
      <c r="CB4" s="87"/>
      <c r="CC4" s="87"/>
      <c r="CD4" s="87"/>
      <c r="CE4" s="87"/>
      <c r="CF4" s="87"/>
      <c r="CG4" s="87"/>
      <c r="CH4" s="87"/>
      <c r="CI4" s="87"/>
      <c r="CJ4" s="87"/>
      <c r="CK4" s="87"/>
      <c r="CL4" s="87" t="s">
        <v>59</v>
      </c>
      <c r="CM4" s="87"/>
      <c r="CN4" s="87"/>
      <c r="CO4" s="87"/>
      <c r="CP4" s="87"/>
      <c r="CQ4" s="87"/>
      <c r="CR4" s="87"/>
      <c r="CS4" s="87"/>
      <c r="CT4" s="87"/>
      <c r="CU4" s="87"/>
      <c r="CV4" s="87"/>
      <c r="CW4" s="87" t="s">
        <v>60</v>
      </c>
      <c r="CX4" s="87"/>
      <c r="CY4" s="87"/>
      <c r="CZ4" s="87"/>
      <c r="DA4" s="87"/>
      <c r="DB4" s="87"/>
      <c r="DC4" s="87"/>
      <c r="DD4" s="87"/>
      <c r="DE4" s="87"/>
      <c r="DF4" s="87"/>
      <c r="DG4" s="87"/>
      <c r="DH4" s="87" t="s">
        <v>61</v>
      </c>
      <c r="DI4" s="87"/>
      <c r="DJ4" s="87"/>
      <c r="DK4" s="87"/>
      <c r="DL4" s="87"/>
      <c r="DM4" s="87"/>
      <c r="DN4" s="87"/>
      <c r="DO4" s="87"/>
      <c r="DP4" s="87"/>
      <c r="DQ4" s="87"/>
      <c r="DR4" s="87"/>
      <c r="DS4" s="87" t="s">
        <v>62</v>
      </c>
      <c r="DT4" s="87"/>
      <c r="DU4" s="87"/>
      <c r="DV4" s="87"/>
      <c r="DW4" s="87"/>
      <c r="DX4" s="87"/>
      <c r="DY4" s="87"/>
      <c r="DZ4" s="87"/>
      <c r="EA4" s="87"/>
      <c r="EB4" s="87"/>
      <c r="EC4" s="87"/>
      <c r="ED4" s="87" t="s">
        <v>63</v>
      </c>
      <c r="EE4" s="87"/>
      <c r="EF4" s="87"/>
      <c r="EG4" s="87"/>
      <c r="EH4" s="87"/>
      <c r="EI4" s="87"/>
      <c r="EJ4" s="87"/>
      <c r="EK4" s="87"/>
      <c r="EL4" s="87"/>
      <c r="EM4" s="87"/>
      <c r="EN4" s="87"/>
    </row>
    <row r="5" spans="1:144" x14ac:dyDescent="0.15">
      <c r="A5" s="29" t="s">
        <v>64</v>
      </c>
      <c r="B5" s="32"/>
      <c r="C5" s="32"/>
      <c r="D5" s="32"/>
      <c r="E5" s="32"/>
      <c r="F5" s="32"/>
      <c r="G5" s="32"/>
      <c r="H5" s="33" t="s">
        <v>65</v>
      </c>
      <c r="I5" s="33" t="s">
        <v>66</v>
      </c>
      <c r="J5" s="33" t="s">
        <v>67</v>
      </c>
      <c r="K5" s="33" t="s">
        <v>68</v>
      </c>
      <c r="L5" s="33" t="s">
        <v>69</v>
      </c>
      <c r="M5" s="33" t="s">
        <v>5</v>
      </c>
      <c r="N5" s="33" t="s">
        <v>70</v>
      </c>
      <c r="O5" s="33" t="s">
        <v>71</v>
      </c>
      <c r="P5" s="33" t="s">
        <v>72</v>
      </c>
      <c r="Q5" s="33" t="s">
        <v>73</v>
      </c>
      <c r="R5" s="33" t="s">
        <v>74</v>
      </c>
      <c r="S5" s="33" t="s">
        <v>75</v>
      </c>
      <c r="T5" s="33" t="s">
        <v>76</v>
      </c>
      <c r="U5" s="33" t="s">
        <v>77</v>
      </c>
      <c r="V5" s="33" t="s">
        <v>78</v>
      </c>
      <c r="W5" s="33" t="s">
        <v>79</v>
      </c>
      <c r="X5" s="33" t="s">
        <v>80</v>
      </c>
      <c r="Y5" s="33" t="s">
        <v>81</v>
      </c>
      <c r="Z5" s="33" t="s">
        <v>82</v>
      </c>
      <c r="AA5" s="33" t="s">
        <v>83</v>
      </c>
      <c r="AB5" s="33" t="s">
        <v>84</v>
      </c>
      <c r="AC5" s="33" t="s">
        <v>85</v>
      </c>
      <c r="AD5" s="33" t="s">
        <v>86</v>
      </c>
      <c r="AE5" s="33" t="s">
        <v>87</v>
      </c>
      <c r="AF5" s="33" t="s">
        <v>88</v>
      </c>
      <c r="AG5" s="33" t="s">
        <v>89</v>
      </c>
      <c r="AH5" s="33" t="s">
        <v>29</v>
      </c>
      <c r="AI5" s="33" t="s">
        <v>80</v>
      </c>
      <c r="AJ5" s="33" t="s">
        <v>81</v>
      </c>
      <c r="AK5" s="33" t="s">
        <v>82</v>
      </c>
      <c r="AL5" s="33" t="s">
        <v>83</v>
      </c>
      <c r="AM5" s="33" t="s">
        <v>84</v>
      </c>
      <c r="AN5" s="33" t="s">
        <v>85</v>
      </c>
      <c r="AO5" s="33" t="s">
        <v>86</v>
      </c>
      <c r="AP5" s="33" t="s">
        <v>87</v>
      </c>
      <c r="AQ5" s="33" t="s">
        <v>88</v>
      </c>
      <c r="AR5" s="33" t="s">
        <v>89</v>
      </c>
      <c r="AS5" s="33" t="s">
        <v>90</v>
      </c>
      <c r="AT5" s="33" t="s">
        <v>80</v>
      </c>
      <c r="AU5" s="33" t="s">
        <v>81</v>
      </c>
      <c r="AV5" s="33" t="s">
        <v>82</v>
      </c>
      <c r="AW5" s="33" t="s">
        <v>83</v>
      </c>
      <c r="AX5" s="33" t="s">
        <v>84</v>
      </c>
      <c r="AY5" s="33" t="s">
        <v>85</v>
      </c>
      <c r="AZ5" s="33" t="s">
        <v>86</v>
      </c>
      <c r="BA5" s="33" t="s">
        <v>87</v>
      </c>
      <c r="BB5" s="33" t="s">
        <v>88</v>
      </c>
      <c r="BC5" s="33" t="s">
        <v>89</v>
      </c>
      <c r="BD5" s="33" t="s">
        <v>90</v>
      </c>
      <c r="BE5" s="33" t="s">
        <v>80</v>
      </c>
      <c r="BF5" s="33" t="s">
        <v>81</v>
      </c>
      <c r="BG5" s="33" t="s">
        <v>82</v>
      </c>
      <c r="BH5" s="33" t="s">
        <v>83</v>
      </c>
      <c r="BI5" s="33" t="s">
        <v>84</v>
      </c>
      <c r="BJ5" s="33" t="s">
        <v>85</v>
      </c>
      <c r="BK5" s="33" t="s">
        <v>86</v>
      </c>
      <c r="BL5" s="33" t="s">
        <v>87</v>
      </c>
      <c r="BM5" s="33" t="s">
        <v>88</v>
      </c>
      <c r="BN5" s="33" t="s">
        <v>89</v>
      </c>
      <c r="BO5" s="33" t="s">
        <v>90</v>
      </c>
      <c r="BP5" s="33" t="s">
        <v>80</v>
      </c>
      <c r="BQ5" s="33" t="s">
        <v>81</v>
      </c>
      <c r="BR5" s="33" t="s">
        <v>82</v>
      </c>
      <c r="BS5" s="33" t="s">
        <v>83</v>
      </c>
      <c r="BT5" s="33" t="s">
        <v>84</v>
      </c>
      <c r="BU5" s="33" t="s">
        <v>85</v>
      </c>
      <c r="BV5" s="33" t="s">
        <v>86</v>
      </c>
      <c r="BW5" s="33" t="s">
        <v>87</v>
      </c>
      <c r="BX5" s="33" t="s">
        <v>88</v>
      </c>
      <c r="BY5" s="33" t="s">
        <v>89</v>
      </c>
      <c r="BZ5" s="33" t="s">
        <v>90</v>
      </c>
      <c r="CA5" s="33" t="s">
        <v>80</v>
      </c>
      <c r="CB5" s="33" t="s">
        <v>81</v>
      </c>
      <c r="CC5" s="33" t="s">
        <v>82</v>
      </c>
      <c r="CD5" s="33" t="s">
        <v>83</v>
      </c>
      <c r="CE5" s="33" t="s">
        <v>84</v>
      </c>
      <c r="CF5" s="33" t="s">
        <v>85</v>
      </c>
      <c r="CG5" s="33" t="s">
        <v>86</v>
      </c>
      <c r="CH5" s="33" t="s">
        <v>87</v>
      </c>
      <c r="CI5" s="33" t="s">
        <v>88</v>
      </c>
      <c r="CJ5" s="33" t="s">
        <v>89</v>
      </c>
      <c r="CK5" s="33" t="s">
        <v>90</v>
      </c>
      <c r="CL5" s="33" t="s">
        <v>80</v>
      </c>
      <c r="CM5" s="33" t="s">
        <v>81</v>
      </c>
      <c r="CN5" s="33" t="s">
        <v>82</v>
      </c>
      <c r="CO5" s="33" t="s">
        <v>83</v>
      </c>
      <c r="CP5" s="33" t="s">
        <v>84</v>
      </c>
      <c r="CQ5" s="33" t="s">
        <v>85</v>
      </c>
      <c r="CR5" s="33" t="s">
        <v>86</v>
      </c>
      <c r="CS5" s="33" t="s">
        <v>87</v>
      </c>
      <c r="CT5" s="33" t="s">
        <v>88</v>
      </c>
      <c r="CU5" s="33" t="s">
        <v>89</v>
      </c>
      <c r="CV5" s="33" t="s">
        <v>90</v>
      </c>
      <c r="CW5" s="33" t="s">
        <v>80</v>
      </c>
      <c r="CX5" s="33" t="s">
        <v>81</v>
      </c>
      <c r="CY5" s="33" t="s">
        <v>82</v>
      </c>
      <c r="CZ5" s="33" t="s">
        <v>83</v>
      </c>
      <c r="DA5" s="33" t="s">
        <v>84</v>
      </c>
      <c r="DB5" s="33" t="s">
        <v>85</v>
      </c>
      <c r="DC5" s="33" t="s">
        <v>86</v>
      </c>
      <c r="DD5" s="33" t="s">
        <v>87</v>
      </c>
      <c r="DE5" s="33" t="s">
        <v>88</v>
      </c>
      <c r="DF5" s="33" t="s">
        <v>89</v>
      </c>
      <c r="DG5" s="33" t="s">
        <v>90</v>
      </c>
      <c r="DH5" s="33" t="s">
        <v>80</v>
      </c>
      <c r="DI5" s="33" t="s">
        <v>81</v>
      </c>
      <c r="DJ5" s="33" t="s">
        <v>82</v>
      </c>
      <c r="DK5" s="33" t="s">
        <v>83</v>
      </c>
      <c r="DL5" s="33" t="s">
        <v>84</v>
      </c>
      <c r="DM5" s="33" t="s">
        <v>85</v>
      </c>
      <c r="DN5" s="33" t="s">
        <v>86</v>
      </c>
      <c r="DO5" s="33" t="s">
        <v>87</v>
      </c>
      <c r="DP5" s="33" t="s">
        <v>88</v>
      </c>
      <c r="DQ5" s="33" t="s">
        <v>89</v>
      </c>
      <c r="DR5" s="33" t="s">
        <v>90</v>
      </c>
      <c r="DS5" s="33" t="s">
        <v>80</v>
      </c>
      <c r="DT5" s="33" t="s">
        <v>81</v>
      </c>
      <c r="DU5" s="33" t="s">
        <v>82</v>
      </c>
      <c r="DV5" s="33" t="s">
        <v>83</v>
      </c>
      <c r="DW5" s="33" t="s">
        <v>84</v>
      </c>
      <c r="DX5" s="33" t="s">
        <v>85</v>
      </c>
      <c r="DY5" s="33" t="s">
        <v>86</v>
      </c>
      <c r="DZ5" s="33" t="s">
        <v>87</v>
      </c>
      <c r="EA5" s="33" t="s">
        <v>88</v>
      </c>
      <c r="EB5" s="33" t="s">
        <v>89</v>
      </c>
      <c r="EC5" s="33" t="s">
        <v>90</v>
      </c>
      <c r="ED5" s="33" t="s">
        <v>80</v>
      </c>
      <c r="EE5" s="33" t="s">
        <v>81</v>
      </c>
      <c r="EF5" s="33" t="s">
        <v>82</v>
      </c>
      <c r="EG5" s="33" t="s">
        <v>83</v>
      </c>
      <c r="EH5" s="33" t="s">
        <v>84</v>
      </c>
      <c r="EI5" s="33" t="s">
        <v>85</v>
      </c>
      <c r="EJ5" s="33" t="s">
        <v>86</v>
      </c>
      <c r="EK5" s="33" t="s">
        <v>87</v>
      </c>
      <c r="EL5" s="33" t="s">
        <v>88</v>
      </c>
      <c r="EM5" s="33" t="s">
        <v>89</v>
      </c>
      <c r="EN5" s="33" t="s">
        <v>90</v>
      </c>
    </row>
    <row r="6" spans="1:144" s="37" customFormat="1" x14ac:dyDescent="0.15">
      <c r="A6" s="29" t="s">
        <v>91</v>
      </c>
      <c r="B6" s="34">
        <f>B7</f>
        <v>2020</v>
      </c>
      <c r="C6" s="34">
        <f t="shared" ref="C6:W6" si="3">C7</f>
        <v>63215</v>
      </c>
      <c r="D6" s="34">
        <f t="shared" si="3"/>
        <v>46</v>
      </c>
      <c r="E6" s="34">
        <f t="shared" si="3"/>
        <v>1</v>
      </c>
      <c r="F6" s="34">
        <f t="shared" si="3"/>
        <v>0</v>
      </c>
      <c r="G6" s="34">
        <f t="shared" si="3"/>
        <v>1</v>
      </c>
      <c r="H6" s="34" t="str">
        <f t="shared" si="3"/>
        <v>山形県　河北町</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83.13</v>
      </c>
      <c r="P6" s="35">
        <f t="shared" si="3"/>
        <v>99.78</v>
      </c>
      <c r="Q6" s="35">
        <f t="shared" si="3"/>
        <v>3784</v>
      </c>
      <c r="R6" s="35">
        <f t="shared" si="3"/>
        <v>17998</v>
      </c>
      <c r="S6" s="35">
        <f t="shared" si="3"/>
        <v>52.45</v>
      </c>
      <c r="T6" s="35">
        <f t="shared" si="3"/>
        <v>343.15</v>
      </c>
      <c r="U6" s="35">
        <f t="shared" si="3"/>
        <v>17831</v>
      </c>
      <c r="V6" s="35">
        <f t="shared" si="3"/>
        <v>52.45</v>
      </c>
      <c r="W6" s="35">
        <f t="shared" si="3"/>
        <v>339.96</v>
      </c>
      <c r="X6" s="36">
        <f>IF(X7="",NA(),X7)</f>
        <v>116.73</v>
      </c>
      <c r="Y6" s="36">
        <f t="shared" ref="Y6:AG6" si="4">IF(Y7="",NA(),Y7)</f>
        <v>108.82</v>
      </c>
      <c r="Z6" s="36">
        <f t="shared" si="4"/>
        <v>113.2</v>
      </c>
      <c r="AA6" s="36">
        <f t="shared" si="4"/>
        <v>111.12</v>
      </c>
      <c r="AB6" s="36">
        <f t="shared" si="4"/>
        <v>108.65</v>
      </c>
      <c r="AC6" s="36">
        <f t="shared" si="4"/>
        <v>111.71</v>
      </c>
      <c r="AD6" s="36">
        <f t="shared" si="4"/>
        <v>110.05</v>
      </c>
      <c r="AE6" s="36">
        <f t="shared" si="4"/>
        <v>108.87</v>
      </c>
      <c r="AF6" s="36">
        <f t="shared" si="4"/>
        <v>108.61</v>
      </c>
      <c r="AG6" s="36">
        <f t="shared" si="4"/>
        <v>108.35</v>
      </c>
      <c r="AH6" s="35" t="str">
        <f>IF(AH7="","",IF(AH7="-","【-】","【"&amp;SUBSTITUTE(TEXT(AH7,"#,##0.00"),"-","△")&amp;"】"))</f>
        <v>【110.27】</v>
      </c>
      <c r="AI6" s="35">
        <f>IF(AI7="",NA(),AI7)</f>
        <v>0</v>
      </c>
      <c r="AJ6" s="35">
        <f t="shared" ref="AJ6:AR6" si="5">IF(AJ7="",NA(),AJ7)</f>
        <v>0</v>
      </c>
      <c r="AK6" s="35">
        <f t="shared" si="5"/>
        <v>0</v>
      </c>
      <c r="AL6" s="35">
        <f t="shared" si="5"/>
        <v>0</v>
      </c>
      <c r="AM6" s="35">
        <f t="shared" si="5"/>
        <v>0</v>
      </c>
      <c r="AN6" s="36">
        <f t="shared" si="5"/>
        <v>1.72</v>
      </c>
      <c r="AO6" s="36">
        <f t="shared" si="5"/>
        <v>2.64</v>
      </c>
      <c r="AP6" s="36">
        <f t="shared" si="5"/>
        <v>3.16</v>
      </c>
      <c r="AQ6" s="36">
        <f t="shared" si="5"/>
        <v>3.59</v>
      </c>
      <c r="AR6" s="36">
        <f t="shared" si="5"/>
        <v>3.98</v>
      </c>
      <c r="AS6" s="35" t="str">
        <f>IF(AS7="","",IF(AS7="-","【-】","【"&amp;SUBSTITUTE(TEXT(AS7,"#,##0.00"),"-","△")&amp;"】"))</f>
        <v>【1.15】</v>
      </c>
      <c r="AT6" s="36">
        <f>IF(AT7="",NA(),AT7)</f>
        <v>895.06</v>
      </c>
      <c r="AU6" s="36">
        <f t="shared" ref="AU6:BC6" si="6">IF(AU7="",NA(),AU7)</f>
        <v>970.9</v>
      </c>
      <c r="AV6" s="36">
        <f t="shared" si="6"/>
        <v>821.84</v>
      </c>
      <c r="AW6" s="36">
        <f t="shared" si="6"/>
        <v>1075.31</v>
      </c>
      <c r="AX6" s="36">
        <f t="shared" si="6"/>
        <v>1128.49</v>
      </c>
      <c r="AY6" s="36">
        <f t="shared" si="6"/>
        <v>384.34</v>
      </c>
      <c r="AZ6" s="36">
        <f t="shared" si="6"/>
        <v>359.47</v>
      </c>
      <c r="BA6" s="36">
        <f t="shared" si="6"/>
        <v>369.69</v>
      </c>
      <c r="BB6" s="36">
        <f t="shared" si="6"/>
        <v>379.08</v>
      </c>
      <c r="BC6" s="36">
        <f t="shared" si="6"/>
        <v>367.55</v>
      </c>
      <c r="BD6" s="35" t="str">
        <f>IF(BD7="","",IF(BD7="-","【-】","【"&amp;SUBSTITUTE(TEXT(BD7,"#,##0.00"),"-","△")&amp;"】"))</f>
        <v>【260.31】</v>
      </c>
      <c r="BE6" s="36">
        <f>IF(BE7="",NA(),BE7)</f>
        <v>183.45</v>
      </c>
      <c r="BF6" s="36">
        <f t="shared" ref="BF6:BN6" si="7">IF(BF7="",NA(),BF7)</f>
        <v>173.8</v>
      </c>
      <c r="BG6" s="36">
        <f t="shared" si="7"/>
        <v>160.52000000000001</v>
      </c>
      <c r="BH6" s="36">
        <f t="shared" si="7"/>
        <v>152.52000000000001</v>
      </c>
      <c r="BI6" s="36">
        <f t="shared" si="7"/>
        <v>143.53</v>
      </c>
      <c r="BJ6" s="36">
        <f t="shared" si="7"/>
        <v>380.58</v>
      </c>
      <c r="BK6" s="36">
        <f t="shared" si="7"/>
        <v>401.79</v>
      </c>
      <c r="BL6" s="36">
        <f t="shared" si="7"/>
        <v>402.99</v>
      </c>
      <c r="BM6" s="36">
        <f t="shared" si="7"/>
        <v>398.98</v>
      </c>
      <c r="BN6" s="36">
        <f t="shared" si="7"/>
        <v>418.68</v>
      </c>
      <c r="BO6" s="35" t="str">
        <f>IF(BO7="","",IF(BO7="-","【-】","【"&amp;SUBSTITUTE(TEXT(BO7,"#,##0.00"),"-","△")&amp;"】"))</f>
        <v>【275.67】</v>
      </c>
      <c r="BP6" s="36">
        <f>IF(BP7="",NA(),BP7)</f>
        <v>112.58</v>
      </c>
      <c r="BQ6" s="36">
        <f t="shared" ref="BQ6:BY6" si="8">IF(BQ7="",NA(),BQ7)</f>
        <v>103.03</v>
      </c>
      <c r="BR6" s="36">
        <f t="shared" si="8"/>
        <v>109.09</v>
      </c>
      <c r="BS6" s="36">
        <f t="shared" si="8"/>
        <v>107.58</v>
      </c>
      <c r="BT6" s="36">
        <f t="shared" si="8"/>
        <v>103.57</v>
      </c>
      <c r="BU6" s="36">
        <f t="shared" si="8"/>
        <v>102.38</v>
      </c>
      <c r="BV6" s="36">
        <f t="shared" si="8"/>
        <v>100.12</v>
      </c>
      <c r="BW6" s="36">
        <f t="shared" si="8"/>
        <v>98.66</v>
      </c>
      <c r="BX6" s="36">
        <f t="shared" si="8"/>
        <v>98.64</v>
      </c>
      <c r="BY6" s="36">
        <f t="shared" si="8"/>
        <v>94.78</v>
      </c>
      <c r="BZ6" s="35" t="str">
        <f>IF(BZ7="","",IF(BZ7="-","【-】","【"&amp;SUBSTITUTE(TEXT(BZ7,"#,##0.00"),"-","△")&amp;"】"))</f>
        <v>【100.05】</v>
      </c>
      <c r="CA6" s="36">
        <f>IF(CA7="",NA(),CA7)</f>
        <v>182</v>
      </c>
      <c r="CB6" s="36">
        <f t="shared" ref="CB6:CJ6" si="9">IF(CB7="",NA(),CB7)</f>
        <v>199.33</v>
      </c>
      <c r="CC6" s="36">
        <f t="shared" si="9"/>
        <v>188.52</v>
      </c>
      <c r="CD6" s="36">
        <f t="shared" si="9"/>
        <v>192.21</v>
      </c>
      <c r="CE6" s="36">
        <f t="shared" si="9"/>
        <v>199.89</v>
      </c>
      <c r="CF6" s="36">
        <f t="shared" si="9"/>
        <v>168.67</v>
      </c>
      <c r="CG6" s="36">
        <f t="shared" si="9"/>
        <v>174.97</v>
      </c>
      <c r="CH6" s="36">
        <f t="shared" si="9"/>
        <v>178.59</v>
      </c>
      <c r="CI6" s="36">
        <f t="shared" si="9"/>
        <v>178.92</v>
      </c>
      <c r="CJ6" s="36">
        <f t="shared" si="9"/>
        <v>181.3</v>
      </c>
      <c r="CK6" s="35" t="str">
        <f>IF(CK7="","",IF(CK7="-","【-】","【"&amp;SUBSTITUTE(TEXT(CK7,"#,##0.00"),"-","△")&amp;"】"))</f>
        <v>【166.40】</v>
      </c>
      <c r="CL6" s="36">
        <f>IF(CL7="",NA(),CL7)</f>
        <v>77.760000000000005</v>
      </c>
      <c r="CM6" s="36">
        <f t="shared" ref="CM6:CU6" si="10">IF(CM7="",NA(),CM7)</f>
        <v>76.13</v>
      </c>
      <c r="CN6" s="36">
        <f t="shared" si="10"/>
        <v>78.16</v>
      </c>
      <c r="CO6" s="36">
        <f t="shared" si="10"/>
        <v>78</v>
      </c>
      <c r="CP6" s="36">
        <f t="shared" si="10"/>
        <v>73.2</v>
      </c>
      <c r="CQ6" s="36">
        <f t="shared" si="10"/>
        <v>54.92</v>
      </c>
      <c r="CR6" s="36">
        <f t="shared" si="10"/>
        <v>55.63</v>
      </c>
      <c r="CS6" s="36">
        <f t="shared" si="10"/>
        <v>55.03</v>
      </c>
      <c r="CT6" s="36">
        <f t="shared" si="10"/>
        <v>55.14</v>
      </c>
      <c r="CU6" s="36">
        <f t="shared" si="10"/>
        <v>55.89</v>
      </c>
      <c r="CV6" s="35" t="str">
        <f>IF(CV7="","",IF(CV7="-","【-】","【"&amp;SUBSTITUTE(TEXT(CV7,"#,##0.00"),"-","△")&amp;"】"))</f>
        <v>【60.69】</v>
      </c>
      <c r="CW6" s="36">
        <f>IF(CW7="",NA(),CW7)</f>
        <v>87.05</v>
      </c>
      <c r="CX6" s="36">
        <f t="shared" ref="CX6:DF6" si="11">IF(CX7="",NA(),CX7)</f>
        <v>87.71</v>
      </c>
      <c r="CY6" s="36">
        <f t="shared" si="11"/>
        <v>86.03</v>
      </c>
      <c r="CZ6" s="36">
        <f t="shared" si="11"/>
        <v>83.22</v>
      </c>
      <c r="DA6" s="36">
        <f t="shared" si="11"/>
        <v>86.56</v>
      </c>
      <c r="DB6" s="36">
        <f t="shared" si="11"/>
        <v>82.66</v>
      </c>
      <c r="DC6" s="36">
        <f t="shared" si="11"/>
        <v>82.04</v>
      </c>
      <c r="DD6" s="36">
        <f t="shared" si="11"/>
        <v>81.900000000000006</v>
      </c>
      <c r="DE6" s="36">
        <f t="shared" si="11"/>
        <v>81.39</v>
      </c>
      <c r="DF6" s="36">
        <f t="shared" si="11"/>
        <v>81.27</v>
      </c>
      <c r="DG6" s="35" t="str">
        <f>IF(DG7="","",IF(DG7="-","【-】","【"&amp;SUBSTITUTE(TEXT(DG7,"#,##0.00"),"-","△")&amp;"】"))</f>
        <v>【89.82】</v>
      </c>
      <c r="DH6" s="36">
        <f>IF(DH7="",NA(),DH7)</f>
        <v>44.67</v>
      </c>
      <c r="DI6" s="36">
        <f t="shared" ref="DI6:DQ6" si="12">IF(DI7="",NA(),DI7)</f>
        <v>46.62</v>
      </c>
      <c r="DJ6" s="36">
        <f t="shared" si="12"/>
        <v>48.23</v>
      </c>
      <c r="DK6" s="36">
        <f t="shared" si="12"/>
        <v>50.07</v>
      </c>
      <c r="DL6" s="36">
        <f t="shared" si="12"/>
        <v>51.99</v>
      </c>
      <c r="DM6" s="36">
        <f t="shared" si="12"/>
        <v>48.49</v>
      </c>
      <c r="DN6" s="36">
        <f t="shared" si="12"/>
        <v>48.05</v>
      </c>
      <c r="DO6" s="36">
        <f t="shared" si="12"/>
        <v>48.87</v>
      </c>
      <c r="DP6" s="36">
        <f t="shared" si="12"/>
        <v>49.92</v>
      </c>
      <c r="DQ6" s="36">
        <f t="shared" si="12"/>
        <v>50.63</v>
      </c>
      <c r="DR6" s="35" t="str">
        <f>IF(DR7="","",IF(DR7="-","【-】","【"&amp;SUBSTITUTE(TEXT(DR7,"#,##0.00"),"-","△")&amp;"】"))</f>
        <v>【50.19】</v>
      </c>
      <c r="DS6" s="36">
        <f>IF(DS7="",NA(),DS7)</f>
        <v>13.33</v>
      </c>
      <c r="DT6" s="36">
        <f t="shared" ref="DT6:EB6" si="13">IF(DT7="",NA(),DT7)</f>
        <v>13.59</v>
      </c>
      <c r="DU6" s="36">
        <f t="shared" si="13"/>
        <v>14.26</v>
      </c>
      <c r="DV6" s="36">
        <f t="shared" si="13"/>
        <v>14.74</v>
      </c>
      <c r="DW6" s="36">
        <f t="shared" si="13"/>
        <v>19.64</v>
      </c>
      <c r="DX6" s="36">
        <f t="shared" si="13"/>
        <v>12.79</v>
      </c>
      <c r="DY6" s="36">
        <f t="shared" si="13"/>
        <v>13.39</v>
      </c>
      <c r="DZ6" s="36">
        <f t="shared" si="13"/>
        <v>14.85</v>
      </c>
      <c r="EA6" s="36">
        <f t="shared" si="13"/>
        <v>16.88</v>
      </c>
      <c r="EB6" s="36">
        <f t="shared" si="13"/>
        <v>18.28</v>
      </c>
      <c r="EC6" s="35" t="str">
        <f>IF(EC7="","",IF(EC7="-","【-】","【"&amp;SUBSTITUTE(TEXT(EC7,"#,##0.00"),"-","△")&amp;"】"))</f>
        <v>【20.63】</v>
      </c>
      <c r="ED6" s="36">
        <f>IF(ED7="",NA(),ED7)</f>
        <v>0.54</v>
      </c>
      <c r="EE6" s="36">
        <f t="shared" ref="EE6:EM6" si="14">IF(EE7="",NA(),EE7)</f>
        <v>0.44</v>
      </c>
      <c r="EF6" s="36">
        <f t="shared" si="14"/>
        <v>0.4</v>
      </c>
      <c r="EG6" s="36">
        <f t="shared" si="14"/>
        <v>0.25</v>
      </c>
      <c r="EH6" s="36">
        <f t="shared" si="14"/>
        <v>0.11</v>
      </c>
      <c r="EI6" s="36">
        <f t="shared" si="14"/>
        <v>0.71</v>
      </c>
      <c r="EJ6" s="36">
        <f t="shared" si="14"/>
        <v>0.54</v>
      </c>
      <c r="EK6" s="36">
        <f t="shared" si="14"/>
        <v>0.5</v>
      </c>
      <c r="EL6" s="36">
        <f t="shared" si="14"/>
        <v>0.52</v>
      </c>
      <c r="EM6" s="36">
        <f t="shared" si="14"/>
        <v>0.53</v>
      </c>
      <c r="EN6" s="35" t="str">
        <f>IF(EN7="","",IF(EN7="-","【-】","【"&amp;SUBSTITUTE(TEXT(EN7,"#,##0.00"),"-","△")&amp;"】"))</f>
        <v>【0.69】</v>
      </c>
    </row>
    <row r="7" spans="1:144" s="37" customFormat="1" x14ac:dyDescent="0.15">
      <c r="A7" s="29"/>
      <c r="B7" s="38">
        <v>2020</v>
      </c>
      <c r="C7" s="38">
        <v>63215</v>
      </c>
      <c r="D7" s="38">
        <v>46</v>
      </c>
      <c r="E7" s="38">
        <v>1</v>
      </c>
      <c r="F7" s="38">
        <v>0</v>
      </c>
      <c r="G7" s="38">
        <v>1</v>
      </c>
      <c r="H7" s="38" t="s">
        <v>92</v>
      </c>
      <c r="I7" s="38" t="s">
        <v>93</v>
      </c>
      <c r="J7" s="38" t="s">
        <v>94</v>
      </c>
      <c r="K7" s="38" t="s">
        <v>95</v>
      </c>
      <c r="L7" s="38" t="s">
        <v>96</v>
      </c>
      <c r="M7" s="38" t="s">
        <v>97</v>
      </c>
      <c r="N7" s="39" t="s">
        <v>98</v>
      </c>
      <c r="O7" s="39">
        <v>83.13</v>
      </c>
      <c r="P7" s="39">
        <v>99.78</v>
      </c>
      <c r="Q7" s="39">
        <v>3784</v>
      </c>
      <c r="R7" s="39">
        <v>17998</v>
      </c>
      <c r="S7" s="39">
        <v>52.45</v>
      </c>
      <c r="T7" s="39">
        <v>343.15</v>
      </c>
      <c r="U7" s="39">
        <v>17831</v>
      </c>
      <c r="V7" s="39">
        <v>52.45</v>
      </c>
      <c r="W7" s="39">
        <v>339.96</v>
      </c>
      <c r="X7" s="39">
        <v>116.73</v>
      </c>
      <c r="Y7" s="39">
        <v>108.82</v>
      </c>
      <c r="Z7" s="39">
        <v>113.2</v>
      </c>
      <c r="AA7" s="39">
        <v>111.12</v>
      </c>
      <c r="AB7" s="39">
        <v>108.65</v>
      </c>
      <c r="AC7" s="39">
        <v>111.71</v>
      </c>
      <c r="AD7" s="39">
        <v>110.05</v>
      </c>
      <c r="AE7" s="39">
        <v>108.87</v>
      </c>
      <c r="AF7" s="39">
        <v>108.61</v>
      </c>
      <c r="AG7" s="39">
        <v>108.35</v>
      </c>
      <c r="AH7" s="39">
        <v>110.27</v>
      </c>
      <c r="AI7" s="39">
        <v>0</v>
      </c>
      <c r="AJ7" s="39">
        <v>0</v>
      </c>
      <c r="AK7" s="39">
        <v>0</v>
      </c>
      <c r="AL7" s="39">
        <v>0</v>
      </c>
      <c r="AM7" s="39">
        <v>0</v>
      </c>
      <c r="AN7" s="39">
        <v>1.72</v>
      </c>
      <c r="AO7" s="39">
        <v>2.64</v>
      </c>
      <c r="AP7" s="39">
        <v>3.16</v>
      </c>
      <c r="AQ7" s="39">
        <v>3.59</v>
      </c>
      <c r="AR7" s="39">
        <v>3.98</v>
      </c>
      <c r="AS7" s="39">
        <v>1.1499999999999999</v>
      </c>
      <c r="AT7" s="39">
        <v>895.06</v>
      </c>
      <c r="AU7" s="39">
        <v>970.9</v>
      </c>
      <c r="AV7" s="39">
        <v>821.84</v>
      </c>
      <c r="AW7" s="39">
        <v>1075.31</v>
      </c>
      <c r="AX7" s="39">
        <v>1128.49</v>
      </c>
      <c r="AY7" s="39">
        <v>384.34</v>
      </c>
      <c r="AZ7" s="39">
        <v>359.47</v>
      </c>
      <c r="BA7" s="39">
        <v>369.69</v>
      </c>
      <c r="BB7" s="39">
        <v>379.08</v>
      </c>
      <c r="BC7" s="39">
        <v>367.55</v>
      </c>
      <c r="BD7" s="39">
        <v>260.31</v>
      </c>
      <c r="BE7" s="39">
        <v>183.45</v>
      </c>
      <c r="BF7" s="39">
        <v>173.8</v>
      </c>
      <c r="BG7" s="39">
        <v>160.52000000000001</v>
      </c>
      <c r="BH7" s="39">
        <v>152.52000000000001</v>
      </c>
      <c r="BI7" s="39">
        <v>143.53</v>
      </c>
      <c r="BJ7" s="39">
        <v>380.58</v>
      </c>
      <c r="BK7" s="39">
        <v>401.79</v>
      </c>
      <c r="BL7" s="39">
        <v>402.99</v>
      </c>
      <c r="BM7" s="39">
        <v>398.98</v>
      </c>
      <c r="BN7" s="39">
        <v>418.68</v>
      </c>
      <c r="BO7" s="39">
        <v>275.67</v>
      </c>
      <c r="BP7" s="39">
        <v>112.58</v>
      </c>
      <c r="BQ7" s="39">
        <v>103.03</v>
      </c>
      <c r="BR7" s="39">
        <v>109.09</v>
      </c>
      <c r="BS7" s="39">
        <v>107.58</v>
      </c>
      <c r="BT7" s="39">
        <v>103.57</v>
      </c>
      <c r="BU7" s="39">
        <v>102.38</v>
      </c>
      <c r="BV7" s="39">
        <v>100.12</v>
      </c>
      <c r="BW7" s="39">
        <v>98.66</v>
      </c>
      <c r="BX7" s="39">
        <v>98.64</v>
      </c>
      <c r="BY7" s="39">
        <v>94.78</v>
      </c>
      <c r="BZ7" s="39">
        <v>100.05</v>
      </c>
      <c r="CA7" s="39">
        <v>182</v>
      </c>
      <c r="CB7" s="39">
        <v>199.33</v>
      </c>
      <c r="CC7" s="39">
        <v>188.52</v>
      </c>
      <c r="CD7" s="39">
        <v>192.21</v>
      </c>
      <c r="CE7" s="39">
        <v>199.89</v>
      </c>
      <c r="CF7" s="39">
        <v>168.67</v>
      </c>
      <c r="CG7" s="39">
        <v>174.97</v>
      </c>
      <c r="CH7" s="39">
        <v>178.59</v>
      </c>
      <c r="CI7" s="39">
        <v>178.92</v>
      </c>
      <c r="CJ7" s="39">
        <v>181.3</v>
      </c>
      <c r="CK7" s="39">
        <v>166.4</v>
      </c>
      <c r="CL7" s="39">
        <v>77.760000000000005</v>
      </c>
      <c r="CM7" s="39">
        <v>76.13</v>
      </c>
      <c r="CN7" s="39">
        <v>78.16</v>
      </c>
      <c r="CO7" s="39">
        <v>78</v>
      </c>
      <c r="CP7" s="39">
        <v>73.2</v>
      </c>
      <c r="CQ7" s="39">
        <v>54.92</v>
      </c>
      <c r="CR7" s="39">
        <v>55.63</v>
      </c>
      <c r="CS7" s="39">
        <v>55.03</v>
      </c>
      <c r="CT7" s="39">
        <v>55.14</v>
      </c>
      <c r="CU7" s="39">
        <v>55.89</v>
      </c>
      <c r="CV7" s="39">
        <v>60.69</v>
      </c>
      <c r="CW7" s="39">
        <v>87.05</v>
      </c>
      <c r="CX7" s="39">
        <v>87.71</v>
      </c>
      <c r="CY7" s="39">
        <v>86.03</v>
      </c>
      <c r="CZ7" s="39">
        <v>83.22</v>
      </c>
      <c r="DA7" s="39">
        <v>86.56</v>
      </c>
      <c r="DB7" s="39">
        <v>82.66</v>
      </c>
      <c r="DC7" s="39">
        <v>82.04</v>
      </c>
      <c r="DD7" s="39">
        <v>81.900000000000006</v>
      </c>
      <c r="DE7" s="39">
        <v>81.39</v>
      </c>
      <c r="DF7" s="39">
        <v>81.27</v>
      </c>
      <c r="DG7" s="39">
        <v>89.82</v>
      </c>
      <c r="DH7" s="39">
        <v>44.67</v>
      </c>
      <c r="DI7" s="39">
        <v>46.62</v>
      </c>
      <c r="DJ7" s="39">
        <v>48.23</v>
      </c>
      <c r="DK7" s="39">
        <v>50.07</v>
      </c>
      <c r="DL7" s="39">
        <v>51.99</v>
      </c>
      <c r="DM7" s="39">
        <v>48.49</v>
      </c>
      <c r="DN7" s="39">
        <v>48.05</v>
      </c>
      <c r="DO7" s="39">
        <v>48.87</v>
      </c>
      <c r="DP7" s="39">
        <v>49.92</v>
      </c>
      <c r="DQ7" s="39">
        <v>50.63</v>
      </c>
      <c r="DR7" s="39">
        <v>50.19</v>
      </c>
      <c r="DS7" s="39">
        <v>13.33</v>
      </c>
      <c r="DT7" s="39">
        <v>13.59</v>
      </c>
      <c r="DU7" s="39">
        <v>14.26</v>
      </c>
      <c r="DV7" s="39">
        <v>14.74</v>
      </c>
      <c r="DW7" s="39">
        <v>19.64</v>
      </c>
      <c r="DX7" s="39">
        <v>12.79</v>
      </c>
      <c r="DY7" s="39">
        <v>13.39</v>
      </c>
      <c r="DZ7" s="39">
        <v>14.85</v>
      </c>
      <c r="EA7" s="39">
        <v>16.88</v>
      </c>
      <c r="EB7" s="39">
        <v>18.28</v>
      </c>
      <c r="EC7" s="39">
        <v>20.63</v>
      </c>
      <c r="ED7" s="39">
        <v>0.54</v>
      </c>
      <c r="EE7" s="39">
        <v>0.44</v>
      </c>
      <c r="EF7" s="39">
        <v>0.4</v>
      </c>
      <c r="EG7" s="39">
        <v>0.25</v>
      </c>
      <c r="EH7" s="39">
        <v>0.11</v>
      </c>
      <c r="EI7" s="39">
        <v>0.71</v>
      </c>
      <c r="EJ7" s="39">
        <v>0.54</v>
      </c>
      <c r="EK7" s="39">
        <v>0.5</v>
      </c>
      <c r="EL7" s="39">
        <v>0.52</v>
      </c>
      <c r="EM7" s="39">
        <v>0.53</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99</v>
      </c>
      <c r="C9" s="42" t="s">
        <v>100</v>
      </c>
      <c r="D9" s="42" t="s">
        <v>101</v>
      </c>
      <c r="E9" s="42" t="s">
        <v>102</v>
      </c>
      <c r="F9" s="42" t="s">
        <v>103</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104</v>
      </c>
    </row>
    <row r="12" spans="1:144" x14ac:dyDescent="0.15">
      <c r="B12">
        <v>1</v>
      </c>
      <c r="C12">
        <v>1</v>
      </c>
      <c r="D12">
        <v>1</v>
      </c>
      <c r="E12">
        <v>1</v>
      </c>
      <c r="F12">
        <v>2</v>
      </c>
      <c r="G12" t="s">
        <v>105</v>
      </c>
    </row>
    <row r="13" spans="1:144" x14ac:dyDescent="0.15">
      <c r="B13" t="s">
        <v>106</v>
      </c>
      <c r="C13" t="s">
        <v>107</v>
      </c>
      <c r="D13" t="s">
        <v>107</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2022-01-11T08:19:58Z</cp:lastPrinted>
  <dcterms:created xsi:type="dcterms:W3CDTF">2021-12-03T06:44:12Z</dcterms:created>
  <dcterms:modified xsi:type="dcterms:W3CDTF">2022-01-11T08:27:11Z</dcterms:modified>
  <cp:category/>
</cp:coreProperties>
</file>