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Y24131NA61\jougesuido\◆部内各課共有ホルダ－\02_経営企画課\経理係\39　経営比較分析表\R3\水道\"/>
    </mc:Choice>
  </mc:AlternateContent>
  <workbookProtection workbookAlgorithmName="SHA-512" workbookHashValue="GudOoJMWAQBrE9NS+XQaw2TEcthwYqTmgW36phTu5cUmXxvCvgp1EY8GQrIzaOSzqLVteivzbtyMhV5uBfwEAA==" workbookSaltValue="jnOXLB1RlZKXqROIJrbQeg=="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<sst xmlns="http://schemas.openxmlformats.org/spreadsheetml/2006/main" count="228" uniqueCount="114">
  <si>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</si>
  <si>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</si>
  <si>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</si>
  <si>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</si>
  <si>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</si>
  <si>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</si>
  <si>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</si>
  <si>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</si>
  <si>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</si>
  <si>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</si>
  <si>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</si>
  <si>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</si>
  <si>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</si>
  <si>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</si>
  <si>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</si>
  <si>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</si>
  <si>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</si>
  <si>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</si>
  <si>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</si>
  <si>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</si>
  <si>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</si>
  <si>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</si>
  <si>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</si>
  <si>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</si>
  <si>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</si>
  <si>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</si>
  <si>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</si>
  <si>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</si>
  <si>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</si>
  <si>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</si>
  <si>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</si>
  <si>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</si>
  <si>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</si>
  <si>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</si>
  <si>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</si>
  <si>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</si>
  <si>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</si>
  <si>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</si>
  <si>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</si>
  <si>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</si>
  <si>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</si>
  <si>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</si>
  <si>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</si>
  <si>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</si>
  <si>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</si>
  <si>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</si>
  <si>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</si>
  <si>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</si>
  <si>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</si>
  <si>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</si>
  <si>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</si>
  <si>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</si>
  <si>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</si>
  <si>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</si>
  <si>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</si>
  <si>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</si>
  <si>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</si>
  <si>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</si>
  <si>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</si>
  <si>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</si>
  <si>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</si>
  <si>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</si>
  <si>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</si>
  <si>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</si>
  <si>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</si>
  <si>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</si>
  <si>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</si>
  <si>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</si>
  <si>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</si>
  <si>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</si>
  <si>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</si>
  <si>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</si>
  <si>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</si>
  <si>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</si>
  <si>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</si>
  <si>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</si>
  <si>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</si>
  <si>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</si>
  <si>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</si>
  <si>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</si>
  <si>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</si>
  <si>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</si>
  <si>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</si>
  <si>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</si>
  <si>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</si>
  <si>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</si>
  <si>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</si>
  <si>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</si>
  <si>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</si>
  <si>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</si>
  <si>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</si>
  <si>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</si>
  <si>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</si>
  <si>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</si>
  <si>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</si>
  <si>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</si>
  <si>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</si>
  <si>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</si>
  <si>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</si>
  <si>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</si>
  <si>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</si>
  <si>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</si>
  <si>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</si>
  <si>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</si>
  <si>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</si>
  <si>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</si>
  <si>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</si>
  <si>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</si>
  <si>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</si>
  <si>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</si>
  <si>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</si>
  <si>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有形固定資産減価償却率は緩やかに上昇しており、今後もその傾向は続くことが見込まれる。
　管路経年化率、管路更新率はいずれも良好な状態にある。
　今後も耐震化計画や管路更新基準を基に、老朽化した施設や管路の更新を進めていく。
　</t>
    <rPh sb="1" eb="3">
      <t>ユウケイ</t>
    </rPh>
    <rPh sb="3" eb="5">
      <t>コテイ</t>
    </rPh>
    <rPh sb="5" eb="7">
      <t>シサン</t>
    </rPh>
    <rPh sb="7" eb="9">
      <t>ゲンカ</t>
    </rPh>
    <rPh sb="9" eb="11">
      <t>ショウキャク</t>
    </rPh>
    <rPh sb="11" eb="12">
      <t>リツ</t>
    </rPh>
    <rPh sb="13" eb="14">
      <t>ユル</t>
    </rPh>
    <rPh sb="17" eb="19">
      <t>ジョウショウ</t>
    </rPh>
    <rPh sb="24" eb="26">
      <t>コンゴ</t>
    </rPh>
    <rPh sb="29" eb="31">
      <t>ケイコウ</t>
    </rPh>
    <rPh sb="32" eb="33">
      <t>ツヅ</t>
    </rPh>
    <rPh sb="37" eb="39">
      <t>ミコ</t>
    </rPh>
    <rPh sb="45" eb="47">
      <t>カンロ</t>
    </rPh>
    <rPh sb="47" eb="50">
      <t>ケイネンカ</t>
    </rPh>
    <rPh sb="50" eb="51">
      <t>リツ</t>
    </rPh>
    <rPh sb="52" eb="54">
      <t>カンロ</t>
    </rPh>
    <rPh sb="54" eb="56">
      <t>コウシン</t>
    </rPh>
    <rPh sb="56" eb="57">
      <t>リツ</t>
    </rPh>
    <rPh sb="62" eb="64">
      <t>リョウコウ</t>
    </rPh>
    <rPh sb="65" eb="67">
      <t>ジョウタイ</t>
    </rPh>
    <rPh sb="73" eb="75">
      <t>コンゴ</t>
    </rPh>
    <rPh sb="76" eb="79">
      <t>タイシンカ</t>
    </rPh>
    <rPh sb="79" eb="81">
      <t>ケイカク</t>
    </rPh>
    <rPh sb="82" eb="84">
      <t>カンロ</t>
    </rPh>
    <rPh sb="84" eb="86">
      <t>コウシン</t>
    </rPh>
    <rPh sb="86" eb="88">
      <t>キジュン</t>
    </rPh>
    <rPh sb="89" eb="90">
      <t>モト</t>
    </rPh>
    <rPh sb="92" eb="95">
      <t>ロウキュウカ</t>
    </rPh>
    <rPh sb="97" eb="99">
      <t>シセツ</t>
    </rPh>
    <rPh sb="100" eb="102">
      <t>カンロ</t>
    </rPh>
    <rPh sb="103" eb="105">
      <t>コウシン</t>
    </rPh>
    <rPh sb="106" eb="107">
      <t>スス</t>
    </rPh>
    <phoneticPr fontId="4"/>
  </si>
  <si>
    <t>　経常収支比率は100％を超え、水道料金等の収益で維持管理等の費用をまかなえており、黒字を確保した経営を維持している。
　流動比率は100％以上を維持しており、１年以内の債務に対応できる現金を十分に確保できている。
　企業債残高対給水収益比率については企業債残高の多さから、類似団体平均を上回っているが着実に減少している。今後も借入額を企業債償還額以内に抑え、企業債残高の縮減に努めていく。
　料金回収率は100％を超え、給水の費用は給水収益でまかなえていることがわかる。また、給水原価は水源や地理的条件により水道水を作るための経費がかかるため、類似団体平均に比べ高くなっている。
　施設利用率は、ほぼ横ばいで推移しているものの類似団体平均を下回っており、水需要の減少により効率性が低い状態が続いている。今後は水需要に対応した設備の更新を行い、施設規模の適正化を図る必要がある。
　有収率は、配水ブロックを活用した漏水調査や修繕が効果をあげており、さらに耐震化計画と連携した老朽管の更新により、高い数値を維持できている。
　今後も持続可能な水道事業の実現に向け、より効果的な事業運営に努めていく。
※配水ブロックとは、配水区域をさらに区画化したもの。ブロックごとに流量計を設置し配水量を監視することで、漏水の早期発見が可能となる。</t>
    <rPh sb="1" eb="3">
      <t>ケイジョウ</t>
    </rPh>
    <rPh sb="3" eb="5">
      <t>シュウシ</t>
    </rPh>
    <rPh sb="5" eb="7">
      <t>ヒリツ</t>
    </rPh>
    <rPh sb="13" eb="14">
      <t>コ</t>
    </rPh>
    <rPh sb="16" eb="18">
      <t>スイドウ</t>
    </rPh>
    <rPh sb="18" eb="20">
      <t>リョウキン</t>
    </rPh>
    <rPh sb="20" eb="21">
      <t>トウ</t>
    </rPh>
    <rPh sb="22" eb="24">
      <t>シュウエキ</t>
    </rPh>
    <rPh sb="25" eb="27">
      <t>イジ</t>
    </rPh>
    <rPh sb="27" eb="29">
      <t>カンリ</t>
    </rPh>
    <rPh sb="29" eb="30">
      <t>トウ</t>
    </rPh>
    <rPh sb="31" eb="33">
      <t>ヒヨウ</t>
    </rPh>
    <rPh sb="42" eb="44">
      <t>クロジ</t>
    </rPh>
    <rPh sb="45" eb="47">
      <t>カクホ</t>
    </rPh>
    <rPh sb="49" eb="51">
      <t>ケイエイ</t>
    </rPh>
    <rPh sb="52" eb="54">
      <t>イジ</t>
    </rPh>
    <rPh sb="61" eb="63">
      <t>リュウドウ</t>
    </rPh>
    <rPh sb="63" eb="65">
      <t>ヒリツ</t>
    </rPh>
    <rPh sb="70" eb="72">
      <t>イジョウ</t>
    </rPh>
    <rPh sb="73" eb="75">
      <t>イジ</t>
    </rPh>
    <rPh sb="109" eb="111">
      <t>キギョウ</t>
    </rPh>
    <rPh sb="111" eb="112">
      <t>サイ</t>
    </rPh>
    <rPh sb="112" eb="114">
      <t>ザンダカ</t>
    </rPh>
    <rPh sb="114" eb="115">
      <t>タイ</t>
    </rPh>
    <rPh sb="115" eb="117">
      <t>キュウスイ</t>
    </rPh>
    <rPh sb="117" eb="119">
      <t>シュウエキ</t>
    </rPh>
    <rPh sb="119" eb="121">
      <t>ヒリツ</t>
    </rPh>
    <rPh sb="126" eb="128">
      <t>キギョウ</t>
    </rPh>
    <rPh sb="128" eb="129">
      <t>サイ</t>
    </rPh>
    <rPh sb="129" eb="131">
      <t>ザンダカ</t>
    </rPh>
    <rPh sb="132" eb="133">
      <t>オオ</t>
    </rPh>
    <rPh sb="137" eb="139">
      <t>ルイジ</t>
    </rPh>
    <rPh sb="139" eb="141">
      <t>ダンタイ</t>
    </rPh>
    <rPh sb="141" eb="143">
      <t>ヘイキン</t>
    </rPh>
    <rPh sb="144" eb="146">
      <t>ウワマワ</t>
    </rPh>
    <rPh sb="161" eb="163">
      <t>コンゴ</t>
    </rPh>
    <rPh sb="164" eb="166">
      <t>カリイレ</t>
    </rPh>
    <rPh sb="166" eb="167">
      <t>ガク</t>
    </rPh>
    <rPh sb="168" eb="170">
      <t>キギョウ</t>
    </rPh>
    <rPh sb="170" eb="171">
      <t>サイ</t>
    </rPh>
    <rPh sb="171" eb="173">
      <t>ショウカン</t>
    </rPh>
    <rPh sb="173" eb="174">
      <t>ガク</t>
    </rPh>
    <rPh sb="174" eb="176">
      <t>イナイ</t>
    </rPh>
    <rPh sb="177" eb="178">
      <t>オサ</t>
    </rPh>
    <rPh sb="180" eb="182">
      <t>キギョウ</t>
    </rPh>
    <rPh sb="182" eb="183">
      <t>サイ</t>
    </rPh>
    <rPh sb="183" eb="185">
      <t>ザンダカ</t>
    </rPh>
    <rPh sb="186" eb="188">
      <t>シュクゲン</t>
    </rPh>
    <rPh sb="189" eb="190">
      <t>ツト</t>
    </rPh>
    <rPh sb="197" eb="199">
      <t>リョウキン</t>
    </rPh>
    <rPh sb="199" eb="201">
      <t>カイシュウ</t>
    </rPh>
    <rPh sb="201" eb="202">
      <t>リツ</t>
    </rPh>
    <rPh sb="208" eb="209">
      <t>コ</t>
    </rPh>
    <rPh sb="211" eb="213">
      <t>キュウスイ</t>
    </rPh>
    <rPh sb="214" eb="216">
      <t>ヒヨウ</t>
    </rPh>
    <rPh sb="217" eb="219">
      <t>キュウスイ</t>
    </rPh>
    <rPh sb="219" eb="221">
      <t>シュウエキ</t>
    </rPh>
    <rPh sb="239" eb="241">
      <t>キュウスイ</t>
    </rPh>
    <rPh sb="241" eb="243">
      <t>ゲンカ</t>
    </rPh>
    <rPh sb="244" eb="246">
      <t>スイゲン</t>
    </rPh>
    <rPh sb="247" eb="250">
      <t>チリテキ</t>
    </rPh>
    <rPh sb="250" eb="252">
      <t>ジョウケン</t>
    </rPh>
    <rPh sb="255" eb="258">
      <t>スイドウスイ</t>
    </rPh>
    <rPh sb="259" eb="260">
      <t>ツク</t>
    </rPh>
    <rPh sb="264" eb="266">
      <t>ケイヒ</t>
    </rPh>
    <rPh sb="273" eb="275">
      <t>ルイジ</t>
    </rPh>
    <rPh sb="275" eb="277">
      <t>ダンタイ</t>
    </rPh>
    <rPh sb="277" eb="279">
      <t>ヘイキン</t>
    </rPh>
    <rPh sb="280" eb="281">
      <t>クラ</t>
    </rPh>
    <rPh sb="282" eb="283">
      <t>タカ</t>
    </rPh>
    <rPh sb="292" eb="294">
      <t>シセツ</t>
    </rPh>
    <rPh sb="294" eb="296">
      <t>リヨウ</t>
    </rPh>
    <rPh sb="296" eb="297">
      <t>リツ</t>
    </rPh>
    <rPh sb="301" eb="302">
      <t>ヨコ</t>
    </rPh>
    <rPh sb="305" eb="307">
      <t>スイイ</t>
    </rPh>
    <rPh sb="314" eb="316">
      <t>ルイジ</t>
    </rPh>
    <rPh sb="316" eb="318">
      <t>ダンタイ</t>
    </rPh>
    <rPh sb="318" eb="320">
      <t>ヘイキン</t>
    </rPh>
    <rPh sb="321" eb="323">
      <t>シタマワ</t>
    </rPh>
    <rPh sb="328" eb="329">
      <t>ミズ</t>
    </rPh>
    <rPh sb="329" eb="331">
      <t>ジュヨウ</t>
    </rPh>
    <rPh sb="332" eb="334">
      <t>ゲンショウ</t>
    </rPh>
    <rPh sb="337" eb="340">
      <t>コウリツセイ</t>
    </rPh>
    <rPh sb="341" eb="342">
      <t>ヒク</t>
    </rPh>
    <rPh sb="343" eb="345">
      <t>ジョウタイ</t>
    </rPh>
    <rPh sb="346" eb="347">
      <t>ツヅ</t>
    </rPh>
    <rPh sb="352" eb="354">
      <t>コンゴ</t>
    </rPh>
    <rPh sb="355" eb="356">
      <t>ミズ</t>
    </rPh>
    <rPh sb="356" eb="358">
      <t>ジュヨウ</t>
    </rPh>
    <rPh sb="359" eb="361">
      <t>タイオウ</t>
    </rPh>
    <rPh sb="363" eb="365">
      <t>セツビ</t>
    </rPh>
    <rPh sb="366" eb="368">
      <t>コウシン</t>
    </rPh>
    <rPh sb="369" eb="370">
      <t>オコナ</t>
    </rPh>
    <rPh sb="372" eb="374">
      <t>シセツ</t>
    </rPh>
    <rPh sb="374" eb="376">
      <t>キボ</t>
    </rPh>
    <rPh sb="377" eb="380">
      <t>テキセイカ</t>
    </rPh>
    <rPh sb="381" eb="382">
      <t>ハカ</t>
    </rPh>
    <rPh sb="383" eb="385">
      <t>ヒツヨウ</t>
    </rPh>
    <rPh sb="391" eb="394">
      <t>ユウシュウリツ</t>
    </rPh>
    <rPh sb="396" eb="398">
      <t>ハイスイ</t>
    </rPh>
    <rPh sb="403" eb="405">
      <t>カツヨウ</t>
    </rPh>
    <rPh sb="407" eb="409">
      <t>ロウスイ</t>
    </rPh>
    <rPh sb="409" eb="411">
      <t>チョウサ</t>
    </rPh>
    <rPh sb="412" eb="414">
      <t>シュウゼン</t>
    </rPh>
    <rPh sb="415" eb="417">
      <t>コウカ</t>
    </rPh>
    <rPh sb="427" eb="430">
      <t>タイシンカ</t>
    </rPh>
    <rPh sb="430" eb="432">
      <t>ケイカク</t>
    </rPh>
    <rPh sb="433" eb="435">
      <t>レンケイ</t>
    </rPh>
    <rPh sb="437" eb="439">
      <t>ロウキュウ</t>
    </rPh>
    <rPh sb="439" eb="440">
      <t>カン</t>
    </rPh>
    <rPh sb="441" eb="443">
      <t>コウシン</t>
    </rPh>
    <rPh sb="447" eb="448">
      <t>タカ</t>
    </rPh>
    <rPh sb="449" eb="451">
      <t>スウチ</t>
    </rPh>
    <rPh sb="452" eb="454">
      <t>イジ</t>
    </rPh>
    <rPh sb="462" eb="464">
      <t>コンゴ</t>
    </rPh>
    <rPh sb="465" eb="467">
      <t>ジゾク</t>
    </rPh>
    <rPh sb="467" eb="469">
      <t>カノウ</t>
    </rPh>
    <rPh sb="470" eb="472">
      <t>スイドウ</t>
    </rPh>
    <rPh sb="472" eb="474">
      <t>ジギョウ</t>
    </rPh>
    <rPh sb="475" eb="477">
      <t>ジツゲン</t>
    </rPh>
    <rPh sb="478" eb="479">
      <t>ム</t>
    </rPh>
    <rPh sb="483" eb="486">
      <t>コウカテキ</t>
    </rPh>
    <rPh sb="487" eb="489">
      <t>ジギョウ</t>
    </rPh>
    <rPh sb="489" eb="491">
      <t>ウンエイ</t>
    </rPh>
    <rPh sb="492" eb="493">
      <t>ツト</t>
    </rPh>
    <rPh sb="501" eb="503">
      <t>ハイスイ</t>
    </rPh>
    <rPh sb="510" eb="512">
      <t>ハイスイ</t>
    </rPh>
    <rPh sb="512" eb="514">
      <t>クイキ</t>
    </rPh>
    <rPh sb="518" eb="521">
      <t>クカクカ</t>
    </rPh>
    <rPh sb="533" eb="536">
      <t>リュウリョウケイ</t>
    </rPh>
    <rPh sb="537" eb="539">
      <t>セッチ</t>
    </rPh>
    <rPh sb="540" eb="542">
      <t>ハイスイ</t>
    </rPh>
    <rPh sb="542" eb="543">
      <t>リョウ</t>
    </rPh>
    <rPh sb="544" eb="546">
      <t>カンシ</t>
    </rPh>
    <rPh sb="552" eb="554">
      <t>ロウスイ</t>
    </rPh>
    <rPh sb="555" eb="557">
      <t>ソウキ</t>
    </rPh>
    <rPh sb="557" eb="559">
      <t>ハッケン</t>
    </rPh>
    <rPh sb="560" eb="562">
      <t>カノウ</t>
    </rPh>
    <phoneticPr fontId="4"/>
  </si>
  <si>
    <t>　令和２年度については、新型コロナウイルスによる影響で、ステイホームによる給水収益が一時的に増となったが、この特殊要因を除けば、従前のように給水人口の減少により水需要も減少していく。一方で、老朽化施設の更新に係る費用や維持管理での修理費用の増加により、経営環境は厳しさを増すものと見込まれる。
　なお、民間活力や再生可能エネルギーの活用及び建設コストの縮減など、給水収益以外での収入や経費の削減を図り、対応している状況である。
　今後も、職員一人ひとりが公営企業の経営に理解を深め、お客さまの立場で考えたサービス向上に努めるとともに、各計画を適宜見直しながら健全経営の維持に努める。
　</t>
    <rPh sb="1" eb="3">
      <t>レイワ</t>
    </rPh>
    <rPh sb="4" eb="6">
      <t>ネンド</t>
    </rPh>
    <rPh sb="12" eb="14">
      <t>シンガタ</t>
    </rPh>
    <rPh sb="24" eb="26">
      <t>エイキョウ</t>
    </rPh>
    <rPh sb="37" eb="39">
      <t>キュウスイ</t>
    </rPh>
    <rPh sb="39" eb="41">
      <t>シュウエキ</t>
    </rPh>
    <rPh sb="42" eb="45">
      <t>イチジテキ</t>
    </rPh>
    <rPh sb="46" eb="47">
      <t>ゾウ</t>
    </rPh>
    <rPh sb="55" eb="59">
      <t>トクシュヨウイン</t>
    </rPh>
    <rPh sb="60" eb="61">
      <t>ノゾ</t>
    </rPh>
    <rPh sb="64" eb="66">
      <t>ジュウゼン</t>
    </rPh>
    <rPh sb="70" eb="72">
      <t>キュウスイ</t>
    </rPh>
    <rPh sb="72" eb="74">
      <t>ジンコウ</t>
    </rPh>
    <rPh sb="75" eb="77">
      <t>ゲンショウ</t>
    </rPh>
    <rPh sb="80" eb="81">
      <t>ミズ</t>
    </rPh>
    <rPh sb="81" eb="83">
      <t>ジュヨウ</t>
    </rPh>
    <rPh sb="84" eb="86">
      <t>ゲンショウ</t>
    </rPh>
    <rPh sb="91" eb="93">
      <t>イッポウ</t>
    </rPh>
    <rPh sb="95" eb="98">
      <t>ロウキュウカ</t>
    </rPh>
    <rPh sb="98" eb="100">
      <t>シセツ</t>
    </rPh>
    <rPh sb="101" eb="103">
      <t>コウシン</t>
    </rPh>
    <rPh sb="104" eb="105">
      <t>カカ</t>
    </rPh>
    <rPh sb="106" eb="108">
      <t>ヒヨウ</t>
    </rPh>
    <rPh sb="109" eb="111">
      <t>イジ</t>
    </rPh>
    <rPh sb="111" eb="113">
      <t>カンリ</t>
    </rPh>
    <rPh sb="115" eb="117">
      <t>シュウリ</t>
    </rPh>
    <rPh sb="117" eb="119">
      <t>ヒヨウ</t>
    </rPh>
    <rPh sb="120" eb="122">
      <t>ゾウカ</t>
    </rPh>
    <rPh sb="126" eb="128">
      <t>ケイエイ</t>
    </rPh>
    <rPh sb="128" eb="130">
      <t>カンキョウ</t>
    </rPh>
    <rPh sb="131" eb="132">
      <t>キビ</t>
    </rPh>
    <rPh sb="135" eb="136">
      <t>マ</t>
    </rPh>
    <rPh sb="140" eb="142">
      <t>ミコ</t>
    </rPh>
    <rPh sb="151" eb="153">
      <t>ミンカン</t>
    </rPh>
    <rPh sb="153" eb="155">
      <t>カツリョク</t>
    </rPh>
    <rPh sb="156" eb="158">
      <t>サイセイ</t>
    </rPh>
    <rPh sb="158" eb="160">
      <t>カノウ</t>
    </rPh>
    <rPh sb="166" eb="168">
      <t>カツヨウ</t>
    </rPh>
    <rPh sb="168" eb="169">
      <t>オヨ</t>
    </rPh>
    <rPh sb="170" eb="172">
      <t>ケンセツ</t>
    </rPh>
    <rPh sb="176" eb="178">
      <t>シュクゲン</t>
    </rPh>
    <rPh sb="181" eb="183">
      <t>キュウスイ</t>
    </rPh>
    <rPh sb="183" eb="185">
      <t>シュウエキ</t>
    </rPh>
    <rPh sb="185" eb="187">
      <t>イガイ</t>
    </rPh>
    <rPh sb="189" eb="191">
      <t>シュウニュウ</t>
    </rPh>
    <rPh sb="192" eb="194">
      <t>ケイヒ</t>
    </rPh>
    <rPh sb="195" eb="197">
      <t>サクゲン</t>
    </rPh>
    <rPh sb="198" eb="199">
      <t>ハカ</t>
    </rPh>
    <rPh sb="201" eb="203">
      <t>タイオウ</t>
    </rPh>
    <rPh sb="207" eb="209">
      <t>ジョウキョウ</t>
    </rPh>
    <rPh sb="215" eb="217">
      <t>コンゴ</t>
    </rPh>
    <rPh sb="219" eb="221">
      <t>ショクイン</t>
    </rPh>
    <rPh sb="221" eb="223">
      <t>ヒトリ</t>
    </rPh>
    <rPh sb="227" eb="229">
      <t>コウエイ</t>
    </rPh>
    <rPh sb="229" eb="231">
      <t>キギョウ</t>
    </rPh>
    <rPh sb="232" eb="234">
      <t>ケイエイ</t>
    </rPh>
    <rPh sb="235" eb="237">
      <t>リカイ</t>
    </rPh>
    <rPh sb="238" eb="239">
      <t>フカ</t>
    </rPh>
    <rPh sb="256" eb="258">
      <t>コウジョウ</t>
    </rPh>
    <rPh sb="259" eb="260">
      <t>ツト</t>
    </rPh>
    <rPh sb="279" eb="281">
      <t>ケンゼン</t>
    </rPh>
    <rPh sb="281" eb="283">
      <t>ケイエイ</t>
    </rPh>
    <rPh sb="284" eb="286">
      <t>イジ</t>
    </rPh>
    <rPh sb="287" eb="288">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</si>
</sst>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0.98</c:v>
                </c:pt>
                <c:pt idx="1">
                  <c:v>1.1599999999999999</c:v>
                </c:pt>
                <c:pt idx="2">
                  <c:v>1.04</c:v>
                </c:pt>
                <c:pt idx="3">
                  <c:v>0.88</c:v>
                </c:pt>
                <c:pt idx="4">
                  <c:v>0.91</c:v>
                </c:pt>
              </c:numCache>
            </c:numRef>
          </c:val>
          <c:extLst>
            <c:ext xmlns:c16="http://schemas.microsoft.com/office/drawing/2014/chart" uri="{C3380CC4-5D6E-409C-BE32-E72D297353CC}">
              <c16:uniqueId val="{00000000-36EA-494C-B4DF-3A05E6665A0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0.65</c:v>
                </c:pt>
                <c:pt idx="2">
                  <c:v>0.7</c:v>
                </c:pt>
                <c:pt idx="3">
                  <c:v>0.72</c:v>
                </c:pt>
                <c:pt idx="4">
                  <c:v>0.69</c:v>
                </c:pt>
              </c:numCache>
            </c:numRef>
          </c:val>
          <c:smooth val="0"/>
          <c:extLst>
            <c:ext xmlns:c16="http://schemas.microsoft.com/office/drawing/2014/chart" uri="{C3380CC4-5D6E-409C-BE32-E72D297353CC}">
              <c16:uniqueId val="{00000001-36EA-494C-B4DF-3A05E6665A0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118.11</c:v>
                </c:pt>
                <c:pt idx="1">
                  <c:v>117.3</c:v>
                </c:pt>
                <c:pt idx="2">
                  <c:v>117.06</c:v>
                </c:pt>
                <c:pt idx="3">
                  <c:v>118.73</c:v>
                </c:pt>
                <c:pt idx="4">
                  <c:v>118.92</c:v>
                </c:pt>
              </c:numCache>
            </c:numRef>
          </c:val>
          <c:extLst>
            <c:ext xmlns:c16="http://schemas.microsoft.com/office/drawing/2014/chart" uri="{C3380CC4-5D6E-409C-BE32-E72D297353CC}">
              <c16:uniqueId val="{00000000-C569-4068-907E-589BE8A4733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115.36</c:v>
                </c:pt>
                <c:pt idx="1">
                  <c:v>113.95</c:v>
                </c:pt>
                <c:pt idx="2">
                  <c:v>112.62</c:v>
                </c:pt>
                <c:pt idx="3">
                  <c:v>113.35</c:v>
                </c:pt>
                <c:pt idx="4">
                  <c:v>112.36</c:v>
                </c:pt>
              </c:numCache>
            </c:numRef>
          </c:val>
          <c:smooth val="0"/>
          <c:extLst>
            <c:ext xmlns:c16="http://schemas.microsoft.com/office/drawing/2014/chart" uri="{C3380CC4-5D6E-409C-BE32-E72D297353CC}">
              <c16:uniqueId val="{00000001-C569-4068-907E-589BE8A4733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45.05</c:v>
                </c:pt>
                <c:pt idx="1">
                  <c:v>46.06</c:v>
                </c:pt>
                <c:pt idx="2">
                  <c:v>47.15</c:v>
                </c:pt>
                <c:pt idx="3">
                  <c:v>48.4</c:v>
                </c:pt>
                <c:pt idx="4">
                  <c:v>49.29</c:v>
                </c:pt>
              </c:numCache>
            </c:numRef>
          </c:val>
          <c:extLst>
            <c:ext xmlns:c16="http://schemas.microsoft.com/office/drawing/2014/chart" uri="{C3380CC4-5D6E-409C-BE32-E72D297353CC}">
              <c16:uniqueId val="{00000000-8124-434E-80B6-CA27C07788E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48.01</c:v>
                </c:pt>
                <c:pt idx="1">
                  <c:v>48.01</c:v>
                </c:pt>
                <c:pt idx="2">
                  <c:v>48.86</c:v>
                </c:pt>
                <c:pt idx="3">
                  <c:v>49.6</c:v>
                </c:pt>
                <c:pt idx="4">
                  <c:v>50.31</c:v>
                </c:pt>
              </c:numCache>
            </c:numRef>
          </c:val>
          <c:smooth val="0"/>
          <c:extLst>
            <c:ext xmlns:c16="http://schemas.microsoft.com/office/drawing/2014/chart" uri="{C3380CC4-5D6E-409C-BE32-E72D297353CC}">
              <c16:uniqueId val="{00000001-8124-434E-80B6-CA27C07788E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13.27</c:v>
                </c:pt>
                <c:pt idx="1">
                  <c:v>13.4</c:v>
                </c:pt>
                <c:pt idx="2">
                  <c:v>13.23</c:v>
                </c:pt>
                <c:pt idx="3">
                  <c:v>13.16</c:v>
                </c:pt>
                <c:pt idx="4">
                  <c:v>14.24</c:v>
                </c:pt>
              </c:numCache>
            </c:numRef>
          </c:val>
          <c:extLst>
            <c:ext xmlns:c16="http://schemas.microsoft.com/office/drawing/2014/chart" uri="{C3380CC4-5D6E-409C-BE32-E72D297353CC}">
              <c16:uniqueId val="{00000000-C9D3-40B8-B083-97D332A0C63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16.170000000000002</c:v>
                </c:pt>
                <c:pt idx="1">
                  <c:v>16.600000000000001</c:v>
                </c:pt>
                <c:pt idx="2">
                  <c:v>18.510000000000002</c:v>
                </c:pt>
                <c:pt idx="3">
                  <c:v>20.49</c:v>
                </c:pt>
                <c:pt idx="4">
                  <c:v>21.34</c:v>
                </c:pt>
              </c:numCache>
            </c:numRef>
          </c:val>
          <c:smooth val="0"/>
          <c:extLst>
            <c:ext xmlns:c16="http://schemas.microsoft.com/office/drawing/2014/chart" uri="{C3380CC4-5D6E-409C-BE32-E72D297353CC}">
              <c16:uniqueId val="{00000001-C9D3-40B8-B083-97D332A0C63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F29-420C-BFAE-B9804EB4A0A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formatCode="#,##0.00;&quot;△&quot;#,##0.00;&quot;-&quot;">
                  <c:v>0.75</c:v>
                </c:pt>
                <c:pt idx="3" formatCode="#,##0.00;&quot;△&quot;#,##0.00;&quot;-&quot;">
                  <c:v>0.51</c:v>
                </c:pt>
                <c:pt idx="4" formatCode="#,##0.00;&quot;△&quot;#,##0.00;&quot;-&quot;">
                  <c:v>0.28999999999999998</c:v>
                </c:pt>
              </c:numCache>
            </c:numRef>
          </c:val>
          <c:smooth val="0"/>
          <c:extLst>
            <c:ext xmlns:c16="http://schemas.microsoft.com/office/drawing/2014/chart" uri="{C3380CC4-5D6E-409C-BE32-E72D297353CC}">
              <c16:uniqueId val="{00000001-3F29-420C-BFAE-B9804EB4A0A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279.97000000000003</c:v>
                </c:pt>
                <c:pt idx="1">
                  <c:v>266.57</c:v>
                </c:pt>
                <c:pt idx="2">
                  <c:v>292.36</c:v>
                </c:pt>
                <c:pt idx="3">
                  <c:v>321.17</c:v>
                </c:pt>
                <c:pt idx="4">
                  <c:v>316.23</c:v>
                </c:pt>
              </c:numCache>
            </c:numRef>
          </c:val>
          <c:extLst>
            <c:ext xmlns:c16="http://schemas.microsoft.com/office/drawing/2014/chart" uri="{C3380CC4-5D6E-409C-BE32-E72D297353CC}">
              <c16:uniqueId val="{00000000-7C9E-476B-BFD5-7685A7D6417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311.99</c:v>
                </c:pt>
                <c:pt idx="1">
                  <c:v>307.83</c:v>
                </c:pt>
                <c:pt idx="2">
                  <c:v>318.89</c:v>
                </c:pt>
                <c:pt idx="3">
                  <c:v>309.10000000000002</c:v>
                </c:pt>
                <c:pt idx="4">
                  <c:v>306.08</c:v>
                </c:pt>
              </c:numCache>
            </c:numRef>
          </c:val>
          <c:smooth val="0"/>
          <c:extLst>
            <c:ext xmlns:c16="http://schemas.microsoft.com/office/drawing/2014/chart" uri="{C3380CC4-5D6E-409C-BE32-E72D297353CC}">
              <c16:uniqueId val="{00000001-7C9E-476B-BFD5-7685A7D6417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337.66</c:v>
                </c:pt>
                <c:pt idx="1">
                  <c:v>331.73</c:v>
                </c:pt>
                <c:pt idx="2">
                  <c:v>326.85000000000002</c:v>
                </c:pt>
                <c:pt idx="3">
                  <c:v>322.45</c:v>
                </c:pt>
                <c:pt idx="4">
                  <c:v>310.94</c:v>
                </c:pt>
              </c:numCache>
            </c:numRef>
          </c:val>
          <c:extLst>
            <c:ext xmlns:c16="http://schemas.microsoft.com/office/drawing/2014/chart" uri="{C3380CC4-5D6E-409C-BE32-E72D297353CC}">
              <c16:uniqueId val="{00000000-57B4-40C7-91C7-9A56542E5DB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291.77999999999997</c:v>
                </c:pt>
                <c:pt idx="1">
                  <c:v>295.44</c:v>
                </c:pt>
                <c:pt idx="2">
                  <c:v>290.07</c:v>
                </c:pt>
                <c:pt idx="3">
                  <c:v>290.42</c:v>
                </c:pt>
                <c:pt idx="4">
                  <c:v>294.66000000000003</c:v>
                </c:pt>
              </c:numCache>
            </c:numRef>
          </c:val>
          <c:smooth val="0"/>
          <c:extLst>
            <c:ext xmlns:c16="http://schemas.microsoft.com/office/drawing/2014/chart" uri="{C3380CC4-5D6E-409C-BE32-E72D297353CC}">
              <c16:uniqueId val="{00000001-57B4-40C7-91C7-9A56542E5DB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111.28</c:v>
                </c:pt>
                <c:pt idx="1">
                  <c:v>110.89</c:v>
                </c:pt>
                <c:pt idx="2">
                  <c:v>109.77</c:v>
                </c:pt>
                <c:pt idx="3">
                  <c:v>111.18</c:v>
                </c:pt>
                <c:pt idx="4">
                  <c:v>112.39</c:v>
                </c:pt>
              </c:numCache>
            </c:numRef>
          </c:val>
          <c:extLst>
            <c:ext xmlns:c16="http://schemas.microsoft.com/office/drawing/2014/chart" uri="{C3380CC4-5D6E-409C-BE32-E72D297353CC}">
              <c16:uniqueId val="{00000000-60CC-4BCB-8152-F7944A72E93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107.61</c:v>
                </c:pt>
                <c:pt idx="1">
                  <c:v>106.02</c:v>
                </c:pt>
                <c:pt idx="2">
                  <c:v>104.84</c:v>
                </c:pt>
                <c:pt idx="3">
                  <c:v>106.11</c:v>
                </c:pt>
                <c:pt idx="4">
                  <c:v>103.75</c:v>
                </c:pt>
              </c:numCache>
            </c:numRef>
          </c:val>
          <c:smooth val="0"/>
          <c:extLst>
            <c:ext xmlns:c16="http://schemas.microsoft.com/office/drawing/2014/chart" uri="{C3380CC4-5D6E-409C-BE32-E72D297353CC}">
              <c16:uniqueId val="{00000001-60CC-4BCB-8152-F7944A72E93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190.38</c:v>
                </c:pt>
                <c:pt idx="1">
                  <c:v>191.41</c:v>
                </c:pt>
                <c:pt idx="2">
                  <c:v>193.72</c:v>
                </c:pt>
                <c:pt idx="3">
                  <c:v>192.08</c:v>
                </c:pt>
                <c:pt idx="4">
                  <c:v>189.46</c:v>
                </c:pt>
              </c:numCache>
            </c:numRef>
          </c:val>
          <c:extLst>
            <c:ext xmlns:c16="http://schemas.microsoft.com/office/drawing/2014/chart" uri="{C3380CC4-5D6E-409C-BE32-E72D297353CC}">
              <c16:uniqueId val="{00000000-31B3-4819-A86B-4DD765F4956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155.69</c:v>
                </c:pt>
                <c:pt idx="1">
                  <c:v>158.6</c:v>
                </c:pt>
                <c:pt idx="2">
                  <c:v>161.82</c:v>
                </c:pt>
                <c:pt idx="3">
                  <c:v>161.03</c:v>
                </c:pt>
                <c:pt idx="4">
                  <c:v>159.93</c:v>
                </c:pt>
              </c:numCache>
            </c:numRef>
          </c:val>
          <c:smooth val="0"/>
          <c:extLst>
            <c:ext xmlns:c16="http://schemas.microsoft.com/office/drawing/2014/chart" uri="{C3380CC4-5D6E-409C-BE32-E72D297353CC}">
              <c16:uniqueId val="{00000001-31B3-4819-A86B-4DD765F4956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51.82</c:v>
                </c:pt>
                <c:pt idx="1">
                  <c:v>51.64</c:v>
                </c:pt>
                <c:pt idx="2">
                  <c:v>51.09</c:v>
                </c:pt>
                <c:pt idx="3">
                  <c:v>50.59</c:v>
                </c:pt>
                <c:pt idx="4">
                  <c:v>51.15</c:v>
                </c:pt>
              </c:numCache>
            </c:numRef>
          </c:val>
          <c:extLst>
            <c:ext xmlns:c16="http://schemas.microsoft.com/office/drawing/2014/chart" uri="{C3380CC4-5D6E-409C-BE32-E72D297353CC}">
              <c16:uniqueId val="{00000000-6E24-4B1F-B2D5-F04216637D9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62.46</c:v>
                </c:pt>
                <c:pt idx="1">
                  <c:v>62.88</c:v>
                </c:pt>
                <c:pt idx="2">
                  <c:v>62.32</c:v>
                </c:pt>
                <c:pt idx="3">
                  <c:v>61.71</c:v>
                </c:pt>
                <c:pt idx="4">
                  <c:v>63.12</c:v>
                </c:pt>
              </c:numCache>
            </c:numRef>
          </c:val>
          <c:smooth val="0"/>
          <c:extLst>
            <c:ext xmlns:c16="http://schemas.microsoft.com/office/drawing/2014/chart" uri="{C3380CC4-5D6E-409C-BE32-E72D297353CC}">
              <c16:uniqueId val="{00000001-6E24-4B1F-B2D5-F04216637D9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91.82</c:v>
                </c:pt>
                <c:pt idx="1">
                  <c:v>91.9</c:v>
                </c:pt>
                <c:pt idx="2">
                  <c:v>92.11</c:v>
                </c:pt>
                <c:pt idx="3">
                  <c:v>91.81</c:v>
                </c:pt>
                <c:pt idx="4">
                  <c:v>92.06</c:v>
                </c:pt>
              </c:numCache>
            </c:numRef>
          </c:val>
          <c:extLst>
            <c:ext xmlns:c16="http://schemas.microsoft.com/office/drawing/2014/chart" uri="{C3380CC4-5D6E-409C-BE32-E72D297353CC}">
              <c16:uniqueId val="{00000000-9FA4-443E-9538-16263EB11C1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90.62</c:v>
                </c:pt>
                <c:pt idx="1">
                  <c:v>90.13</c:v>
                </c:pt>
                <c:pt idx="2">
                  <c:v>90.19</c:v>
                </c:pt>
                <c:pt idx="3">
                  <c:v>90.03</c:v>
                </c:pt>
                <c:pt idx="4">
                  <c:v>90.09</c:v>
                </c:pt>
              </c:numCache>
            </c:numRef>
          </c:val>
          <c:smooth val="0"/>
          <c:extLst>
            <c:ext xmlns:c16="http://schemas.microsoft.com/office/drawing/2014/chart" uri="{C3380CC4-5D6E-409C-BE32-E72D297353CC}">
              <c16:uniqueId val="{00000001-9FA4-443E-9538-16263EB11C1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90" zoomScaleNormal="90" workbookViewId="0">
      <selection activeCell="B14" sqref="B14:BJ1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山形市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A2</v>
      </c>
      <c r="X8" s="60"/>
      <c r="Y8" s="60"/>
      <c r="Z8" s="60"/>
      <c r="AA8" s="60"/>
      <c r="AB8" s="60"/>
      <c r="AC8" s="60"/>
      <c r="AD8" s="60" t="str">
        <f>データ!$M$6</f>
        <v>自治体職員</v>
      </c>
      <c r="AE8" s="60"/>
      <c r="AF8" s="60"/>
      <c r="AG8" s="60"/>
      <c r="AH8" s="60"/>
      <c r="AI8" s="60"/>
      <c r="AJ8" s="60"/>
      <c r="AK8" s="4"/>
      <c r="AL8" s="61">
        <f>データ!$R$6</f>
        <v>243684</v>
      </c>
      <c r="AM8" s="61"/>
      <c r="AN8" s="61"/>
      <c r="AO8" s="61"/>
      <c r="AP8" s="61"/>
      <c r="AQ8" s="61"/>
      <c r="AR8" s="61"/>
      <c r="AS8" s="61"/>
      <c r="AT8" s="52">
        <f>データ!$S$6</f>
        <v>381.3</v>
      </c>
      <c r="AU8" s="53"/>
      <c r="AV8" s="53"/>
      <c r="AW8" s="53"/>
      <c r="AX8" s="53"/>
      <c r="AY8" s="53"/>
      <c r="AZ8" s="53"/>
      <c r="BA8" s="53"/>
      <c r="BB8" s="54">
        <f>データ!$T$6</f>
        <v>639.09</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69.36</v>
      </c>
      <c r="J10" s="53"/>
      <c r="K10" s="53"/>
      <c r="L10" s="53"/>
      <c r="M10" s="53"/>
      <c r="N10" s="53"/>
      <c r="O10" s="64"/>
      <c r="P10" s="54">
        <f>データ!$P$6</f>
        <v>98.26</v>
      </c>
      <c r="Q10" s="54"/>
      <c r="R10" s="54"/>
      <c r="S10" s="54"/>
      <c r="T10" s="54"/>
      <c r="U10" s="54"/>
      <c r="V10" s="54"/>
      <c r="W10" s="61">
        <f>データ!$Q$6</f>
        <v>3509</v>
      </c>
      <c r="X10" s="61"/>
      <c r="Y10" s="61"/>
      <c r="Z10" s="61"/>
      <c r="AA10" s="61"/>
      <c r="AB10" s="61"/>
      <c r="AC10" s="61"/>
      <c r="AD10" s="2"/>
      <c r="AE10" s="2"/>
      <c r="AF10" s="2"/>
      <c r="AG10" s="2"/>
      <c r="AH10" s="4"/>
      <c r="AI10" s="4"/>
      <c r="AJ10" s="4"/>
      <c r="AK10" s="4"/>
      <c r="AL10" s="61">
        <f>データ!$U$6</f>
        <v>238428</v>
      </c>
      <c r="AM10" s="61"/>
      <c r="AN10" s="61"/>
      <c r="AO10" s="61"/>
      <c r="AP10" s="61"/>
      <c r="AQ10" s="61"/>
      <c r="AR10" s="61"/>
      <c r="AS10" s="61"/>
      <c r="AT10" s="52">
        <f>データ!$V$6</f>
        <v>137.84</v>
      </c>
      <c r="AU10" s="53"/>
      <c r="AV10" s="53"/>
      <c r="AW10" s="53"/>
      <c r="AX10" s="53"/>
      <c r="AY10" s="53"/>
      <c r="AZ10" s="53"/>
      <c r="BA10" s="53"/>
      <c r="BB10" s="54">
        <f>データ!$W$6</f>
        <v>1729.74</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7" t="s">
        <v>112</v>
      </c>
      <c r="BM16" s="88"/>
      <c r="BN16" s="88"/>
      <c r="BO16" s="88"/>
      <c r="BP16" s="88"/>
      <c r="BQ16" s="88"/>
      <c r="BR16" s="88"/>
      <c r="BS16" s="88"/>
      <c r="BT16" s="88"/>
      <c r="BU16" s="88"/>
      <c r="BV16" s="88"/>
      <c r="BW16" s="88"/>
      <c r="BX16" s="88"/>
      <c r="BY16" s="88"/>
      <c r="BZ16" s="89"/>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7"/>
      <c r="BM17" s="88"/>
      <c r="BN17" s="88"/>
      <c r="BO17" s="88"/>
      <c r="BP17" s="88"/>
      <c r="BQ17" s="88"/>
      <c r="BR17" s="88"/>
      <c r="BS17" s="88"/>
      <c r="BT17" s="88"/>
      <c r="BU17" s="88"/>
      <c r="BV17" s="88"/>
      <c r="BW17" s="88"/>
      <c r="BX17" s="88"/>
      <c r="BY17" s="88"/>
      <c r="BZ17" s="89"/>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7"/>
      <c r="BM18" s="88"/>
      <c r="BN18" s="88"/>
      <c r="BO18" s="88"/>
      <c r="BP18" s="88"/>
      <c r="BQ18" s="88"/>
      <c r="BR18" s="88"/>
      <c r="BS18" s="88"/>
      <c r="BT18" s="88"/>
      <c r="BU18" s="88"/>
      <c r="BV18" s="88"/>
      <c r="BW18" s="88"/>
      <c r="BX18" s="88"/>
      <c r="BY18" s="88"/>
      <c r="BZ18" s="89"/>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7"/>
      <c r="BM19" s="88"/>
      <c r="BN19" s="88"/>
      <c r="BO19" s="88"/>
      <c r="BP19" s="88"/>
      <c r="BQ19" s="88"/>
      <c r="BR19" s="88"/>
      <c r="BS19" s="88"/>
      <c r="BT19" s="88"/>
      <c r="BU19" s="88"/>
      <c r="BV19" s="88"/>
      <c r="BW19" s="88"/>
      <c r="BX19" s="88"/>
      <c r="BY19" s="88"/>
      <c r="BZ19" s="89"/>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7"/>
      <c r="BM20" s="88"/>
      <c r="BN20" s="88"/>
      <c r="BO20" s="88"/>
      <c r="BP20" s="88"/>
      <c r="BQ20" s="88"/>
      <c r="BR20" s="88"/>
      <c r="BS20" s="88"/>
      <c r="BT20" s="88"/>
      <c r="BU20" s="88"/>
      <c r="BV20" s="88"/>
      <c r="BW20" s="88"/>
      <c r="BX20" s="88"/>
      <c r="BY20" s="88"/>
      <c r="BZ20" s="89"/>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7"/>
      <c r="BM21" s="88"/>
      <c r="BN21" s="88"/>
      <c r="BO21" s="88"/>
      <c r="BP21" s="88"/>
      <c r="BQ21" s="88"/>
      <c r="BR21" s="88"/>
      <c r="BS21" s="88"/>
      <c r="BT21" s="88"/>
      <c r="BU21" s="88"/>
      <c r="BV21" s="88"/>
      <c r="BW21" s="88"/>
      <c r="BX21" s="88"/>
      <c r="BY21" s="88"/>
      <c r="BZ21" s="89"/>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7"/>
      <c r="BM22" s="88"/>
      <c r="BN22" s="88"/>
      <c r="BO22" s="88"/>
      <c r="BP22" s="88"/>
      <c r="BQ22" s="88"/>
      <c r="BR22" s="88"/>
      <c r="BS22" s="88"/>
      <c r="BT22" s="88"/>
      <c r="BU22" s="88"/>
      <c r="BV22" s="88"/>
      <c r="BW22" s="88"/>
      <c r="BX22" s="88"/>
      <c r="BY22" s="88"/>
      <c r="BZ22" s="89"/>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7"/>
      <c r="BM23" s="88"/>
      <c r="BN23" s="88"/>
      <c r="BO23" s="88"/>
      <c r="BP23" s="88"/>
      <c r="BQ23" s="88"/>
      <c r="BR23" s="88"/>
      <c r="BS23" s="88"/>
      <c r="BT23" s="88"/>
      <c r="BU23" s="88"/>
      <c r="BV23" s="88"/>
      <c r="BW23" s="88"/>
      <c r="BX23" s="88"/>
      <c r="BY23" s="88"/>
      <c r="BZ23" s="89"/>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7"/>
      <c r="BM24" s="88"/>
      <c r="BN24" s="88"/>
      <c r="BO24" s="88"/>
      <c r="BP24" s="88"/>
      <c r="BQ24" s="88"/>
      <c r="BR24" s="88"/>
      <c r="BS24" s="88"/>
      <c r="BT24" s="88"/>
      <c r="BU24" s="88"/>
      <c r="BV24" s="88"/>
      <c r="BW24" s="88"/>
      <c r="BX24" s="88"/>
      <c r="BY24" s="88"/>
      <c r="BZ24" s="89"/>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7"/>
      <c r="BM25" s="88"/>
      <c r="BN25" s="88"/>
      <c r="BO25" s="88"/>
      <c r="BP25" s="88"/>
      <c r="BQ25" s="88"/>
      <c r="BR25" s="88"/>
      <c r="BS25" s="88"/>
      <c r="BT25" s="88"/>
      <c r="BU25" s="88"/>
      <c r="BV25" s="88"/>
      <c r="BW25" s="88"/>
      <c r="BX25" s="88"/>
      <c r="BY25" s="88"/>
      <c r="BZ25" s="89"/>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7"/>
      <c r="BM26" s="88"/>
      <c r="BN26" s="88"/>
      <c r="BO26" s="88"/>
      <c r="BP26" s="88"/>
      <c r="BQ26" s="88"/>
      <c r="BR26" s="88"/>
      <c r="BS26" s="88"/>
      <c r="BT26" s="88"/>
      <c r="BU26" s="88"/>
      <c r="BV26" s="88"/>
      <c r="BW26" s="88"/>
      <c r="BX26" s="88"/>
      <c r="BY26" s="88"/>
      <c r="BZ26" s="89"/>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7"/>
      <c r="BM27" s="88"/>
      <c r="BN27" s="88"/>
      <c r="BO27" s="88"/>
      <c r="BP27" s="88"/>
      <c r="BQ27" s="88"/>
      <c r="BR27" s="88"/>
      <c r="BS27" s="88"/>
      <c r="BT27" s="88"/>
      <c r="BU27" s="88"/>
      <c r="BV27" s="88"/>
      <c r="BW27" s="88"/>
      <c r="BX27" s="88"/>
      <c r="BY27" s="88"/>
      <c r="BZ27" s="89"/>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7"/>
      <c r="BM28" s="88"/>
      <c r="BN28" s="88"/>
      <c r="BO28" s="88"/>
      <c r="BP28" s="88"/>
      <c r="BQ28" s="88"/>
      <c r="BR28" s="88"/>
      <c r="BS28" s="88"/>
      <c r="BT28" s="88"/>
      <c r="BU28" s="88"/>
      <c r="BV28" s="88"/>
      <c r="BW28" s="88"/>
      <c r="BX28" s="88"/>
      <c r="BY28" s="88"/>
      <c r="BZ28" s="89"/>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7"/>
      <c r="BM29" s="88"/>
      <c r="BN29" s="88"/>
      <c r="BO29" s="88"/>
      <c r="BP29" s="88"/>
      <c r="BQ29" s="88"/>
      <c r="BR29" s="88"/>
      <c r="BS29" s="88"/>
      <c r="BT29" s="88"/>
      <c r="BU29" s="88"/>
      <c r="BV29" s="88"/>
      <c r="BW29" s="88"/>
      <c r="BX29" s="88"/>
      <c r="BY29" s="88"/>
      <c r="BZ29" s="89"/>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7"/>
      <c r="BM30" s="88"/>
      <c r="BN30" s="88"/>
      <c r="BO30" s="88"/>
      <c r="BP30" s="88"/>
      <c r="BQ30" s="88"/>
      <c r="BR30" s="88"/>
      <c r="BS30" s="88"/>
      <c r="BT30" s="88"/>
      <c r="BU30" s="88"/>
      <c r="BV30" s="88"/>
      <c r="BW30" s="88"/>
      <c r="BX30" s="88"/>
      <c r="BY30" s="88"/>
      <c r="BZ30" s="89"/>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7"/>
      <c r="BM31" s="88"/>
      <c r="BN31" s="88"/>
      <c r="BO31" s="88"/>
      <c r="BP31" s="88"/>
      <c r="BQ31" s="88"/>
      <c r="BR31" s="88"/>
      <c r="BS31" s="88"/>
      <c r="BT31" s="88"/>
      <c r="BU31" s="88"/>
      <c r="BV31" s="88"/>
      <c r="BW31" s="88"/>
      <c r="BX31" s="88"/>
      <c r="BY31" s="88"/>
      <c r="BZ31" s="89"/>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7"/>
      <c r="BM32" s="88"/>
      <c r="BN32" s="88"/>
      <c r="BO32" s="88"/>
      <c r="BP32" s="88"/>
      <c r="BQ32" s="88"/>
      <c r="BR32" s="88"/>
      <c r="BS32" s="88"/>
      <c r="BT32" s="88"/>
      <c r="BU32" s="88"/>
      <c r="BV32" s="88"/>
      <c r="BW32" s="88"/>
      <c r="BX32" s="88"/>
      <c r="BY32" s="88"/>
      <c r="BZ32" s="89"/>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7"/>
      <c r="BM33" s="88"/>
      <c r="BN33" s="88"/>
      <c r="BO33" s="88"/>
      <c r="BP33" s="88"/>
      <c r="BQ33" s="88"/>
      <c r="BR33" s="88"/>
      <c r="BS33" s="88"/>
      <c r="BT33" s="88"/>
      <c r="BU33" s="88"/>
      <c r="BV33" s="88"/>
      <c r="BW33" s="88"/>
      <c r="BX33" s="88"/>
      <c r="BY33" s="88"/>
      <c r="BZ33" s="89"/>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7"/>
      <c r="BM34" s="88"/>
      <c r="BN34" s="88"/>
      <c r="BO34" s="88"/>
      <c r="BP34" s="88"/>
      <c r="BQ34" s="88"/>
      <c r="BR34" s="88"/>
      <c r="BS34" s="88"/>
      <c r="BT34" s="88"/>
      <c r="BU34" s="88"/>
      <c r="BV34" s="88"/>
      <c r="BW34" s="88"/>
      <c r="BX34" s="88"/>
      <c r="BY34" s="88"/>
      <c r="BZ34" s="89"/>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7"/>
      <c r="BM35" s="88"/>
      <c r="BN35" s="88"/>
      <c r="BO35" s="88"/>
      <c r="BP35" s="88"/>
      <c r="BQ35" s="88"/>
      <c r="BR35" s="88"/>
      <c r="BS35" s="88"/>
      <c r="BT35" s="88"/>
      <c r="BU35" s="88"/>
      <c r="BV35" s="88"/>
      <c r="BW35" s="88"/>
      <c r="BX35" s="88"/>
      <c r="BY35" s="88"/>
      <c r="BZ35" s="89"/>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7"/>
      <c r="BM36" s="88"/>
      <c r="BN36" s="88"/>
      <c r="BO36" s="88"/>
      <c r="BP36" s="88"/>
      <c r="BQ36" s="88"/>
      <c r="BR36" s="88"/>
      <c r="BS36" s="88"/>
      <c r="BT36" s="88"/>
      <c r="BU36" s="88"/>
      <c r="BV36" s="88"/>
      <c r="BW36" s="88"/>
      <c r="BX36" s="88"/>
      <c r="BY36" s="88"/>
      <c r="BZ36" s="89"/>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7"/>
      <c r="BM37" s="88"/>
      <c r="BN37" s="88"/>
      <c r="BO37" s="88"/>
      <c r="BP37" s="88"/>
      <c r="BQ37" s="88"/>
      <c r="BR37" s="88"/>
      <c r="BS37" s="88"/>
      <c r="BT37" s="88"/>
      <c r="BU37" s="88"/>
      <c r="BV37" s="88"/>
      <c r="BW37" s="88"/>
      <c r="BX37" s="88"/>
      <c r="BY37" s="88"/>
      <c r="BZ37" s="89"/>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7"/>
      <c r="BM38" s="88"/>
      <c r="BN38" s="88"/>
      <c r="BO38" s="88"/>
      <c r="BP38" s="88"/>
      <c r="BQ38" s="88"/>
      <c r="BR38" s="88"/>
      <c r="BS38" s="88"/>
      <c r="BT38" s="88"/>
      <c r="BU38" s="88"/>
      <c r="BV38" s="88"/>
      <c r="BW38" s="88"/>
      <c r="BX38" s="88"/>
      <c r="BY38" s="88"/>
      <c r="BZ38" s="89"/>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7"/>
      <c r="BM39" s="88"/>
      <c r="BN39" s="88"/>
      <c r="BO39" s="88"/>
      <c r="BP39" s="88"/>
      <c r="BQ39" s="88"/>
      <c r="BR39" s="88"/>
      <c r="BS39" s="88"/>
      <c r="BT39" s="88"/>
      <c r="BU39" s="88"/>
      <c r="BV39" s="88"/>
      <c r="BW39" s="88"/>
      <c r="BX39" s="88"/>
      <c r="BY39" s="88"/>
      <c r="BZ39" s="89"/>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7"/>
      <c r="BM40" s="88"/>
      <c r="BN40" s="88"/>
      <c r="BO40" s="88"/>
      <c r="BP40" s="88"/>
      <c r="BQ40" s="88"/>
      <c r="BR40" s="88"/>
      <c r="BS40" s="88"/>
      <c r="BT40" s="88"/>
      <c r="BU40" s="88"/>
      <c r="BV40" s="88"/>
      <c r="BW40" s="88"/>
      <c r="BX40" s="88"/>
      <c r="BY40" s="88"/>
      <c r="BZ40" s="89"/>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7"/>
      <c r="BM41" s="88"/>
      <c r="BN41" s="88"/>
      <c r="BO41" s="88"/>
      <c r="BP41" s="88"/>
      <c r="BQ41" s="88"/>
      <c r="BR41" s="88"/>
      <c r="BS41" s="88"/>
      <c r="BT41" s="88"/>
      <c r="BU41" s="88"/>
      <c r="BV41" s="88"/>
      <c r="BW41" s="88"/>
      <c r="BX41" s="88"/>
      <c r="BY41" s="88"/>
      <c r="BZ41" s="89"/>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7"/>
      <c r="BM42" s="88"/>
      <c r="BN42" s="88"/>
      <c r="BO42" s="88"/>
      <c r="BP42" s="88"/>
      <c r="BQ42" s="88"/>
      <c r="BR42" s="88"/>
      <c r="BS42" s="88"/>
      <c r="BT42" s="88"/>
      <c r="BU42" s="88"/>
      <c r="BV42" s="88"/>
      <c r="BW42" s="88"/>
      <c r="BX42" s="88"/>
      <c r="BY42" s="88"/>
      <c r="BZ42" s="89"/>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7"/>
      <c r="BM43" s="88"/>
      <c r="BN43" s="88"/>
      <c r="BO43" s="88"/>
      <c r="BP43" s="88"/>
      <c r="BQ43" s="88"/>
      <c r="BR43" s="88"/>
      <c r="BS43" s="88"/>
      <c r="BT43" s="88"/>
      <c r="BU43" s="88"/>
      <c r="BV43" s="88"/>
      <c r="BW43" s="88"/>
      <c r="BX43" s="88"/>
      <c r="BY43" s="88"/>
      <c r="BZ43" s="89"/>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7"/>
      <c r="BM44" s="88"/>
      <c r="BN44" s="88"/>
      <c r="BO44" s="88"/>
      <c r="BP44" s="88"/>
      <c r="BQ44" s="88"/>
      <c r="BR44" s="88"/>
      <c r="BS44" s="88"/>
      <c r="BT44" s="88"/>
      <c r="BU44" s="88"/>
      <c r="BV44" s="88"/>
      <c r="BW44" s="88"/>
      <c r="BX44" s="88"/>
      <c r="BY44" s="88"/>
      <c r="BZ44" s="89"/>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111</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113</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CIoO8q7kZhaXD8XRkmRVRIpfG32eT+f3RMPqvMVNhJ0psLR4TBFpOzlOB/3ylta5/yzZkGOolYQXJ2ZdpCnG/w==" saltValue="ZojbKsnNrWs4fOkhbmR8+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27</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52</v>
      </c>
      <c r="B4" s="31"/>
      <c r="C4" s="31"/>
      <c r="D4" s="31"/>
      <c r="E4" s="31"/>
      <c r="F4" s="31"/>
      <c r="G4" s="31"/>
      <c r="H4" s="94"/>
      <c r="I4" s="95"/>
      <c r="J4" s="95"/>
      <c r="K4" s="95"/>
      <c r="L4" s="95"/>
      <c r="M4" s="95"/>
      <c r="N4" s="95"/>
      <c r="O4" s="95"/>
      <c r="P4" s="95"/>
      <c r="Q4" s="95"/>
      <c r="R4" s="95"/>
      <c r="S4" s="95"/>
      <c r="T4" s="95"/>
      <c r="U4" s="95"/>
      <c r="V4" s="95"/>
      <c r="W4" s="96"/>
      <c r="X4" s="90" t="s">
        <v>53</v>
      </c>
      <c r="Y4" s="90"/>
      <c r="Z4" s="90"/>
      <c r="AA4" s="90"/>
      <c r="AB4" s="90"/>
      <c r="AC4" s="90"/>
      <c r="AD4" s="90"/>
      <c r="AE4" s="90"/>
      <c r="AF4" s="90"/>
      <c r="AG4" s="90"/>
      <c r="AH4" s="90"/>
      <c r="AI4" s="90" t="s">
        <v>54</v>
      </c>
      <c r="AJ4" s="90"/>
      <c r="AK4" s="90"/>
      <c r="AL4" s="90"/>
      <c r="AM4" s="90"/>
      <c r="AN4" s="90"/>
      <c r="AO4" s="90"/>
      <c r="AP4" s="90"/>
      <c r="AQ4" s="90"/>
      <c r="AR4" s="90"/>
      <c r="AS4" s="90"/>
      <c r="AT4" s="90" t="s">
        <v>55</v>
      </c>
      <c r="AU4" s="90"/>
      <c r="AV4" s="90"/>
      <c r="AW4" s="90"/>
      <c r="AX4" s="90"/>
      <c r="AY4" s="90"/>
      <c r="AZ4" s="90"/>
      <c r="BA4" s="90"/>
      <c r="BB4" s="90"/>
      <c r="BC4" s="90"/>
      <c r="BD4" s="90"/>
      <c r="BE4" s="90" t="s">
        <v>56</v>
      </c>
      <c r="BF4" s="90"/>
      <c r="BG4" s="90"/>
      <c r="BH4" s="90"/>
      <c r="BI4" s="90"/>
      <c r="BJ4" s="90"/>
      <c r="BK4" s="90"/>
      <c r="BL4" s="90"/>
      <c r="BM4" s="90"/>
      <c r="BN4" s="90"/>
      <c r="BO4" s="90"/>
      <c r="BP4" s="90" t="s">
        <v>57</v>
      </c>
      <c r="BQ4" s="90"/>
      <c r="BR4" s="90"/>
      <c r="BS4" s="90"/>
      <c r="BT4" s="90"/>
      <c r="BU4" s="90"/>
      <c r="BV4" s="90"/>
      <c r="BW4" s="90"/>
      <c r="BX4" s="90"/>
      <c r="BY4" s="90"/>
      <c r="BZ4" s="90"/>
      <c r="CA4" s="90" t="s">
        <v>58</v>
      </c>
      <c r="CB4" s="90"/>
      <c r="CC4" s="90"/>
      <c r="CD4" s="90"/>
      <c r="CE4" s="90"/>
      <c r="CF4" s="90"/>
      <c r="CG4" s="90"/>
      <c r="CH4" s="90"/>
      <c r="CI4" s="90"/>
      <c r="CJ4" s="90"/>
      <c r="CK4" s="90"/>
      <c r="CL4" s="90" t="s">
        <v>59</v>
      </c>
      <c r="CM4" s="90"/>
      <c r="CN4" s="90"/>
      <c r="CO4" s="90"/>
      <c r="CP4" s="90"/>
      <c r="CQ4" s="90"/>
      <c r="CR4" s="90"/>
      <c r="CS4" s="90"/>
      <c r="CT4" s="90"/>
      <c r="CU4" s="90"/>
      <c r="CV4" s="90"/>
      <c r="CW4" s="90" t="s">
        <v>60</v>
      </c>
      <c r="CX4" s="90"/>
      <c r="CY4" s="90"/>
      <c r="CZ4" s="90"/>
      <c r="DA4" s="90"/>
      <c r="DB4" s="90"/>
      <c r="DC4" s="90"/>
      <c r="DD4" s="90"/>
      <c r="DE4" s="90"/>
      <c r="DF4" s="90"/>
      <c r="DG4" s="90"/>
      <c r="DH4" s="90" t="s">
        <v>61</v>
      </c>
      <c r="DI4" s="90"/>
      <c r="DJ4" s="90"/>
      <c r="DK4" s="90"/>
      <c r="DL4" s="90"/>
      <c r="DM4" s="90"/>
      <c r="DN4" s="90"/>
      <c r="DO4" s="90"/>
      <c r="DP4" s="90"/>
      <c r="DQ4" s="90"/>
      <c r="DR4" s="90"/>
      <c r="DS4" s="90" t="s">
        <v>62</v>
      </c>
      <c r="DT4" s="90"/>
      <c r="DU4" s="90"/>
      <c r="DV4" s="90"/>
      <c r="DW4" s="90"/>
      <c r="DX4" s="90"/>
      <c r="DY4" s="90"/>
      <c r="DZ4" s="90"/>
      <c r="EA4" s="90"/>
      <c r="EB4" s="90"/>
      <c r="EC4" s="90"/>
      <c r="ED4" s="90" t="s">
        <v>63</v>
      </c>
      <c r="EE4" s="90"/>
      <c r="EF4" s="90"/>
      <c r="EG4" s="90"/>
      <c r="EH4" s="90"/>
      <c r="EI4" s="90"/>
      <c r="EJ4" s="90"/>
      <c r="EK4" s="90"/>
      <c r="EL4" s="90"/>
      <c r="EM4" s="90"/>
      <c r="EN4" s="90"/>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2020</v>
      </c>
      <c r="C6" s="34">
        <f t="shared" ref="C6:W6" si="3">C7</f>
        <v>62014</v>
      </c>
      <c r="D6" s="34">
        <f t="shared" si="3"/>
        <v>46</v>
      </c>
      <c r="E6" s="34">
        <f t="shared" si="3"/>
        <v>1</v>
      </c>
      <c r="F6" s="34">
        <f t="shared" si="3"/>
        <v>0</v>
      </c>
      <c r="G6" s="34">
        <f t="shared" si="3"/>
        <v>1</v>
      </c>
      <c r="H6" s="34" t="str">
        <f t="shared" si="3"/>
        <v>山形県　山形市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69.36</v>
      </c>
      <c r="P6" s="35">
        <f t="shared" si="3"/>
        <v>98.26</v>
      </c>
      <c r="Q6" s="35">
        <f t="shared" si="3"/>
        <v>3509</v>
      </c>
      <c r="R6" s="35">
        <f t="shared" si="3"/>
        <v>243684</v>
      </c>
      <c r="S6" s="35">
        <f t="shared" si="3"/>
        <v>381.3</v>
      </c>
      <c r="T6" s="35">
        <f t="shared" si="3"/>
        <v>639.09</v>
      </c>
      <c r="U6" s="35">
        <f t="shared" si="3"/>
        <v>238428</v>
      </c>
      <c r="V6" s="35">
        <f t="shared" si="3"/>
        <v>137.84</v>
      </c>
      <c r="W6" s="35">
        <f t="shared" si="3"/>
        <v>1729.74</v>
      </c>
      <c r="X6" s="36">
        <f>IF(X7="",NA(),X7)</f>
        <v>118.11</v>
      </c>
      <c r="Y6" s="36">
        <f t="shared" ref="Y6:AG6" si="4">IF(Y7="",NA(),Y7)</f>
        <v>117.3</v>
      </c>
      <c r="Z6" s="36">
        <f t="shared" si="4"/>
        <v>117.06</v>
      </c>
      <c r="AA6" s="36">
        <f t="shared" si="4"/>
        <v>118.73</v>
      </c>
      <c r="AB6" s="36">
        <f t="shared" si="4"/>
        <v>118.92</v>
      </c>
      <c r="AC6" s="36">
        <f t="shared" si="4"/>
        <v>115.36</v>
      </c>
      <c r="AD6" s="36">
        <f t="shared" si="4"/>
        <v>113.95</v>
      </c>
      <c r="AE6" s="36">
        <f t="shared" si="4"/>
        <v>112.62</v>
      </c>
      <c r="AF6" s="36">
        <f t="shared" si="4"/>
        <v>113.35</v>
      </c>
      <c r="AG6" s="36">
        <f t="shared" si="4"/>
        <v>112.36</v>
      </c>
      <c r="AH6" s="35" t="str">
        <f>IF(AH7="","",IF(AH7="-","【-】","【"&amp;SUBSTITUTE(TEXT(AH7,"#,##0.00"),"-","△")&amp;"】"))</f>
        <v>【110.27】</v>
      </c>
      <c r="AI6" s="35">
        <f>IF(AI7="",NA(),AI7)</f>
        <v>0</v>
      </c>
      <c r="AJ6" s="35">
        <f t="shared" ref="AJ6:AR6" si="5">IF(AJ7="",NA(),AJ7)</f>
        <v>0</v>
      </c>
      <c r="AK6" s="35">
        <f t="shared" si="5"/>
        <v>0</v>
      </c>
      <c r="AL6" s="35">
        <f t="shared" si="5"/>
        <v>0</v>
      </c>
      <c r="AM6" s="35">
        <f t="shared" si="5"/>
        <v>0</v>
      </c>
      <c r="AN6" s="35">
        <f t="shared" si="5"/>
        <v>0</v>
      </c>
      <c r="AO6" s="35">
        <f t="shared" si="5"/>
        <v>0</v>
      </c>
      <c r="AP6" s="36">
        <f t="shared" si="5"/>
        <v>0.75</v>
      </c>
      <c r="AQ6" s="36">
        <f t="shared" si="5"/>
        <v>0.51</v>
      </c>
      <c r="AR6" s="36">
        <f t="shared" si="5"/>
        <v>0.28999999999999998</v>
      </c>
      <c r="AS6" s="35" t="str">
        <f>IF(AS7="","",IF(AS7="-","【-】","【"&amp;SUBSTITUTE(TEXT(AS7,"#,##0.00"),"-","△")&amp;"】"))</f>
        <v>【1.15】</v>
      </c>
      <c r="AT6" s="36">
        <f>IF(AT7="",NA(),AT7)</f>
        <v>279.97000000000003</v>
      </c>
      <c r="AU6" s="36">
        <f t="shared" ref="AU6:BC6" si="6">IF(AU7="",NA(),AU7)</f>
        <v>266.57</v>
      </c>
      <c r="AV6" s="36">
        <f t="shared" si="6"/>
        <v>292.36</v>
      </c>
      <c r="AW6" s="36">
        <f t="shared" si="6"/>
        <v>321.17</v>
      </c>
      <c r="AX6" s="36">
        <f t="shared" si="6"/>
        <v>316.23</v>
      </c>
      <c r="AY6" s="36">
        <f t="shared" si="6"/>
        <v>311.99</v>
      </c>
      <c r="AZ6" s="36">
        <f t="shared" si="6"/>
        <v>307.83</v>
      </c>
      <c r="BA6" s="36">
        <f t="shared" si="6"/>
        <v>318.89</v>
      </c>
      <c r="BB6" s="36">
        <f t="shared" si="6"/>
        <v>309.10000000000002</v>
      </c>
      <c r="BC6" s="36">
        <f t="shared" si="6"/>
        <v>306.08</v>
      </c>
      <c r="BD6" s="35" t="str">
        <f>IF(BD7="","",IF(BD7="-","【-】","【"&amp;SUBSTITUTE(TEXT(BD7,"#,##0.00"),"-","△")&amp;"】"))</f>
        <v>【260.31】</v>
      </c>
      <c r="BE6" s="36">
        <f>IF(BE7="",NA(),BE7)</f>
        <v>337.66</v>
      </c>
      <c r="BF6" s="36">
        <f t="shared" ref="BF6:BN6" si="7">IF(BF7="",NA(),BF7)</f>
        <v>331.73</v>
      </c>
      <c r="BG6" s="36">
        <f t="shared" si="7"/>
        <v>326.85000000000002</v>
      </c>
      <c r="BH6" s="36">
        <f t="shared" si="7"/>
        <v>322.45</v>
      </c>
      <c r="BI6" s="36">
        <f t="shared" si="7"/>
        <v>310.94</v>
      </c>
      <c r="BJ6" s="36">
        <f t="shared" si="7"/>
        <v>291.77999999999997</v>
      </c>
      <c r="BK6" s="36">
        <f t="shared" si="7"/>
        <v>295.44</v>
      </c>
      <c r="BL6" s="36">
        <f t="shared" si="7"/>
        <v>290.07</v>
      </c>
      <c r="BM6" s="36">
        <f t="shared" si="7"/>
        <v>290.42</v>
      </c>
      <c r="BN6" s="36">
        <f t="shared" si="7"/>
        <v>294.66000000000003</v>
      </c>
      <c r="BO6" s="35" t="str">
        <f>IF(BO7="","",IF(BO7="-","【-】","【"&amp;SUBSTITUTE(TEXT(BO7,"#,##0.00"),"-","△")&amp;"】"))</f>
        <v>【275.67】</v>
      </c>
      <c r="BP6" s="36">
        <f>IF(BP7="",NA(),BP7)</f>
        <v>111.28</v>
      </c>
      <c r="BQ6" s="36">
        <f t="shared" ref="BQ6:BY6" si="8">IF(BQ7="",NA(),BQ7)</f>
        <v>110.89</v>
      </c>
      <c r="BR6" s="36">
        <f t="shared" si="8"/>
        <v>109.77</v>
      </c>
      <c r="BS6" s="36">
        <f t="shared" si="8"/>
        <v>111.18</v>
      </c>
      <c r="BT6" s="36">
        <f t="shared" si="8"/>
        <v>112.39</v>
      </c>
      <c r="BU6" s="36">
        <f t="shared" si="8"/>
        <v>107.61</v>
      </c>
      <c r="BV6" s="36">
        <f t="shared" si="8"/>
        <v>106.02</v>
      </c>
      <c r="BW6" s="36">
        <f t="shared" si="8"/>
        <v>104.84</v>
      </c>
      <c r="BX6" s="36">
        <f t="shared" si="8"/>
        <v>106.11</v>
      </c>
      <c r="BY6" s="36">
        <f t="shared" si="8"/>
        <v>103.75</v>
      </c>
      <c r="BZ6" s="35" t="str">
        <f>IF(BZ7="","",IF(BZ7="-","【-】","【"&amp;SUBSTITUTE(TEXT(BZ7,"#,##0.00"),"-","△")&amp;"】"))</f>
        <v>【100.05】</v>
      </c>
      <c r="CA6" s="36">
        <f>IF(CA7="",NA(),CA7)</f>
        <v>190.38</v>
      </c>
      <c r="CB6" s="36">
        <f t="shared" ref="CB6:CJ6" si="9">IF(CB7="",NA(),CB7)</f>
        <v>191.41</v>
      </c>
      <c r="CC6" s="36">
        <f t="shared" si="9"/>
        <v>193.72</v>
      </c>
      <c r="CD6" s="36">
        <f t="shared" si="9"/>
        <v>192.08</v>
      </c>
      <c r="CE6" s="36">
        <f t="shared" si="9"/>
        <v>189.46</v>
      </c>
      <c r="CF6" s="36">
        <f t="shared" si="9"/>
        <v>155.69</v>
      </c>
      <c r="CG6" s="36">
        <f t="shared" si="9"/>
        <v>158.6</v>
      </c>
      <c r="CH6" s="36">
        <f t="shared" si="9"/>
        <v>161.82</v>
      </c>
      <c r="CI6" s="36">
        <f t="shared" si="9"/>
        <v>161.03</v>
      </c>
      <c r="CJ6" s="36">
        <f t="shared" si="9"/>
        <v>159.93</v>
      </c>
      <c r="CK6" s="35" t="str">
        <f>IF(CK7="","",IF(CK7="-","【-】","【"&amp;SUBSTITUTE(TEXT(CK7,"#,##0.00"),"-","△")&amp;"】"))</f>
        <v>【166.40】</v>
      </c>
      <c r="CL6" s="36">
        <f>IF(CL7="",NA(),CL7)</f>
        <v>51.82</v>
      </c>
      <c r="CM6" s="36">
        <f t="shared" ref="CM6:CU6" si="10">IF(CM7="",NA(),CM7)</f>
        <v>51.64</v>
      </c>
      <c r="CN6" s="36">
        <f t="shared" si="10"/>
        <v>51.09</v>
      </c>
      <c r="CO6" s="36">
        <f t="shared" si="10"/>
        <v>50.59</v>
      </c>
      <c r="CP6" s="36">
        <f t="shared" si="10"/>
        <v>51.15</v>
      </c>
      <c r="CQ6" s="36">
        <f t="shared" si="10"/>
        <v>62.46</v>
      </c>
      <c r="CR6" s="36">
        <f t="shared" si="10"/>
        <v>62.88</v>
      </c>
      <c r="CS6" s="36">
        <f t="shared" si="10"/>
        <v>62.32</v>
      </c>
      <c r="CT6" s="36">
        <f t="shared" si="10"/>
        <v>61.71</v>
      </c>
      <c r="CU6" s="36">
        <f t="shared" si="10"/>
        <v>63.12</v>
      </c>
      <c r="CV6" s="35" t="str">
        <f>IF(CV7="","",IF(CV7="-","【-】","【"&amp;SUBSTITUTE(TEXT(CV7,"#,##0.00"),"-","△")&amp;"】"))</f>
        <v>【60.69】</v>
      </c>
      <c r="CW6" s="36">
        <f>IF(CW7="",NA(),CW7)</f>
        <v>91.82</v>
      </c>
      <c r="CX6" s="36">
        <f t="shared" ref="CX6:DF6" si="11">IF(CX7="",NA(),CX7)</f>
        <v>91.9</v>
      </c>
      <c r="CY6" s="36">
        <f t="shared" si="11"/>
        <v>92.11</v>
      </c>
      <c r="CZ6" s="36">
        <f t="shared" si="11"/>
        <v>91.81</v>
      </c>
      <c r="DA6" s="36">
        <f t="shared" si="11"/>
        <v>92.06</v>
      </c>
      <c r="DB6" s="36">
        <f t="shared" si="11"/>
        <v>90.62</v>
      </c>
      <c r="DC6" s="36">
        <f t="shared" si="11"/>
        <v>90.13</v>
      </c>
      <c r="DD6" s="36">
        <f t="shared" si="11"/>
        <v>90.19</v>
      </c>
      <c r="DE6" s="36">
        <f t="shared" si="11"/>
        <v>90.03</v>
      </c>
      <c r="DF6" s="36">
        <f t="shared" si="11"/>
        <v>90.09</v>
      </c>
      <c r="DG6" s="35" t="str">
        <f>IF(DG7="","",IF(DG7="-","【-】","【"&amp;SUBSTITUTE(TEXT(DG7,"#,##0.00"),"-","△")&amp;"】"))</f>
        <v>【89.82】</v>
      </c>
      <c r="DH6" s="36">
        <f>IF(DH7="",NA(),DH7)</f>
        <v>45.05</v>
      </c>
      <c r="DI6" s="36">
        <f t="shared" ref="DI6:DQ6" si="12">IF(DI7="",NA(),DI7)</f>
        <v>46.06</v>
      </c>
      <c r="DJ6" s="36">
        <f t="shared" si="12"/>
        <v>47.15</v>
      </c>
      <c r="DK6" s="36">
        <f t="shared" si="12"/>
        <v>48.4</v>
      </c>
      <c r="DL6" s="36">
        <f t="shared" si="12"/>
        <v>49.29</v>
      </c>
      <c r="DM6" s="36">
        <f t="shared" si="12"/>
        <v>48.01</v>
      </c>
      <c r="DN6" s="36">
        <f t="shared" si="12"/>
        <v>48.01</v>
      </c>
      <c r="DO6" s="36">
        <f t="shared" si="12"/>
        <v>48.86</v>
      </c>
      <c r="DP6" s="36">
        <f t="shared" si="12"/>
        <v>49.6</v>
      </c>
      <c r="DQ6" s="36">
        <f t="shared" si="12"/>
        <v>50.31</v>
      </c>
      <c r="DR6" s="35" t="str">
        <f>IF(DR7="","",IF(DR7="-","【-】","【"&amp;SUBSTITUTE(TEXT(DR7,"#,##0.00"),"-","△")&amp;"】"))</f>
        <v>【50.19】</v>
      </c>
      <c r="DS6" s="36">
        <f>IF(DS7="",NA(),DS7)</f>
        <v>13.27</v>
      </c>
      <c r="DT6" s="36">
        <f t="shared" ref="DT6:EB6" si="13">IF(DT7="",NA(),DT7)</f>
        <v>13.4</v>
      </c>
      <c r="DU6" s="36">
        <f t="shared" si="13"/>
        <v>13.23</v>
      </c>
      <c r="DV6" s="36">
        <f t="shared" si="13"/>
        <v>13.16</v>
      </c>
      <c r="DW6" s="36">
        <f t="shared" si="13"/>
        <v>14.24</v>
      </c>
      <c r="DX6" s="36">
        <f t="shared" si="13"/>
        <v>16.170000000000002</v>
      </c>
      <c r="DY6" s="36">
        <f t="shared" si="13"/>
        <v>16.600000000000001</v>
      </c>
      <c r="DZ6" s="36">
        <f t="shared" si="13"/>
        <v>18.510000000000002</v>
      </c>
      <c r="EA6" s="36">
        <f t="shared" si="13"/>
        <v>20.49</v>
      </c>
      <c r="EB6" s="36">
        <f t="shared" si="13"/>
        <v>21.34</v>
      </c>
      <c r="EC6" s="35" t="str">
        <f>IF(EC7="","",IF(EC7="-","【-】","【"&amp;SUBSTITUTE(TEXT(EC7,"#,##0.00"),"-","△")&amp;"】"))</f>
        <v>【20.63】</v>
      </c>
      <c r="ED6" s="36">
        <f>IF(ED7="",NA(),ED7)</f>
        <v>0.98</v>
      </c>
      <c r="EE6" s="36">
        <f t="shared" ref="EE6:EM6" si="14">IF(EE7="",NA(),EE7)</f>
        <v>1.1599999999999999</v>
      </c>
      <c r="EF6" s="36">
        <f t="shared" si="14"/>
        <v>1.04</v>
      </c>
      <c r="EG6" s="36">
        <f t="shared" si="14"/>
        <v>0.88</v>
      </c>
      <c r="EH6" s="36">
        <f t="shared" si="14"/>
        <v>0.91</v>
      </c>
      <c r="EI6" s="36">
        <f t="shared" si="14"/>
        <v>0.67</v>
      </c>
      <c r="EJ6" s="36">
        <f t="shared" si="14"/>
        <v>0.65</v>
      </c>
      <c r="EK6" s="36">
        <f t="shared" si="14"/>
        <v>0.7</v>
      </c>
      <c r="EL6" s="36">
        <f t="shared" si="14"/>
        <v>0.72</v>
      </c>
      <c r="EM6" s="36">
        <f t="shared" si="14"/>
        <v>0.69</v>
      </c>
      <c r="EN6" s="35" t="str">
        <f>IF(EN7="","",IF(EN7="-","【-】","【"&amp;SUBSTITUTE(TEXT(EN7,"#,##0.00"),"-","△")&amp;"】"))</f>
        <v>【0.69】</v>
      </c>
    </row>
    <row r="7" spans="1:144" s="37" customFormat="1" x14ac:dyDescent="0.15">
      <c r="A7" s="29"/>
      <c r="B7" s="38">
        <v>2020</v>
      </c>
      <c r="C7" s="38">
        <v>62014</v>
      </c>
      <c r="D7" s="38">
        <v>46</v>
      </c>
      <c r="E7" s="38">
        <v>1</v>
      </c>
      <c r="F7" s="38">
        <v>0</v>
      </c>
      <c r="G7" s="38">
        <v>1</v>
      </c>
      <c r="H7" s="38" t="s">
        <v>92</v>
      </c>
      <c r="I7" s="38" t="s">
        <v>93</v>
      </c>
      <c r="J7" s="38" t="s">
        <v>94</v>
      </c>
      <c r="K7" s="38" t="s">
        <v>95</v>
      </c>
      <c r="L7" s="38" t="s">
        <v>96</v>
      </c>
      <c r="M7" s="38" t="s">
        <v>97</v>
      </c>
      <c r="N7" s="39" t="s">
        <v>98</v>
      </c>
      <c r="O7" s="39">
        <v>69.36</v>
      </c>
      <c r="P7" s="39">
        <v>98.26</v>
      </c>
      <c r="Q7" s="39">
        <v>3509</v>
      </c>
      <c r="R7" s="39">
        <v>243684</v>
      </c>
      <c r="S7" s="39">
        <v>381.3</v>
      </c>
      <c r="T7" s="39">
        <v>639.09</v>
      </c>
      <c r="U7" s="39">
        <v>238428</v>
      </c>
      <c r="V7" s="39">
        <v>137.84</v>
      </c>
      <c r="W7" s="39">
        <v>1729.74</v>
      </c>
      <c r="X7" s="39">
        <v>118.11</v>
      </c>
      <c r="Y7" s="39">
        <v>117.3</v>
      </c>
      <c r="Z7" s="39">
        <v>117.06</v>
      </c>
      <c r="AA7" s="39">
        <v>118.73</v>
      </c>
      <c r="AB7" s="39">
        <v>118.92</v>
      </c>
      <c r="AC7" s="39">
        <v>115.36</v>
      </c>
      <c r="AD7" s="39">
        <v>113.95</v>
      </c>
      <c r="AE7" s="39">
        <v>112.62</v>
      </c>
      <c r="AF7" s="39">
        <v>113.35</v>
      </c>
      <c r="AG7" s="39">
        <v>112.36</v>
      </c>
      <c r="AH7" s="39">
        <v>110.27</v>
      </c>
      <c r="AI7" s="39">
        <v>0</v>
      </c>
      <c r="AJ7" s="39">
        <v>0</v>
      </c>
      <c r="AK7" s="39">
        <v>0</v>
      </c>
      <c r="AL7" s="39">
        <v>0</v>
      </c>
      <c r="AM7" s="39">
        <v>0</v>
      </c>
      <c r="AN7" s="39">
        <v>0</v>
      </c>
      <c r="AO7" s="39">
        <v>0</v>
      </c>
      <c r="AP7" s="39">
        <v>0.75</v>
      </c>
      <c r="AQ7" s="39">
        <v>0.51</v>
      </c>
      <c r="AR7" s="39">
        <v>0.28999999999999998</v>
      </c>
      <c r="AS7" s="39">
        <v>1.1499999999999999</v>
      </c>
      <c r="AT7" s="39">
        <v>279.97000000000003</v>
      </c>
      <c r="AU7" s="39">
        <v>266.57</v>
      </c>
      <c r="AV7" s="39">
        <v>292.36</v>
      </c>
      <c r="AW7" s="39">
        <v>321.17</v>
      </c>
      <c r="AX7" s="39">
        <v>316.23</v>
      </c>
      <c r="AY7" s="39">
        <v>311.99</v>
      </c>
      <c r="AZ7" s="39">
        <v>307.83</v>
      </c>
      <c r="BA7" s="39">
        <v>318.89</v>
      </c>
      <c r="BB7" s="39">
        <v>309.10000000000002</v>
      </c>
      <c r="BC7" s="39">
        <v>306.08</v>
      </c>
      <c r="BD7" s="39">
        <v>260.31</v>
      </c>
      <c r="BE7" s="39">
        <v>337.66</v>
      </c>
      <c r="BF7" s="39">
        <v>331.73</v>
      </c>
      <c r="BG7" s="39">
        <v>326.85000000000002</v>
      </c>
      <c r="BH7" s="39">
        <v>322.45</v>
      </c>
      <c r="BI7" s="39">
        <v>310.94</v>
      </c>
      <c r="BJ7" s="39">
        <v>291.77999999999997</v>
      </c>
      <c r="BK7" s="39">
        <v>295.44</v>
      </c>
      <c r="BL7" s="39">
        <v>290.07</v>
      </c>
      <c r="BM7" s="39">
        <v>290.42</v>
      </c>
      <c r="BN7" s="39">
        <v>294.66000000000003</v>
      </c>
      <c r="BO7" s="39">
        <v>275.67</v>
      </c>
      <c r="BP7" s="39">
        <v>111.28</v>
      </c>
      <c r="BQ7" s="39">
        <v>110.89</v>
      </c>
      <c r="BR7" s="39">
        <v>109.77</v>
      </c>
      <c r="BS7" s="39">
        <v>111.18</v>
      </c>
      <c r="BT7" s="39">
        <v>112.39</v>
      </c>
      <c r="BU7" s="39">
        <v>107.61</v>
      </c>
      <c r="BV7" s="39">
        <v>106.02</v>
      </c>
      <c r="BW7" s="39">
        <v>104.84</v>
      </c>
      <c r="BX7" s="39">
        <v>106.11</v>
      </c>
      <c r="BY7" s="39">
        <v>103.75</v>
      </c>
      <c r="BZ7" s="39">
        <v>100.05</v>
      </c>
      <c r="CA7" s="39">
        <v>190.38</v>
      </c>
      <c r="CB7" s="39">
        <v>191.41</v>
      </c>
      <c r="CC7" s="39">
        <v>193.72</v>
      </c>
      <c r="CD7" s="39">
        <v>192.08</v>
      </c>
      <c r="CE7" s="39">
        <v>189.46</v>
      </c>
      <c r="CF7" s="39">
        <v>155.69</v>
      </c>
      <c r="CG7" s="39">
        <v>158.6</v>
      </c>
      <c r="CH7" s="39">
        <v>161.82</v>
      </c>
      <c r="CI7" s="39">
        <v>161.03</v>
      </c>
      <c r="CJ7" s="39">
        <v>159.93</v>
      </c>
      <c r="CK7" s="39">
        <v>166.4</v>
      </c>
      <c r="CL7" s="39">
        <v>51.82</v>
      </c>
      <c r="CM7" s="39">
        <v>51.64</v>
      </c>
      <c r="CN7" s="39">
        <v>51.09</v>
      </c>
      <c r="CO7" s="39">
        <v>50.59</v>
      </c>
      <c r="CP7" s="39">
        <v>51.15</v>
      </c>
      <c r="CQ7" s="39">
        <v>62.46</v>
      </c>
      <c r="CR7" s="39">
        <v>62.88</v>
      </c>
      <c r="CS7" s="39">
        <v>62.32</v>
      </c>
      <c r="CT7" s="39">
        <v>61.71</v>
      </c>
      <c r="CU7" s="39">
        <v>63.12</v>
      </c>
      <c r="CV7" s="39">
        <v>60.69</v>
      </c>
      <c r="CW7" s="39">
        <v>91.82</v>
      </c>
      <c r="CX7" s="39">
        <v>91.9</v>
      </c>
      <c r="CY7" s="39">
        <v>92.11</v>
      </c>
      <c r="CZ7" s="39">
        <v>91.81</v>
      </c>
      <c r="DA7" s="39">
        <v>92.06</v>
      </c>
      <c r="DB7" s="39">
        <v>90.62</v>
      </c>
      <c r="DC7" s="39">
        <v>90.13</v>
      </c>
      <c r="DD7" s="39">
        <v>90.19</v>
      </c>
      <c r="DE7" s="39">
        <v>90.03</v>
      </c>
      <c r="DF7" s="39">
        <v>90.09</v>
      </c>
      <c r="DG7" s="39">
        <v>89.82</v>
      </c>
      <c r="DH7" s="39">
        <v>45.05</v>
      </c>
      <c r="DI7" s="39">
        <v>46.06</v>
      </c>
      <c r="DJ7" s="39">
        <v>47.15</v>
      </c>
      <c r="DK7" s="39">
        <v>48.4</v>
      </c>
      <c r="DL7" s="39">
        <v>49.29</v>
      </c>
      <c r="DM7" s="39">
        <v>48.01</v>
      </c>
      <c r="DN7" s="39">
        <v>48.01</v>
      </c>
      <c r="DO7" s="39">
        <v>48.86</v>
      </c>
      <c r="DP7" s="39">
        <v>49.6</v>
      </c>
      <c r="DQ7" s="39">
        <v>50.31</v>
      </c>
      <c r="DR7" s="39">
        <v>50.19</v>
      </c>
      <c r="DS7" s="39">
        <v>13.27</v>
      </c>
      <c r="DT7" s="39">
        <v>13.4</v>
      </c>
      <c r="DU7" s="39">
        <v>13.23</v>
      </c>
      <c r="DV7" s="39">
        <v>13.16</v>
      </c>
      <c r="DW7" s="39">
        <v>14.24</v>
      </c>
      <c r="DX7" s="39">
        <v>16.170000000000002</v>
      </c>
      <c r="DY7" s="39">
        <v>16.600000000000001</v>
      </c>
      <c r="DZ7" s="39">
        <v>18.510000000000002</v>
      </c>
      <c r="EA7" s="39">
        <v>20.49</v>
      </c>
      <c r="EB7" s="39">
        <v>21.34</v>
      </c>
      <c r="EC7" s="39">
        <v>20.63</v>
      </c>
      <c r="ED7" s="39">
        <v>0.98</v>
      </c>
      <c r="EE7" s="39">
        <v>1.1599999999999999</v>
      </c>
      <c r="EF7" s="39">
        <v>1.04</v>
      </c>
      <c r="EG7" s="39">
        <v>0.88</v>
      </c>
      <c r="EH7" s="39">
        <v>0.91</v>
      </c>
      <c r="EI7" s="39">
        <v>0.67</v>
      </c>
      <c r="EJ7" s="39">
        <v>0.65</v>
      </c>
      <c r="EK7" s="39">
        <v>0.7</v>
      </c>
      <c r="EL7" s="39">
        <v>0.72</v>
      </c>
      <c r="EM7" s="39">
        <v>0.69</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104</v>
      </c>
    </row>
    <row r="12" spans="1:144" x14ac:dyDescent="0.15">
      <c r="B12">
        <v>1</v>
      </c>
      <c r="C12">
        <v>1</v>
      </c>
      <c r="D12">
        <v>1</v>
      </c>
      <c r="E12">
        <v>1</v>
      </c>
      <c r="F12">
        <v>2</v>
      </c>
      <c r="G12" t="s">
        <v>105</v>
      </c>
    </row>
    <row r="13" spans="1:144" x14ac:dyDescent="0.15">
      <c r="B13" t="s">
        <v>106</v>
      </c>
      <c r="C13" t="s">
        <v>106</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経営企画課 y24132pc151</cp:lastModifiedBy>
  <cp:lastPrinted>2022-01-17T01:04:12Z</cp:lastPrinted>
  <dcterms:created xsi:type="dcterms:W3CDTF">2021-12-03T06:44:02Z</dcterms:created>
  <dcterms:modified xsi:type="dcterms:W3CDTF">2022-01-17T02:14:09Z</dcterms:modified>
  <cp:category/>
</cp:coreProperties>
</file>