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172.20.254.120\各部署\企画財政課\11-財政係　ファイルサーバ\スターオフィス　業務キャビネ\各機関照会・報告文書\R3\18 財政状況資料集追加分提出\県へ\"/>
    </mc:Choice>
  </mc:AlternateContent>
  <xr:revisionPtr revIDLastSave="0" documentId="13_ncr:1_{83D61816-CBC9-4013-8BD7-F809EDC7B886}" xr6:coauthVersionLast="36" xr6:coauthVersionMax="36" xr10:uidLastSave="{00000000-0000-0000-0000-000000000000}"/>
  <bookViews>
    <workbookView xWindow="0" yWindow="0" windowWidth="20490" windowHeight="7455" firstSheet="14"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AM36" i="10"/>
  <c r="C36"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l="1"/>
  <c r="U37" i="10" l="1"/>
  <c r="AM34" i="10" l="1"/>
  <c r="AM35" i="10" l="1"/>
  <c r="BE34" i="10"/>
  <c r="BE35" i="10" s="1"/>
  <c r="BE36" i="10" s="1"/>
  <c r="BW34" i="10" s="1"/>
  <c r="BW35" i="10" l="1"/>
  <c r="BW36" i="10" s="1"/>
  <c r="BW37" i="10" s="1"/>
  <c r="BW38" i="10" s="1"/>
  <c r="BW39" i="10" s="1"/>
  <c r="BW40" i="10" s="1"/>
  <c r="BW41" i="10" s="1"/>
  <c r="CO34" i="10"/>
  <c r="CO35" i="10" s="1"/>
</calcChain>
</file>

<file path=xl/sharedStrings.xml><?xml version="1.0" encoding="utf-8"?>
<sst xmlns="http://schemas.openxmlformats.org/spreadsheetml/2006/main" count="1084" uniqueCount="625">
  <si>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</si>
  <si>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</si>
  <si>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</si>
  <si>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</si>
  <si>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</si>
  <si>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</si>
  <si>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</si>
  <si>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</si>
  <si>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</si>
  <si>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</si>
  <si>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</si>
  <si>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</si>
  <si>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</si>
  <si>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</si>
  <si>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</si>
  <si>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</si>
  <si>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</si>
  <si>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</si>
  <si>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</si>
  <si>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</si>
  <si>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</si>
  <si>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</si>
  <si>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</si>
  <si>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</si>
  <si>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</si>
  <si>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</si>
  <si>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</si>
  <si>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</si>
  <si>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</si>
  <si>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</si>
  <si>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</si>
  <si>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</si>
  <si>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</si>
  <si>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</si>
  <si>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</si>
  <si>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</si>
  <si>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</si>
  <si>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</si>
  <si>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</si>
  <si>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</si>
  <si>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</si>
  <si>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</si>
  <si>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</si>
  <si>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</si>
  <si>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</si>
  <si>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</si>
  <si>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</si>
  <si>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</si>
  <si>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</si>
  <si>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</si>
  <si>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</si>
  <si>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</si>
  <si>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</si>
  <si>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</si>
  <si>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</si>
  <si>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</si>
  <si>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</si>
  <si>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</si>
  <si>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</si>
  <si>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</si>
  <si>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</si>
  <si>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</si>
  <si>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</si>
  <si>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</si>
  <si>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</si>
  <si>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</si>
  <si>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</si>
  <si>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</si>
  <si>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</si>
  <si>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</si>
  <si>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</si>
  <si>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</si>
  <si>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</si>
  <si>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</si>
  <si>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</si>
  <si>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</si>
  <si>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</si>
  <si>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</si>
  <si>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</si>
  <si>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</si>
  <si>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</si>
  <si>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</si>
  <si>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</si>
  <si>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</si>
  <si>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</si>
  <si>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Ⅴ－１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</si>
  <si>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</si>
  <si>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</si>
  <si>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</si>
  <si>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</si>
  <si>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</si>
  <si>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</si>
  <si>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</si>
  <si>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</si>
  <si>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</si>
  <si>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</si>
  <si>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</si>
  <si>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</si>
  <si>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高畠町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</si>
  <si>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</si>
  <si>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</si>
  <si>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</si>
  <si>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</si>
  <si>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</si>
  <si>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</si>
  <si>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</si>
  <si>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</si>
  <si>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</si>
  <si>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</si>
  <si>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</si>
  <si>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</si>
  <si>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</si>
  <si>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</si>
  <si>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</si>
  <si>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</si>
  <si>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</si>
  <si>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</si>
  <si>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</si>
  <si>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</si>
  <si>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</si>
  <si>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</si>
  <si>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</si>
  <si>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</si>
  <si>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</si>
  <si>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</si>
  <si>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</si>
  <si>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</si>
  <si>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</si>
  <si>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</si>
  <si>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</si>
  <si>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</si>
  <si>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</si>
  <si>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</si>
  <si>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</si>
  <si>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</si>
  <si>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</si>
  <si>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</si>
  <si>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</si>
  <si>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</si>
  <si>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</si>
  <si>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</si>
  <si>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</si>
  <si>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</si>
  <si>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</si>
  <si>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</si>
  <si>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</si>
  <si>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</si>
  <si>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</si>
  <si>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</si>
  <si>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</si>
  <si>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</si>
  <si>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</si>
  <si>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</si>
  <si>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</si>
  <si>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</si>
  <si>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</si>
  <si>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</si>
  <si>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</si>
  <si>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</si>
  <si>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</si>
  <si>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</si>
  <si>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</si>
  <si>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</si>
  <si>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</si>
  <si>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</si>
  <si>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</si>
  <si>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</si>
  <si>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</si>
  <si>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</si>
  <si>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</si>
  <si>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</si>
  <si>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</si>
  <si>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</si>
  <si>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</si>
  <si>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</si>
  <si>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</si>
  <si>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</si>
  <si>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</si>
  <si>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</si>
  <si>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</si>
  <si>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</si>
  <si>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</si>
  <si>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</si>
  <si>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</si>
  <si>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</si>
  <si>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</si>
  <si>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</si>
  <si>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</si>
  <si>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</si>
  <si>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</si>
  <si>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</si>
  <si>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</si>
  <si>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</si>
  <si>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</si>
  <si>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</si>
  <si>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</si>
  <si>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</si>
  <si>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</si>
  <si>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</si>
  <si>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</si>
  <si>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</si>
  <si>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</si>
  <si>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</si>
  <si>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</si>
  <si>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</si>
  <si>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</si>
  <si>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</si>
  <si>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</si>
  <si>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</si>
  <si>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</si>
  <si>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</si>
  <si>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</si>
  <si>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</si>
  <si>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</si>
  <si>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</si>
  <si>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山形県高畠町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</si>
  <si>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</si>
  <si>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</si>
  <si>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</si>
  <si>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</si>
  <si>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</si>
  <si>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</si>
  <si>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</si>
  <si>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</si>
  <si>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</si>
  <si>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</si>
  <si>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</si>
  <si>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</si>
  <si>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</si>
  <si>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</si>
  <si>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</si>
  <si>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</si>
  <si>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</si>
  <si>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</si>
  <si>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</si>
  <si>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</si>
  <si>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</si>
  <si>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</si>
  <si>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</si>
  <si>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</si>
  <si>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</si>
  <si>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</si>
  <si>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</si>
  <si>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</si>
  <si>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</si>
  <si>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</si>
  <si>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</si>
  <si>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</si>
  <si>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</si>
  <si>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</si>
  <si>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</si>
  <si>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</si>
  <si>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</si>
  <si>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</si>
  <si>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</si>
  <si>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</si>
  <si>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</si>
  <si>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</si>
  <si>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</si>
  <si>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</si>
  <si>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</si>
  <si>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</si>
  <si>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</si>
  <si>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</si>
  <si>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</si>
  <si>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</si>
  <si>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</si>
  <si>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</si>
  <si>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</si>
  <si>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</si>
  <si>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</si>
  <si>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</si>
  <si>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</si>
  <si>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</si>
  <si>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</si>
  <si>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</si>
  <si>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</si>
  <si>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</si>
  <si>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</si>
  <si>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</si>
  <si>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</si>
  <si>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</si>
  <si>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</si>
  <si>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</si>
  <si>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</si>
  <si>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</si>
  <si>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</si>
  <si>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</si>
  <si>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</si>
  <si>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</si>
  <si>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</si>
  <si>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</si>
  <si>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</si>
  <si>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</si>
  <si>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</si>
  <si>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</si>
  <si>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</si>
  <si>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</si>
  <si>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</si>
  <si>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</si>
  <si>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</si>
  <si>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</si>
  <si>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</si>
  <si>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</si>
  <si>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</si>
  <si>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</si>
  <si>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</si>
  <si>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</si>
  <si>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</si>
  <si>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</si>
  <si>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</si>
  <si>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</si>
  <si>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</si>
  <si>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</si>
  <si>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</si>
  <si>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</si>
  <si>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</si>
  <si>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</si>
  <si>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</si>
  <si>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</si>
  <si>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</si>
  <si>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</si>
  <si>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</si>
  <si>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</si>
  <si>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</si>
  <si>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</si>
  <si>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</si>
  <si>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</si>
  <si>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</si>
  <si>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</si>
  <si>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</si>
  <si>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</si>
  <si>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</si>
  <si>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</si>
  <si>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</si>
  <si>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</si>
  <si>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</si>
  <si>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</si>
  <si>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</si>
  <si>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</si>
  <si>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</si>
  <si>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</si>
  <si>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介護サービス</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</si>
  <si>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</si>
  <si>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</si>
  <si>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</si>
  <si>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</si>
  <si>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</si>
  <si>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</si>
  <si>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</si>
  <si>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</si>
  <si>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</si>
  <si>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</si>
  <si>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</si>
  <si>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</si>
  <si>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</si>
  <si>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</si>
  <si>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</si>
  <si>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</si>
  <si>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</si>
  <si>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</si>
  <si>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</si>
  <si>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</si>
  <si>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</si>
  <si>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</si>
  <si>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</si>
  <si>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</si>
  <si>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</si>
  <si>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</si>
  <si>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</si>
  <si>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山形県高畠町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</si>
  <si>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</si>
  <si>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</si>
  <si>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</si>
  <si>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</si>
  <si>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</si>
  <si>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</si>
  <si>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</si>
  <si>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</si>
  <si>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</si>
  <si>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</si>
  <si>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</si>
  <si>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</si>
  <si>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</si>
  <si>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</si>
  <si>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</si>
  <si>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</si>
  <si>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</si>
  <si>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</si>
  <si>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</si>
  <si>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</si>
  <si>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飲料水供給事業特別会計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</si>
  <si>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</si>
  <si>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</si>
  <si>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</si>
  <si>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</si>
  <si>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</si>
  <si>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</si>
  <si>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</si>
  <si>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</si>
  <si>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</si>
  <si>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</si>
  <si>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</si>
  <si>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</si>
  <si>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</si>
  <si>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</si>
  <si>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</si>
  <si>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</si>
  <si>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</si>
  <si>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</si>
  <si>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</si>
  <si>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病院事業会計</t>
    <phoneticPr fontId="5"/>
  </si>
  <si>
    <t>下水道事業特別会計</t>
    <phoneticPr fontId="5"/>
  </si>
  <si>
    <t>法非適用企業</t>
    <phoneticPr fontId="5"/>
  </si>
  <si>
    <t>農業集落排水事業特別会計</t>
    <phoneticPr fontId="5"/>
  </si>
  <si>
    <t>法非適用企業</t>
    <phoneticPr fontId="5"/>
  </si>
  <si>
    <t>特定地域生活排水処理事業特別会計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</si>
  <si>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</si>
  <si>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</si>
  <si>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</si>
  <si>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</si>
  <si>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</si>
  <si>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</si>
  <si>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</si>
  <si>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</si>
  <si>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</si>
  <si>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</si>
  <si>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</si>
  <si>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</si>
  <si>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</si>
  <si>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</si>
  <si>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</si>
  <si>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</si>
  <si>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</si>
  <si>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</si>
  <si>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</si>
  <si>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</si>
  <si>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</si>
  <si>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</si>
  <si>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</si>
  <si>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</si>
  <si>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</si>
  <si>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</si>
  <si>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</si>
  <si>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</si>
  <si>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</si>
  <si>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</si>
  <si>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</si>
  <si>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</si>
  <si>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</si>
  <si>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</si>
  <si>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</si>
  <si>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</si>
  <si>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</si>
  <si>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</si>
  <si>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</si>
  <si>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</si>
  <si>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</si>
  <si>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</si>
  <si>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</si>
  <si>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</si>
  <si>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</si>
  <si>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</si>
  <si>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</si>
  <si>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</si>
  <si>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</si>
  <si>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</si>
  <si>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</si>
  <si>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</si>
  <si>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</si>
  <si>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</si>
  <si>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</si>
  <si>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</si>
  <si>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</si>
  <si>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</si>
  <si>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</si>
  <si>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</si>
  <si>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</si>
  <si>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</si>
  <si>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</si>
  <si>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</si>
  <si>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特定地域生活排水処理事業特別会計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</si>
  <si>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</si>
  <si>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</si>
  <si>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</si>
  <si>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</si>
  <si>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</si>
  <si>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</si>
  <si>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</si>
  <si>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</si>
  <si>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</si>
  <si>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</si>
  <si>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</si>
  <si>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</si>
  <si>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</si>
  <si>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</si>
  <si>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</si>
  <si>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</si>
  <si>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</si>
  <si>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</si>
  <si>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</si>
  <si>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</si>
  <si>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</si>
  <si>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</si>
  <si>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</si>
  <si>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</si>
  <si>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</si>
  <si>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</si>
  <si>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</si>
  <si>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</si>
  <si>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</si>
  <si>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</si>
  <si>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</si>
  <si>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</si>
  <si>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</si>
  <si>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</si>
  <si>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</si>
  <si>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</si>
  <si>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</si>
  <si>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</si>
  <si>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</si>
  <si>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</si>
  <si>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</si>
  <si>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</si>
  <si>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</si>
  <si>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</si>
  <si>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</si>
  <si>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</si>
  <si>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</si>
  <si>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</si>
  <si>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</si>
  <si>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</si>
  <si>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</si>
  <si>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</si>
  <si>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</si>
  <si>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</si>
  <si>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</si>
  <si>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</si>
  <si>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</si>
  <si>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</si>
  <si>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</si>
  <si>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</si>
  <si>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</si>
  <si>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</si>
  <si>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</si>
  <si>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</si>
  <si>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</si>
  <si>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</si>
  <si>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</si>
  <si>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</si>
  <si>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</si>
  <si>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</si>
  <si>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</si>
  <si>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</si>
  <si>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</si>
  <si>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</si>
  <si>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</si>
  <si>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</si>
  <si>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</si>
  <si>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</si>
  <si>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</si>
  <si>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</si>
  <si>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</si>
  <si>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</si>
  <si>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</si>
  <si>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</si>
  <si>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0.08</t>
  </si>
  <si>
    <t>水道事業会計</t>
  </si>
  <si>
    <t>一般会計</t>
  </si>
  <si>
    <t>病院事業会計</t>
  </si>
  <si>
    <t>介護保険特別会計</t>
  </si>
  <si>
    <t>国民健康保険特別会計</t>
  </si>
  <si>
    <t>下水道事業特別会計</t>
  </si>
  <si>
    <t>特定地域生活排水処理事業特別会計</t>
  </si>
  <si>
    <t>農業集落排水事業特別会計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</si>
  <si>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</si>
  <si>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</si>
  <si>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</si>
  <si>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</si>
  <si>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</si>
  <si>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</si>
  <si>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</si>
  <si>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</si>
  <si>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</si>
  <si>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t>
    <phoneticPr fontId="2"/>
  </si>
  <si>
    <t>-</t>
    <phoneticPr fontId="2"/>
  </si>
  <si>
    <t>-</t>
    <phoneticPr fontId="2"/>
  </si>
  <si>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</si>
  <si>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</si>
  <si>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</si>
  <si>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t>
    <phoneticPr fontId="2"/>
  </si>
  <si>
    <t>-</t>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</si>
  <si>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</si>
  <si>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</si>
  <si>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</si>
  <si>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</si>
  <si>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</si>
  <si>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</si>
  <si>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</si>
  <si>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t>
    <phoneticPr fontId="2"/>
  </si>
  <si>
    <t>-</t>
    <phoneticPr fontId="2"/>
  </si>
  <si>
    <t>-</t>
    <phoneticPr fontId="2"/>
  </si>
  <si>
    <t>-</t>
    <phoneticPr fontId="2"/>
  </si>
  <si>
    <t>-</t>
    <phoneticPr fontId="2"/>
  </si>
  <si>
    <t>高畠町土地開発公社</t>
    <rPh sb="0" eb="3">
      <t>タカハタマチ</t>
    </rPh>
    <rPh sb="3" eb="5">
      <t>トチ</t>
    </rPh>
    <rPh sb="5" eb="7">
      <t>カイハツ</t>
    </rPh>
    <rPh sb="7" eb="9">
      <t>コウシャ</t>
    </rPh>
    <phoneticPr fontId="2"/>
  </si>
  <si>
    <t>浜田広介記念館</t>
    <rPh sb="0" eb="2">
      <t>ハマダ</t>
    </rPh>
    <rPh sb="2" eb="4">
      <t>ヒロスケ</t>
    </rPh>
    <rPh sb="4" eb="6">
      <t>キネン</t>
    </rPh>
    <rPh sb="6" eb="7">
      <t>カン</t>
    </rPh>
    <phoneticPr fontId="2"/>
  </si>
  <si>
    <t>-</t>
    <phoneticPr fontId="2"/>
  </si>
  <si>
    <t>公共施設等整備基金</t>
    <rPh sb="0" eb="2">
      <t>コウキョウ</t>
    </rPh>
    <rPh sb="2" eb="4">
      <t>シセツ</t>
    </rPh>
    <rPh sb="4" eb="5">
      <t>トウ</t>
    </rPh>
    <rPh sb="5" eb="7">
      <t>セイビ</t>
    </rPh>
    <rPh sb="7" eb="9">
      <t>キキン</t>
    </rPh>
    <phoneticPr fontId="5"/>
  </si>
  <si>
    <t>地域福祉基金</t>
    <rPh sb="0" eb="2">
      <t>チイキ</t>
    </rPh>
    <rPh sb="2" eb="4">
      <t>フクシ</t>
    </rPh>
    <rPh sb="4" eb="6">
      <t>キキン</t>
    </rPh>
    <phoneticPr fontId="5"/>
  </si>
  <si>
    <t>スポーツ振興基金</t>
    <rPh sb="4" eb="6">
      <t>シンコウ</t>
    </rPh>
    <rPh sb="6" eb="8">
      <t>キキン</t>
    </rPh>
    <phoneticPr fontId="5"/>
  </si>
  <si>
    <t>人材養成基金</t>
    <rPh sb="0" eb="2">
      <t>ジンザイ</t>
    </rPh>
    <rPh sb="2" eb="4">
      <t>ヨウセイ</t>
    </rPh>
    <rPh sb="4" eb="6">
      <t>キキン</t>
    </rPh>
    <phoneticPr fontId="5"/>
  </si>
  <si>
    <t>ふるさと保全対策基金</t>
    <rPh sb="4" eb="6">
      <t>ホゼン</t>
    </rPh>
    <rPh sb="6" eb="8">
      <t>タイサク</t>
    </rPh>
    <rPh sb="8" eb="10">
      <t>キキン</t>
    </rPh>
    <phoneticPr fontId="5"/>
  </si>
  <si>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</si>
  <si>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</si>
  <si>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</si>
  <si>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</si>
  <si>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類似団体に比べて将来負担比率は高いが、有形固定資産減価償却率は低い状況となっている。将来負担比率は、平成25年度の町立高畠中学校の建設に始まり、屋代小学校移転改修事業、図書館整備事業、屋内遊戯施設整備事業などの大型建設事業が続いたことから増加している。今後も新庁舎建設事業やスマートIC整備事業が計画されていることから、比率を注視していく必要がある。有形固定資産減価償却率は、一部老朽化している施設はあるものの、公共施設等の長寿命化計画や個別施設計画に基づいて計画的に施設の改修・補修を行っているため、類似団体より低い数値になっている。今後も、公共施設等総合管理計画や各種長寿命化計画、個別施設計画に基づき計画的な維持管理を行っていく。</t>
    <rPh sb="0" eb="2">
      <t>ルイジ</t>
    </rPh>
    <rPh sb="2" eb="4">
      <t>ダンタイ</t>
    </rPh>
    <rPh sb="5" eb="6">
      <t>クラ</t>
    </rPh>
    <rPh sb="8" eb="10">
      <t>ショウライ</t>
    </rPh>
    <rPh sb="10" eb="12">
      <t>フタン</t>
    </rPh>
    <rPh sb="12" eb="14">
      <t>ヒリツ</t>
    </rPh>
    <rPh sb="15" eb="16">
      <t>タカ</t>
    </rPh>
    <rPh sb="19" eb="21">
      <t>ユウケイ</t>
    </rPh>
    <rPh sb="21" eb="23">
      <t>コテイ</t>
    </rPh>
    <rPh sb="23" eb="25">
      <t>シサン</t>
    </rPh>
    <rPh sb="25" eb="27">
      <t>ゲンカ</t>
    </rPh>
    <rPh sb="27" eb="29">
      <t>ショウキャク</t>
    </rPh>
    <rPh sb="29" eb="30">
      <t>リツ</t>
    </rPh>
    <rPh sb="31" eb="32">
      <t>ヒク</t>
    </rPh>
    <rPh sb="33" eb="35">
      <t>ジョウキョウ</t>
    </rPh>
    <rPh sb="42" eb="48">
      <t>ショウライフタンヒリツ</t>
    </rPh>
    <rPh sb="50" eb="52">
      <t>ヘイセイ</t>
    </rPh>
    <rPh sb="54" eb="56">
      <t>ネンド</t>
    </rPh>
    <rPh sb="57" eb="59">
      <t>チョウリツ</t>
    </rPh>
    <rPh sb="59" eb="64">
      <t>タカハタチュウガッコウ</t>
    </rPh>
    <rPh sb="65" eb="67">
      <t>ケンセツ</t>
    </rPh>
    <rPh sb="68" eb="69">
      <t>ハジ</t>
    </rPh>
    <rPh sb="72" eb="74">
      <t>ヤシロ</t>
    </rPh>
    <rPh sb="74" eb="77">
      <t>ショウガッコウ</t>
    </rPh>
    <rPh sb="77" eb="79">
      <t>イテン</t>
    </rPh>
    <rPh sb="79" eb="81">
      <t>カイシュウ</t>
    </rPh>
    <rPh sb="81" eb="83">
      <t>ジギョウ</t>
    </rPh>
    <rPh sb="84" eb="87">
      <t>トショカン</t>
    </rPh>
    <rPh sb="87" eb="89">
      <t>セイビ</t>
    </rPh>
    <rPh sb="89" eb="91">
      <t>ジギョウ</t>
    </rPh>
    <rPh sb="92" eb="102">
      <t>オクナイユウギシセツセイビジギョウ</t>
    </rPh>
    <rPh sb="105" eb="107">
      <t>オオガタ</t>
    </rPh>
    <rPh sb="107" eb="109">
      <t>ケンセツ</t>
    </rPh>
    <rPh sb="109" eb="111">
      <t>ジギョウ</t>
    </rPh>
    <rPh sb="112" eb="113">
      <t>ツヅ</t>
    </rPh>
    <rPh sb="119" eb="121">
      <t>ゾウカ</t>
    </rPh>
    <rPh sb="126" eb="128">
      <t>コンゴ</t>
    </rPh>
    <rPh sb="129" eb="136">
      <t>シンチョウシャケンセツジギョウ</t>
    </rPh>
    <rPh sb="143" eb="145">
      <t>セイビ</t>
    </rPh>
    <rPh sb="145" eb="147">
      <t>ジギョウ</t>
    </rPh>
    <rPh sb="148" eb="150">
      <t>ケイカク</t>
    </rPh>
    <rPh sb="160" eb="162">
      <t>ヒリツ</t>
    </rPh>
    <rPh sb="163" eb="165">
      <t>チュウシ</t>
    </rPh>
    <rPh sb="169" eb="171">
      <t>ヒツヨウ</t>
    </rPh>
    <rPh sb="175" eb="177">
      <t>ユウケイ</t>
    </rPh>
    <rPh sb="177" eb="179">
      <t>コテイ</t>
    </rPh>
    <rPh sb="179" eb="181">
      <t>シサン</t>
    </rPh>
    <rPh sb="181" eb="183">
      <t>ゲンカ</t>
    </rPh>
    <rPh sb="183" eb="185">
      <t>ショウキャク</t>
    </rPh>
    <rPh sb="185" eb="186">
      <t>リツ</t>
    </rPh>
    <rPh sb="188" eb="190">
      <t>イチブ</t>
    </rPh>
    <rPh sb="190" eb="193">
      <t>ロウキュウカ</t>
    </rPh>
    <rPh sb="197" eb="199">
      <t>シセツ</t>
    </rPh>
    <rPh sb="206" eb="208">
      <t>コウキョウ</t>
    </rPh>
    <rPh sb="208" eb="210">
      <t>シセツ</t>
    </rPh>
    <rPh sb="210" eb="211">
      <t>トウ</t>
    </rPh>
    <rPh sb="212" eb="216">
      <t>チョウジュミョウカ</t>
    </rPh>
    <rPh sb="216" eb="218">
      <t>ケイカク</t>
    </rPh>
    <rPh sb="219" eb="221">
      <t>コベツ</t>
    </rPh>
    <rPh sb="221" eb="223">
      <t>シセツ</t>
    </rPh>
    <rPh sb="223" eb="225">
      <t>ケイカク</t>
    </rPh>
    <rPh sb="226" eb="227">
      <t>モト</t>
    </rPh>
    <rPh sb="230" eb="233">
      <t>ケイカクテキ</t>
    </rPh>
    <rPh sb="234" eb="236">
      <t>シセツ</t>
    </rPh>
    <rPh sb="237" eb="239">
      <t>カイシュウ</t>
    </rPh>
    <rPh sb="240" eb="242">
      <t>ホシュウ</t>
    </rPh>
    <rPh sb="243" eb="244">
      <t>オコナ</t>
    </rPh>
    <rPh sb="251" eb="253">
      <t>ルイジ</t>
    </rPh>
    <rPh sb="253" eb="255">
      <t>ダンタイ</t>
    </rPh>
    <rPh sb="257" eb="258">
      <t>ヒク</t>
    </rPh>
    <rPh sb="259" eb="261">
      <t>スウチ</t>
    </rPh>
    <rPh sb="268" eb="270">
      <t>コンゴ</t>
    </rPh>
    <rPh sb="272" eb="274">
      <t>コウキョウ</t>
    </rPh>
    <rPh sb="274" eb="276">
      <t>シセツ</t>
    </rPh>
    <rPh sb="276" eb="277">
      <t>トウ</t>
    </rPh>
    <rPh sb="277" eb="283">
      <t>ソウゴウカンリケイカク</t>
    </rPh>
    <rPh sb="284" eb="286">
      <t>カクシュ</t>
    </rPh>
    <rPh sb="286" eb="290">
      <t>チョウジュミョウカ</t>
    </rPh>
    <rPh sb="290" eb="292">
      <t>ケイカク</t>
    </rPh>
    <rPh sb="293" eb="299">
      <t>コベツシセツケイカク</t>
    </rPh>
    <rPh sb="300" eb="301">
      <t>モト</t>
    </rPh>
    <rPh sb="303" eb="306">
      <t>ケイカクテキ</t>
    </rPh>
    <rPh sb="307" eb="309">
      <t>イジ</t>
    </rPh>
    <rPh sb="309" eb="311">
      <t>カンリ</t>
    </rPh>
    <rPh sb="312" eb="313">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</si>
  <si>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</si>
  <si>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</si>
  <si>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</si>
  <si>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</si>
  <si>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</si>
  <si>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</si>
  <si>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に比べてかなり高い状況にある。実質公債費比率は平成15年度をピークに年々減少してきたが、平成25年度の町立高畠中学校の建設以降、屋代小学校移転改修事業、図書館整備事業、屋内遊戯施設整備事業などの大型建設事業が続いたことから、今後も増加していくものと予想される。これらの普通建設事業により、地方債現在高が増加することにより、将来負担比率も高止まりの状態が続いている。今後も新庁舎建設事業やスマートIC整備事業などの大型建設事業が計画されているため、公債費の抑制しながら健全化を図っていく。</t>
    <rPh sb="0" eb="6">
      <t>ショウライフタンヒリツ</t>
    </rPh>
    <rPh sb="7" eb="9">
      <t>ジッシツ</t>
    </rPh>
    <rPh sb="9" eb="12">
      <t>コウサイヒ</t>
    </rPh>
    <rPh sb="12" eb="14">
      <t>ヒリツ</t>
    </rPh>
    <rPh sb="17" eb="19">
      <t>ルイジ</t>
    </rPh>
    <rPh sb="19" eb="21">
      <t>ダンタイ</t>
    </rPh>
    <rPh sb="22" eb="23">
      <t>クラ</t>
    </rPh>
    <rPh sb="28" eb="29">
      <t>タカ</t>
    </rPh>
    <rPh sb="30" eb="32">
      <t>ジョウキョウ</t>
    </rPh>
    <rPh sb="36" eb="38">
      <t>ジッシツ</t>
    </rPh>
    <rPh sb="38" eb="41">
      <t>コウサイヒ</t>
    </rPh>
    <rPh sb="41" eb="43">
      <t>ヒリツ</t>
    </rPh>
    <rPh sb="44" eb="46">
      <t>ヘイセイ</t>
    </rPh>
    <rPh sb="48" eb="50">
      <t>ネンド</t>
    </rPh>
    <rPh sb="55" eb="57">
      <t>ネンネン</t>
    </rPh>
    <rPh sb="57" eb="59">
      <t>ゲンショウ</t>
    </rPh>
    <rPh sb="65" eb="67">
      <t>ヘイセイ</t>
    </rPh>
    <rPh sb="69" eb="71">
      <t>ネンド</t>
    </rPh>
    <rPh sb="72" eb="74">
      <t>チョウリツ</t>
    </rPh>
    <rPh sb="74" eb="79">
      <t>タカハタチュウガッコウ</t>
    </rPh>
    <rPh sb="80" eb="82">
      <t>ケンセツ</t>
    </rPh>
    <rPh sb="82" eb="84">
      <t>イコウ</t>
    </rPh>
    <rPh sb="85" eb="96">
      <t>ヤシロショウガッコウイテンカイシュウジギョウ</t>
    </rPh>
    <rPh sb="97" eb="104">
      <t>トショカンセイビジギョウ</t>
    </rPh>
    <rPh sb="105" eb="115">
      <t>オクナイユウギシセツセイビジギョウ</t>
    </rPh>
    <rPh sb="118" eb="124">
      <t>オオガタケンセツジギョウ</t>
    </rPh>
    <rPh sb="125" eb="126">
      <t>ツヅ</t>
    </rPh>
    <rPh sb="133" eb="135">
      <t>コンゴ</t>
    </rPh>
    <rPh sb="136" eb="138">
      <t>ゾウカ</t>
    </rPh>
    <rPh sb="145" eb="147">
      <t>ヨソウ</t>
    </rPh>
    <rPh sb="155" eb="157">
      <t>フツウ</t>
    </rPh>
    <rPh sb="157" eb="159">
      <t>ケンセツ</t>
    </rPh>
    <rPh sb="159" eb="161">
      <t>ジギョウ</t>
    </rPh>
    <rPh sb="165" eb="168">
      <t>チホウサイ</t>
    </rPh>
    <rPh sb="168" eb="170">
      <t>ゲンザイ</t>
    </rPh>
    <rPh sb="170" eb="171">
      <t>ダカ</t>
    </rPh>
    <rPh sb="172" eb="174">
      <t>ゾウカ</t>
    </rPh>
    <rPh sb="182" eb="188">
      <t>ショウライフタンヒリツ</t>
    </rPh>
    <rPh sb="189" eb="191">
      <t>タカド</t>
    </rPh>
    <rPh sb="194" eb="196">
      <t>ジョウタイ</t>
    </rPh>
    <rPh sb="197" eb="198">
      <t>ツヅ</t>
    </rPh>
    <rPh sb="203" eb="205">
      <t>コンゴ</t>
    </rPh>
    <rPh sb="206" eb="213">
      <t>シンチョウシャケンセツジギョウ</t>
    </rPh>
    <rPh sb="220" eb="224">
      <t>セイビジギョウ</t>
    </rPh>
    <rPh sb="227" eb="233">
      <t>オオガタケンセツジギョウ</t>
    </rPh>
    <rPh sb="234" eb="236">
      <t>ケイカク</t>
    </rPh>
    <rPh sb="244" eb="247">
      <t>コウサイヒ</t>
    </rPh>
    <rPh sb="248" eb="250">
      <t>ヨクセイ</t>
    </rPh>
    <rPh sb="254" eb="257">
      <t>ケンゼンカ</t>
    </rPh>
    <rPh sb="258" eb="259">
      <t>ハカ</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</si>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</sst>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6"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4"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xf numFmtId="180" fontId="1" fillId="0" borderId="0" xfId="16" applyNumberFormat="1"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C04ADA2-DF57-40B6-AC71-D38DE715E71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56894</c:v>
                </c:pt>
                <c:pt idx="1">
                  <c:v>57122</c:v>
                </c:pt>
                <c:pt idx="2">
                  <c:v>53655</c:v>
                </c:pt>
                <c:pt idx="3">
                  <c:v>53869</c:v>
                </c:pt>
                <c:pt idx="4">
                  <c:v>59119</c:v>
                </c:pt>
              </c:numCache>
            </c:numRef>
          </c:val>
          <c:smooth val="0"/>
          <c:extLst>
            <c:ext xmlns:c16="http://schemas.microsoft.com/office/drawing/2014/chart" uri="{C3380CC4-5D6E-409C-BE32-E72D297353CC}">
              <c16:uniqueId val="{00000000-B329-4C6B-AFDD-6A95732F66C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79363</c:v>
                </c:pt>
                <c:pt idx="1">
                  <c:v>69761</c:v>
                </c:pt>
                <c:pt idx="2">
                  <c:v>31650</c:v>
                </c:pt>
                <c:pt idx="3">
                  <c:v>103054</c:v>
                </c:pt>
                <c:pt idx="4">
                  <c:v>51984</c:v>
                </c:pt>
              </c:numCache>
            </c:numRef>
          </c:val>
          <c:smooth val="0"/>
          <c:extLst>
            <c:ext xmlns:c16="http://schemas.microsoft.com/office/drawing/2014/chart" uri="{C3380CC4-5D6E-409C-BE32-E72D297353CC}">
              <c16:uniqueId val="{00000001-B329-4C6B-AFDD-6A95732F66C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5.84</c:v>
                </c:pt>
                <c:pt idx="1">
                  <c:v>4.96</c:v>
                </c:pt>
                <c:pt idx="2">
                  <c:v>7.31</c:v>
                </c:pt>
                <c:pt idx="3">
                  <c:v>6.85</c:v>
                </c:pt>
                <c:pt idx="4">
                  <c:v>8.09</c:v>
                </c:pt>
              </c:numCache>
            </c:numRef>
          </c:val>
          <c:extLst>
            <c:ext xmlns:c16="http://schemas.microsoft.com/office/drawing/2014/chart" uri="{C3380CC4-5D6E-409C-BE32-E72D297353CC}">
              <c16:uniqueId val="{00000000-B2E6-46F9-9E5F-21FDB44232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7.78</c:v>
                </c:pt>
                <c:pt idx="1">
                  <c:v>7.47</c:v>
                </c:pt>
                <c:pt idx="2">
                  <c:v>5.83</c:v>
                </c:pt>
                <c:pt idx="3">
                  <c:v>8.2799999999999994</c:v>
                </c:pt>
                <c:pt idx="4">
                  <c:v>7.68</c:v>
                </c:pt>
              </c:numCache>
            </c:numRef>
          </c:val>
          <c:extLst>
            <c:ext xmlns:c16="http://schemas.microsoft.com/office/drawing/2014/chart" uri="{C3380CC4-5D6E-409C-BE32-E72D297353CC}">
              <c16:uniqueId val="{00000001-B2E6-46F9-9E5F-21FDB44232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0.97</c:v>
                </c:pt>
                <c:pt idx="1">
                  <c:v>-0.08</c:v>
                </c:pt>
                <c:pt idx="2">
                  <c:v>0.82</c:v>
                </c:pt>
                <c:pt idx="3">
                  <c:v>1.87</c:v>
                </c:pt>
                <c:pt idx="4">
                  <c:v>0.98</c:v>
                </c:pt>
              </c:numCache>
            </c:numRef>
          </c:val>
          <c:smooth val="0"/>
          <c:extLst>
            <c:ext xmlns:c16="http://schemas.microsoft.com/office/drawing/2014/chart" uri="{C3380CC4-5D6E-409C-BE32-E72D297353CC}">
              <c16:uniqueId val="{00000002-B2E6-46F9-9E5F-21FDB44232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#N/A</c:v>
                </c:pt>
                <c:pt idx="1">
                  <c:v>0.1</c:v>
                </c:pt>
                <c:pt idx="2">
                  <c:v>#N/A</c:v>
                </c:pt>
                <c:pt idx="3">
                  <c:v>7.0000000000000007E-2</c:v>
                </c:pt>
                <c:pt idx="4">
                  <c:v>#N/A</c:v>
                </c:pt>
                <c:pt idx="5">
                  <c:v>0.04</c:v>
                </c:pt>
                <c:pt idx="6">
                  <c:v>#N/A</c:v>
                </c:pt>
                <c:pt idx="7">
                  <c:v>0.02</c:v>
                </c:pt>
                <c:pt idx="8">
                  <c:v>#N/A</c:v>
                </c:pt>
                <c:pt idx="9">
                  <c:v>0.06</c:v>
                </c:pt>
              </c:numCache>
            </c:numRef>
          </c:val>
          <c:extLst>
            <c:ext xmlns:c16="http://schemas.microsoft.com/office/drawing/2014/chart" uri="{C3380CC4-5D6E-409C-BE32-E72D297353CC}">
              <c16:uniqueId val="{00000000-4B3F-42EB-AD64-F55A70056C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B3F-42EB-AD64-F55A70056C77}"/>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#N/A</c:v>
                </c:pt>
                <c:pt idx="1">
                  <c:v>0.02</c:v>
                </c:pt>
                <c:pt idx="2">
                  <c:v>#N/A</c:v>
                </c:pt>
                <c:pt idx="3">
                  <c:v>0.02</c:v>
                </c:pt>
                <c:pt idx="4">
                  <c:v>#N/A</c:v>
                </c:pt>
                <c:pt idx="5">
                  <c:v>0.03</c:v>
                </c:pt>
                <c:pt idx="6">
                  <c:v>#N/A</c:v>
                </c:pt>
                <c:pt idx="7">
                  <c:v>0.04</c:v>
                </c:pt>
                <c:pt idx="8">
                  <c:v>#N/A</c:v>
                </c:pt>
                <c:pt idx="9">
                  <c:v>0.04</c:v>
                </c:pt>
              </c:numCache>
            </c:numRef>
          </c:val>
          <c:extLst>
            <c:ext xmlns:c16="http://schemas.microsoft.com/office/drawing/2014/chart" uri="{C3380CC4-5D6E-409C-BE32-E72D297353CC}">
              <c16:uniqueId val="{00000002-4B3F-42EB-AD64-F55A70056C77}"/>
            </c:ext>
          </c:extLst>
        </c:ser>
        <c:ser>
          <c:idx val="3"/>
          <c:order val="3"/>
          <c:tx>
            <c:strRef>
              <c:f>データシート!$A$30</c:f>
              <c:strCache>
                <c:ptCount val="1"/>
                <c:pt idx="0">
                  <c:v>特定地域生活排水処理事業特別会計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0.06</c:v>
                </c:pt>
                <c:pt idx="2">
                  <c:v>#N/A</c:v>
                </c:pt>
                <c:pt idx="3">
                  <c:v>7.0000000000000007E-2</c:v>
                </c:pt>
                <c:pt idx="4">
                  <c:v>#N/A</c:v>
                </c:pt>
                <c:pt idx="5">
                  <c:v>0.06</c:v>
                </c:pt>
                <c:pt idx="6">
                  <c:v>#N/A</c:v>
                </c:pt>
                <c:pt idx="7">
                  <c:v>7.0000000000000007E-2</c:v>
                </c:pt>
                <c:pt idx="8">
                  <c:v>#N/A</c:v>
                </c:pt>
                <c:pt idx="9">
                  <c:v>0.06</c:v>
                </c:pt>
              </c:numCache>
            </c:numRef>
          </c:val>
          <c:extLst>
            <c:ext xmlns:c16="http://schemas.microsoft.com/office/drawing/2014/chart" uri="{C3380CC4-5D6E-409C-BE32-E72D297353CC}">
              <c16:uniqueId val="{00000003-4B3F-42EB-AD64-F55A70056C77}"/>
            </c:ext>
          </c:extLst>
        </c:ser>
        <c:ser>
          <c:idx val="4"/>
          <c:order val="4"/>
          <c:tx>
            <c:strRef>
              <c:f>データシート!$A$31</c:f>
              <c:strCache>
                <c:ptCount val="1"/>
                <c:pt idx="0">
                  <c:v>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0.13</c:v>
                </c:pt>
                <c:pt idx="2">
                  <c:v>#N/A</c:v>
                </c:pt>
                <c:pt idx="3">
                  <c:v>0.15</c:v>
                </c:pt>
                <c:pt idx="4">
                  <c:v>#N/A</c:v>
                </c:pt>
                <c:pt idx="5">
                  <c:v>0.12</c:v>
                </c:pt>
                <c:pt idx="6">
                  <c:v>#N/A</c:v>
                </c:pt>
                <c:pt idx="7">
                  <c:v>0.11</c:v>
                </c:pt>
                <c:pt idx="8">
                  <c:v>#N/A</c:v>
                </c:pt>
                <c:pt idx="9">
                  <c:v>0.2</c:v>
                </c:pt>
              </c:numCache>
            </c:numRef>
          </c:val>
          <c:extLst>
            <c:ext xmlns:c16="http://schemas.microsoft.com/office/drawing/2014/chart" uri="{C3380CC4-5D6E-409C-BE32-E72D297353CC}">
              <c16:uniqueId val="{00000004-4B3F-42EB-AD64-F55A70056C77}"/>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2.16</c:v>
                </c:pt>
                <c:pt idx="2">
                  <c:v>#N/A</c:v>
                </c:pt>
                <c:pt idx="3">
                  <c:v>2.4700000000000002</c:v>
                </c:pt>
                <c:pt idx="4">
                  <c:v>#N/A</c:v>
                </c:pt>
                <c:pt idx="5">
                  <c:v>2.9</c:v>
                </c:pt>
                <c:pt idx="6">
                  <c:v>#N/A</c:v>
                </c:pt>
                <c:pt idx="7">
                  <c:v>0.92</c:v>
                </c:pt>
                <c:pt idx="8">
                  <c:v>#N/A</c:v>
                </c:pt>
                <c:pt idx="9">
                  <c:v>1.19</c:v>
                </c:pt>
              </c:numCache>
            </c:numRef>
          </c:val>
          <c:extLst>
            <c:ext xmlns:c16="http://schemas.microsoft.com/office/drawing/2014/chart" uri="{C3380CC4-5D6E-409C-BE32-E72D297353CC}">
              <c16:uniqueId val="{00000005-4B3F-42EB-AD64-F55A70056C77}"/>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1.08</c:v>
                </c:pt>
                <c:pt idx="2">
                  <c:v>#N/A</c:v>
                </c:pt>
                <c:pt idx="3">
                  <c:v>1.2</c:v>
                </c:pt>
                <c:pt idx="4">
                  <c:v>#N/A</c:v>
                </c:pt>
                <c:pt idx="5">
                  <c:v>1.01</c:v>
                </c:pt>
                <c:pt idx="6">
                  <c:v>#N/A</c:v>
                </c:pt>
                <c:pt idx="7">
                  <c:v>1.0900000000000001</c:v>
                </c:pt>
                <c:pt idx="8">
                  <c:v>#N/A</c:v>
                </c:pt>
                <c:pt idx="9">
                  <c:v>1.26</c:v>
                </c:pt>
              </c:numCache>
            </c:numRef>
          </c:val>
          <c:extLst>
            <c:ext xmlns:c16="http://schemas.microsoft.com/office/drawing/2014/chart" uri="{C3380CC4-5D6E-409C-BE32-E72D297353CC}">
              <c16:uniqueId val="{00000006-4B3F-42EB-AD64-F55A70056C77}"/>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3.4</c:v>
                </c:pt>
                <c:pt idx="2">
                  <c:v>#N/A</c:v>
                </c:pt>
                <c:pt idx="3">
                  <c:v>4.42</c:v>
                </c:pt>
                <c:pt idx="4">
                  <c:v>#N/A</c:v>
                </c:pt>
                <c:pt idx="5">
                  <c:v>4.8899999999999997</c:v>
                </c:pt>
                <c:pt idx="6">
                  <c:v>#N/A</c:v>
                </c:pt>
                <c:pt idx="7">
                  <c:v>6.84</c:v>
                </c:pt>
                <c:pt idx="8">
                  <c:v>#N/A</c:v>
                </c:pt>
                <c:pt idx="9">
                  <c:v>7.46</c:v>
                </c:pt>
              </c:numCache>
            </c:numRef>
          </c:val>
          <c:extLst>
            <c:ext xmlns:c16="http://schemas.microsoft.com/office/drawing/2014/chart" uri="{C3380CC4-5D6E-409C-BE32-E72D297353CC}">
              <c16:uniqueId val="{00000007-4B3F-42EB-AD64-F55A70056C7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5.83</c:v>
                </c:pt>
                <c:pt idx="2">
                  <c:v>#N/A</c:v>
                </c:pt>
                <c:pt idx="3">
                  <c:v>4.9400000000000004</c:v>
                </c:pt>
                <c:pt idx="4">
                  <c:v>#N/A</c:v>
                </c:pt>
                <c:pt idx="5">
                  <c:v>7.3</c:v>
                </c:pt>
                <c:pt idx="6">
                  <c:v>#N/A</c:v>
                </c:pt>
                <c:pt idx="7">
                  <c:v>6.84</c:v>
                </c:pt>
                <c:pt idx="8">
                  <c:v>#N/A</c:v>
                </c:pt>
                <c:pt idx="9">
                  <c:v>8.08</c:v>
                </c:pt>
              </c:numCache>
            </c:numRef>
          </c:val>
          <c:extLst>
            <c:ext xmlns:c16="http://schemas.microsoft.com/office/drawing/2014/chart" uri="{C3380CC4-5D6E-409C-BE32-E72D297353CC}">
              <c16:uniqueId val="{00000008-4B3F-42EB-AD64-F55A70056C7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15.53</c:v>
                </c:pt>
                <c:pt idx="2">
                  <c:v>#N/A</c:v>
                </c:pt>
                <c:pt idx="3">
                  <c:v>14.05</c:v>
                </c:pt>
                <c:pt idx="4">
                  <c:v>#N/A</c:v>
                </c:pt>
                <c:pt idx="5">
                  <c:v>11.79</c:v>
                </c:pt>
                <c:pt idx="6">
                  <c:v>#N/A</c:v>
                </c:pt>
                <c:pt idx="7">
                  <c:v>14.2</c:v>
                </c:pt>
                <c:pt idx="8">
                  <c:v>#N/A</c:v>
                </c:pt>
                <c:pt idx="9">
                  <c:v>15.52</c:v>
                </c:pt>
              </c:numCache>
            </c:numRef>
          </c:val>
          <c:extLst>
            <c:ext xmlns:c16="http://schemas.microsoft.com/office/drawing/2014/chart" uri="{C3380CC4-5D6E-409C-BE32-E72D297353CC}">
              <c16:uniqueId val="{00000009-4B3F-42EB-AD64-F55A70056C7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1192</c:v>
                </c:pt>
                <c:pt idx="5">
                  <c:v>1175</c:v>
                </c:pt>
                <c:pt idx="8">
                  <c:v>1180</c:v>
                </c:pt>
                <c:pt idx="11">
                  <c:v>1211</c:v>
                </c:pt>
                <c:pt idx="14">
                  <c:v>1204</c:v>
                </c:pt>
              </c:numCache>
            </c:numRef>
          </c:val>
          <c:extLst>
            <c:ext xmlns:c16="http://schemas.microsoft.com/office/drawing/2014/chart" uri="{C3380CC4-5D6E-409C-BE32-E72D297353CC}">
              <c16:uniqueId val="{00000000-90CA-4A43-B547-C3289E8390A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0CA-4A43-B547-C3289E8390A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37</c:v>
                </c:pt>
                <c:pt idx="3">
                  <c:v>37</c:v>
                </c:pt>
                <c:pt idx="6">
                  <c:v>36</c:v>
                </c:pt>
                <c:pt idx="9">
                  <c:v>36</c:v>
                </c:pt>
                <c:pt idx="12">
                  <c:v>4</c:v>
                </c:pt>
              </c:numCache>
            </c:numRef>
          </c:val>
          <c:extLst>
            <c:ext xmlns:c16="http://schemas.microsoft.com/office/drawing/2014/chart" uri="{C3380CC4-5D6E-409C-BE32-E72D297353CC}">
              <c16:uniqueId val="{00000002-90CA-4A43-B547-C3289E8390A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27</c:v>
                </c:pt>
                <c:pt idx="3">
                  <c:v>50</c:v>
                </c:pt>
                <c:pt idx="6">
                  <c:v>37</c:v>
                </c:pt>
                <c:pt idx="9">
                  <c:v>42</c:v>
                </c:pt>
                <c:pt idx="12">
                  <c:v>45</c:v>
                </c:pt>
              </c:numCache>
            </c:numRef>
          </c:val>
          <c:extLst>
            <c:ext xmlns:c16="http://schemas.microsoft.com/office/drawing/2014/chart" uri="{C3380CC4-5D6E-409C-BE32-E72D297353CC}">
              <c16:uniqueId val="{00000003-90CA-4A43-B547-C3289E8390A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734</c:v>
                </c:pt>
                <c:pt idx="3">
                  <c:v>692</c:v>
                </c:pt>
                <c:pt idx="6">
                  <c:v>658</c:v>
                </c:pt>
                <c:pt idx="9">
                  <c:v>721</c:v>
                </c:pt>
                <c:pt idx="12">
                  <c:v>677</c:v>
                </c:pt>
              </c:numCache>
            </c:numRef>
          </c:val>
          <c:extLst>
            <c:ext xmlns:c16="http://schemas.microsoft.com/office/drawing/2014/chart" uri="{C3380CC4-5D6E-409C-BE32-E72D297353CC}">
              <c16:uniqueId val="{00000004-90CA-4A43-B547-C3289E8390A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CA-4A43-B547-C3289E8390A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0CA-4A43-B547-C3289E8390A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987</c:v>
                </c:pt>
                <c:pt idx="3">
                  <c:v>950</c:v>
                </c:pt>
                <c:pt idx="6">
                  <c:v>944</c:v>
                </c:pt>
                <c:pt idx="9">
                  <c:v>1006</c:v>
                </c:pt>
                <c:pt idx="12">
                  <c:v>1066</c:v>
                </c:pt>
              </c:numCache>
            </c:numRef>
          </c:val>
          <c:extLst>
            <c:ext xmlns:c16="http://schemas.microsoft.com/office/drawing/2014/chart" uri="{C3380CC4-5D6E-409C-BE32-E72D297353CC}">
              <c16:uniqueId val="{00000007-90CA-4A43-B547-C3289E8390A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593</c:v>
                </c:pt>
                <c:pt idx="2">
                  <c:v>#N/A</c:v>
                </c:pt>
                <c:pt idx="3">
                  <c:v>#N/A</c:v>
                </c:pt>
                <c:pt idx="4">
                  <c:v>554</c:v>
                </c:pt>
                <c:pt idx="5">
                  <c:v>#N/A</c:v>
                </c:pt>
                <c:pt idx="6">
                  <c:v>#N/A</c:v>
                </c:pt>
                <c:pt idx="7">
                  <c:v>495</c:v>
                </c:pt>
                <c:pt idx="8">
                  <c:v>#N/A</c:v>
                </c:pt>
                <c:pt idx="9">
                  <c:v>#N/A</c:v>
                </c:pt>
                <c:pt idx="10">
                  <c:v>594</c:v>
                </c:pt>
                <c:pt idx="11">
                  <c:v>#N/A</c:v>
                </c:pt>
                <c:pt idx="12">
                  <c:v>#N/A</c:v>
                </c:pt>
                <c:pt idx="13">
                  <c:v>588</c:v>
                </c:pt>
                <c:pt idx="14">
                  <c:v>#N/A</c:v>
                </c:pt>
              </c:numCache>
            </c:numRef>
          </c:val>
          <c:smooth val="0"/>
          <c:extLst>
            <c:ext xmlns:c16="http://schemas.microsoft.com/office/drawing/2014/chart" uri="{C3380CC4-5D6E-409C-BE32-E72D297353CC}">
              <c16:uniqueId val="{00000008-90CA-4A43-B547-C3289E8390A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11041</c:v>
                </c:pt>
                <c:pt idx="5">
                  <c:v>10709</c:v>
                </c:pt>
                <c:pt idx="8">
                  <c:v>10045</c:v>
                </c:pt>
                <c:pt idx="11">
                  <c:v>10367</c:v>
                </c:pt>
                <c:pt idx="14">
                  <c:v>9881</c:v>
                </c:pt>
              </c:numCache>
            </c:numRef>
          </c:val>
          <c:extLst>
            <c:ext xmlns:c16="http://schemas.microsoft.com/office/drawing/2014/chart" uri="{C3380CC4-5D6E-409C-BE32-E72D297353CC}">
              <c16:uniqueId val="{00000000-D270-432B-8138-FC35A2B17AD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1603</c:v>
                </c:pt>
                <c:pt idx="5">
                  <c:v>1503</c:v>
                </c:pt>
                <c:pt idx="8">
                  <c:v>1480</c:v>
                </c:pt>
                <c:pt idx="11">
                  <c:v>1401</c:v>
                </c:pt>
                <c:pt idx="14">
                  <c:v>1342</c:v>
                </c:pt>
              </c:numCache>
            </c:numRef>
          </c:val>
          <c:extLst>
            <c:ext xmlns:c16="http://schemas.microsoft.com/office/drawing/2014/chart" uri="{C3380CC4-5D6E-409C-BE32-E72D297353CC}">
              <c16:uniqueId val="{00000001-D270-432B-8138-FC35A2B17AD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2150</c:v>
                </c:pt>
                <c:pt idx="5">
                  <c:v>2212</c:v>
                </c:pt>
                <c:pt idx="8">
                  <c:v>2141</c:v>
                </c:pt>
                <c:pt idx="11">
                  <c:v>2238</c:v>
                </c:pt>
                <c:pt idx="14">
                  <c:v>2255</c:v>
                </c:pt>
              </c:numCache>
            </c:numRef>
          </c:val>
          <c:extLst>
            <c:ext xmlns:c16="http://schemas.microsoft.com/office/drawing/2014/chart" uri="{C3380CC4-5D6E-409C-BE32-E72D297353CC}">
              <c16:uniqueId val="{00000002-D270-432B-8138-FC35A2B17AD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270-432B-8138-FC35A2B17AD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270-432B-8138-FC35A2B17AD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241</c:v>
                </c:pt>
                <c:pt idx="3">
                  <c:v>219</c:v>
                </c:pt>
                <c:pt idx="6">
                  <c:v>220</c:v>
                </c:pt>
                <c:pt idx="9">
                  <c:v>126</c:v>
                </c:pt>
                <c:pt idx="12">
                  <c:v>80</c:v>
                </c:pt>
              </c:numCache>
            </c:numRef>
          </c:val>
          <c:extLst>
            <c:ext xmlns:c16="http://schemas.microsoft.com/office/drawing/2014/chart" uri="{C3380CC4-5D6E-409C-BE32-E72D297353CC}">
              <c16:uniqueId val="{00000005-D270-432B-8138-FC35A2B17AD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1340</c:v>
                </c:pt>
                <c:pt idx="3">
                  <c:v>1395</c:v>
                </c:pt>
                <c:pt idx="6">
                  <c:v>1353</c:v>
                </c:pt>
                <c:pt idx="9">
                  <c:v>1269</c:v>
                </c:pt>
                <c:pt idx="12">
                  <c:v>1216</c:v>
                </c:pt>
              </c:numCache>
            </c:numRef>
          </c:val>
          <c:extLst>
            <c:ext xmlns:c16="http://schemas.microsoft.com/office/drawing/2014/chart" uri="{C3380CC4-5D6E-409C-BE32-E72D297353CC}">
              <c16:uniqueId val="{00000006-D270-432B-8138-FC35A2B17AD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365</c:v>
                </c:pt>
                <c:pt idx="3">
                  <c:v>391</c:v>
                </c:pt>
                <c:pt idx="6">
                  <c:v>421</c:v>
                </c:pt>
                <c:pt idx="9">
                  <c:v>387</c:v>
                </c:pt>
                <c:pt idx="12">
                  <c:v>364</c:v>
                </c:pt>
              </c:numCache>
            </c:numRef>
          </c:val>
          <c:extLst>
            <c:ext xmlns:c16="http://schemas.microsoft.com/office/drawing/2014/chart" uri="{C3380CC4-5D6E-409C-BE32-E72D297353CC}">
              <c16:uniqueId val="{00000007-D270-432B-8138-FC35A2B17AD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6103</c:v>
                </c:pt>
                <c:pt idx="3">
                  <c:v>5755</c:v>
                </c:pt>
                <c:pt idx="6">
                  <c:v>5338</c:v>
                </c:pt>
                <c:pt idx="9">
                  <c:v>5160</c:v>
                </c:pt>
                <c:pt idx="12">
                  <c:v>4766</c:v>
                </c:pt>
              </c:numCache>
            </c:numRef>
          </c:val>
          <c:extLst>
            <c:ext xmlns:c16="http://schemas.microsoft.com/office/drawing/2014/chart" uri="{C3380CC4-5D6E-409C-BE32-E72D297353CC}">
              <c16:uniqueId val="{00000008-D270-432B-8138-FC35A2B17AD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112</c:v>
                </c:pt>
                <c:pt idx="3">
                  <c:v>76</c:v>
                </c:pt>
                <c:pt idx="6">
                  <c:v>40</c:v>
                </c:pt>
                <c:pt idx="9">
                  <c:v>4</c:v>
                </c:pt>
                <c:pt idx="12">
                  <c:v>0</c:v>
                </c:pt>
              </c:numCache>
            </c:numRef>
          </c:val>
          <c:extLst>
            <c:ext xmlns:c16="http://schemas.microsoft.com/office/drawing/2014/chart" uri="{C3380CC4-5D6E-409C-BE32-E72D297353CC}">
              <c16:uniqueId val="{00000009-D270-432B-8138-FC35A2B17AD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12562</c:v>
                </c:pt>
                <c:pt idx="3">
                  <c:v>13029</c:v>
                </c:pt>
                <c:pt idx="6">
                  <c:v>12838</c:v>
                </c:pt>
                <c:pt idx="9">
                  <c:v>13794</c:v>
                </c:pt>
                <c:pt idx="12">
                  <c:v>13884</c:v>
                </c:pt>
              </c:numCache>
            </c:numRef>
          </c:val>
          <c:extLst>
            <c:ext xmlns:c16="http://schemas.microsoft.com/office/drawing/2014/chart" uri="{C3380CC4-5D6E-409C-BE32-E72D297353CC}">
              <c16:uniqueId val="{0000000A-D270-432B-8138-FC35A2B17AD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5929</c:v>
                </c:pt>
                <c:pt idx="2">
                  <c:v>#N/A</c:v>
                </c:pt>
                <c:pt idx="3">
                  <c:v>#N/A</c:v>
                </c:pt>
                <c:pt idx="4">
                  <c:v>6442</c:v>
                </c:pt>
                <c:pt idx="5">
                  <c:v>#N/A</c:v>
                </c:pt>
                <c:pt idx="6">
                  <c:v>#N/A</c:v>
                </c:pt>
                <c:pt idx="7">
                  <c:v>6545</c:v>
                </c:pt>
                <c:pt idx="8">
                  <c:v>#N/A</c:v>
                </c:pt>
                <c:pt idx="9">
                  <c:v>#N/A</c:v>
                </c:pt>
                <c:pt idx="10">
                  <c:v>6733</c:v>
                </c:pt>
                <c:pt idx="11">
                  <c:v>#N/A</c:v>
                </c:pt>
                <c:pt idx="12">
                  <c:v>#N/A</c:v>
                </c:pt>
                <c:pt idx="13">
                  <c:v>6833</c:v>
                </c:pt>
                <c:pt idx="14">
                  <c:v>#N/A</c:v>
                </c:pt>
              </c:numCache>
            </c:numRef>
          </c:val>
          <c:smooth val="0"/>
          <c:extLst>
            <c:ext xmlns:c16="http://schemas.microsoft.com/office/drawing/2014/chart" uri="{C3380CC4-5D6E-409C-BE32-E72D297353CC}">
              <c16:uniqueId val="{0000000B-D270-432B-8138-FC35A2B17AD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389</c:v>
                </c:pt>
                <c:pt idx="1">
                  <c:v>543</c:v>
                </c:pt>
                <c:pt idx="2">
                  <c:v>515</c:v>
                </c:pt>
              </c:numCache>
            </c:numRef>
          </c:val>
          <c:extLst>
            <c:ext xmlns:c16="http://schemas.microsoft.com/office/drawing/2014/chart" uri="{C3380CC4-5D6E-409C-BE32-E72D297353CC}">
              <c16:uniqueId val="{00000000-D6B8-46EC-9A83-F03223AB87C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408</c:v>
                </c:pt>
                <c:pt idx="1">
                  <c:v>415</c:v>
                </c:pt>
                <c:pt idx="2">
                  <c:v>413</c:v>
                </c:pt>
              </c:numCache>
            </c:numRef>
          </c:val>
          <c:extLst>
            <c:ext xmlns:c16="http://schemas.microsoft.com/office/drawing/2014/chart" uri="{C3380CC4-5D6E-409C-BE32-E72D297353CC}">
              <c16:uniqueId val="{00000001-D6B8-46EC-9A83-F03223AB87C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838</c:v>
                </c:pt>
                <c:pt idx="1">
                  <c:v>590</c:v>
                </c:pt>
                <c:pt idx="2">
                  <c:v>668</c:v>
                </c:pt>
              </c:numCache>
            </c:numRef>
          </c:val>
          <c:extLst>
            <c:ext xmlns:c16="http://schemas.microsoft.com/office/drawing/2014/chart" uri="{C3380CC4-5D6E-409C-BE32-E72D297353CC}">
              <c16:uniqueId val="{00000002-D6B8-46EC-9A83-F03223AB87C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{714497A6-938E-49AB-9943-83ACC2A94F4C}</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AFEA-4686-A45C-FA487AB2332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{57DDAAEE-CB3C-440A-993E-FFA868518475}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FEA-4686-A45C-FA487AB2332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{1AF5A17F-858E-464B-AC54-76F5A06054C1}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FEA-4686-A45C-FA487AB2332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{AA465B4C-7C47-489D-885A-C849183AB815}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FEA-4686-A45C-FA487AB2332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{907EB448-8F8A-4FA3-9ECC-482D3416BAC7}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FEA-4686-A45C-FA487AB23328}"/>
                </c:ext>
              </c:extLst>
            </c:dLbl>
            <c:dLbl>
              <c:idx val="8"/>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{F8F3982D-E90F-4D55-954D-B61480E55ACB}</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AFEA-4686-A45C-FA487AB23328}"/>
                </c:ext>
              </c:extLst>
            </c:dLbl>
            <c:dLbl>
              <c:idx val="16"/>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{D97BDC0A-BDFE-44E9-823F-3412BC1A68DE}</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AFEA-4686-A45C-FA487AB23328}"/>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{63D710C0-D3AA-4835-BCBC-1DEE0CBAD1FD}</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AFEA-4686-A45C-FA487AB23328}"/>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{EFAF4983-50B2-4D48-9A9F-9394A4AA1DF3}</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AFEA-4686-A45C-FA487AB2332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53.1</c:v>
                </c:pt>
                <c:pt idx="8">
                  <c:v>54.2</c:v>
                </c:pt>
                <c:pt idx="16">
                  <c:v>58</c:v>
                </c:pt>
                <c:pt idx="24">
                  <c:v>58.5</c:v>
                </c:pt>
                <c:pt idx="32">
                  <c:v>59.5</c:v>
                </c:pt>
              </c:numCache>
            </c:numRef>
          </c:xVal>
          <c:yVal>
            <c:numRef>
              <c:f>公会計指標分析・財政指標組合せ分析表!$BP$51:$DC$51</c:f>
              <c:numCache>
                <c:formatCode>#,##0.0;"▲ "#,##0.0</c:formatCode>
                <c:ptCount val="40"/>
                <c:pt idx="0">
                  <c:v>105.4</c:v>
                </c:pt>
                <c:pt idx="8">
                  <c:v>115.5</c:v>
                </c:pt>
                <c:pt idx="16">
                  <c:v>116</c:v>
                </c:pt>
                <c:pt idx="24">
                  <c:v>122.2</c:v>
                </c:pt>
                <c:pt idx="32">
                  <c:v>120.4</c:v>
                </c:pt>
              </c:numCache>
            </c:numRef>
          </c:yVal>
          <c:smooth val="0"/>
          <c:extLst>
            <c:ext xmlns:c16="http://schemas.microsoft.com/office/drawing/2014/chart" uri="{C3380CC4-5D6E-409C-BE32-E72D297353CC}">
              <c16:uniqueId val="{00000009-AFEA-4686-A45C-FA487AB2332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{D20EFFC6-22B1-4D91-85B6-077A17F8458D}</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AFEA-4686-A45C-FA487AB2332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{AD76D8D6-D58A-47B0-839E-B3633D793F55}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FEA-4686-A45C-FA487AB2332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{996AFD00-8792-4681-ACAA-C09B1261C854}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FEA-4686-A45C-FA487AB2332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{784981A3-5F2B-491D-B2C9-0C9109CDE579}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FEA-4686-A45C-FA487AB2332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{6052B0BA-BD94-47E7-A1EB-E25C09A3CFA0}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FEA-4686-A45C-FA487AB23328}"/>
                </c:ext>
              </c:extLst>
            </c:dLbl>
            <c:dLbl>
              <c:idx val="8"/>
              <c:layout>
                <c:manualLayout>
                  <c:x val="-4.0751938907839659E-2"/>
                  <c:y val="-6.4739042105865174E-2"/>
                </c:manualLayout>
              </c:layout>
              <c:tx>
                <c:strRef>
                  <c:f>公会計指標分析・財政指標組合せ分析表!$BX$50</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{CC7C4CCE-D774-4487-9978-F40657473560}</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AFEA-4686-A45C-FA487AB23328}"/>
                </c:ext>
              </c:extLst>
            </c:dLbl>
            <c:dLbl>
              <c:idx val="16"/>
              <c:layout>
                <c:manualLayout>
                  <c:x val="-2.3538462031305149E-2"/>
                  <c:y val="-6.4739042105865174E-2"/>
                </c:manualLayout>
              </c:layout>
              <c:tx>
                <c:strRef>
                  <c:f>公会計指標分析・財政指標組合せ分析表!$CF$50</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{D31209E2-F090-4573-B672-B4204EB01AF6}</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AFEA-4686-A45C-FA487AB23328}"/>
                </c:ext>
              </c:extLst>
            </c:dLbl>
            <c:dLbl>
              <c:idx val="24"/>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{74FF420E-57DA-439E-A642-2F2BA338563B}</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AFEA-4686-A45C-FA487AB23328}"/>
                </c:ext>
              </c:extLst>
            </c:dLbl>
            <c:dLbl>
              <c:idx val="32"/>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{B4A36BF5-5711-47BA-87BD-9D02C5AD81BD}</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AFEA-4686-A45C-FA487AB2332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54.5</c:v>
                </c:pt>
                <c:pt idx="8">
                  <c:v>57.7</c:v>
                </c:pt>
                <c:pt idx="16">
                  <c:v>57.8</c:v>
                </c:pt>
                <c:pt idx="24">
                  <c:v>59.5</c:v>
                </c:pt>
                <c:pt idx="32">
                  <c:v>60.4</c:v>
                </c:pt>
              </c:numCache>
            </c:numRef>
          </c:xVal>
          <c:yVal>
            <c:numRef>
              <c:f>公会計指標分析・財政指標組合せ分析表!$BP$55:$DC$55</c:f>
              <c:numCache>
                <c:formatCode>#,##0.0;"▲ "#,##0.0</c:formatCode>
                <c:ptCount val="40"/>
                <c:pt idx="0">
                  <c:v>20.2</c:v>
                </c:pt>
                <c:pt idx="8">
                  <c:v>15.5</c:v>
                </c:pt>
                <c:pt idx="16">
                  <c:v>14</c:v>
                </c:pt>
                <c:pt idx="24">
                  <c:v>11.4</c:v>
                </c:pt>
                <c:pt idx="32">
                  <c:v>10.4</c:v>
                </c:pt>
              </c:numCache>
            </c:numRef>
          </c:yVal>
          <c:smooth val="0"/>
          <c:extLst>
            <c:ext xmlns:c16="http://schemas.microsoft.com/office/drawing/2014/chart" uri="{C3380CC4-5D6E-409C-BE32-E72D297353CC}">
              <c16:uniqueId val="{00000013-AFEA-4686-A45C-FA487AB23328}"/>
            </c:ext>
          </c:extLst>
        </c:ser>
        <c:dLbls>
          <c:showLegendKey val="0"/>
          <c:showVal val="1"/>
          <c:showCatName val="0"/>
          <c:showSerName val="0"/>
          <c:showPercent val="0"/>
          <c:showBubbleSize val="0"/>
        </c:dLbls>
        <c:axId val="46179840"/>
        <c:axId val="46181760"/>
      </c:scatterChart>
      <c:valAx>
        <c:axId val="46179840"/>
        <c:scaling>
          <c:orientation val="minMax"/>
          <c:max val="61.1"/>
          <c:min val="52.6"/>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{04481D28-544D-4A63-9D9B-D357C6D7BFB1}</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80B6-4E1A-9009-9F1E8C48BD3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{806C1FA2-D31D-440D-9585-C8568BD3CC28}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0B6-4E1A-9009-9F1E8C48BD3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{4B42BF40-254D-4E46-84D2-0AEDC93EA36D}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0B6-4E1A-9009-9F1E8C48BD3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{F510D107-F488-49F4-834F-9F5D4F565F84}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0B6-4E1A-9009-9F1E8C48BD3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{015CB44E-E7F6-4127-8AD4-41DE181CC5D8}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0B6-4E1A-9009-9F1E8C48BD37}"/>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{0E134088-9230-4538-8FF5-B1C36CDC0999}</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80B6-4E1A-9009-9F1E8C48BD37}"/>
                </c:ext>
              </c:extLst>
            </c:dLbl>
            <c:dLbl>
              <c:idx val="16"/>
              <c:layout>
                <c:manualLayout>
                  <c:x val="-3.7010928123765288E-2"/>
                  <c:y val="-6.2416647087793951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{4099971A-AC2C-4F3C-B3F1-67BFCC9EEA9B}</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80B6-4E1A-9009-9F1E8C48BD37}"/>
                </c:ext>
              </c:extLst>
            </c:dLbl>
            <c:dLbl>
              <c:idx val="24"/>
              <c:layout>
                <c:manualLayout>
                  <c:x val="-2.6385055114456116E-2"/>
                  <c:y val="-7.6954730678050032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{7BA8F6E1-BF21-460C-AA2D-02614813ADB5}</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80B6-4E1A-9009-9F1E8C48BD37}"/>
                </c:ext>
              </c:extLst>
            </c:dLbl>
            <c:dLbl>
              <c:idx val="32"/>
              <c:layout>
                <c:manualLayout>
                  <c:x val="-3.1570342725075584E-2"/>
                  <c:y val="-4.7878563497537857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{7BCFD669-3A0F-4C9C-A4C6-439B21E96425}</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80B6-4E1A-9009-9F1E8C48BD3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c:v>
                </c:pt>
                <c:pt idx="8">
                  <c:v>10.4</c:v>
                </c:pt>
                <c:pt idx="16">
                  <c:v>9.6999999999999993</c:v>
                </c:pt>
                <c:pt idx="24">
                  <c:v>9.8000000000000007</c:v>
                </c:pt>
                <c:pt idx="32">
                  <c:v>9.9</c:v>
                </c:pt>
              </c:numCache>
            </c:numRef>
          </c:xVal>
          <c:yVal>
            <c:numRef>
              <c:f>公会計指標分析・財政指標組合せ分析表!$BP$73:$DC$73</c:f>
              <c:numCache>
                <c:formatCode>#,##0.0;"▲ "#,##0.0</c:formatCode>
                <c:ptCount val="40"/>
                <c:pt idx="0">
                  <c:v>105.4</c:v>
                </c:pt>
                <c:pt idx="8">
                  <c:v>115.5</c:v>
                </c:pt>
                <c:pt idx="16">
                  <c:v>116</c:v>
                </c:pt>
                <c:pt idx="24">
                  <c:v>122.2</c:v>
                </c:pt>
                <c:pt idx="32">
                  <c:v>120.4</c:v>
                </c:pt>
              </c:numCache>
            </c:numRef>
          </c:yVal>
          <c:smooth val="0"/>
          <c:extLst>
            <c:ext xmlns:c16="http://schemas.microsoft.com/office/drawing/2014/chart" uri="{C3380CC4-5D6E-409C-BE32-E72D297353CC}">
              <c16:uniqueId val="{00000009-80B6-4E1A-9009-9F1E8C48BD3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{4D68D84A-728E-4C39-B331-B658F7C3AE26}</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80B6-4E1A-9009-9F1E8C48BD3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{D1E2E532-410D-4332-A74E-E98CB5F4566D}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0B6-4E1A-9009-9F1E8C48BD3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{E5FE3B16-7968-4A00-922A-9F189D764714}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0B6-4E1A-9009-9F1E8C48BD3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{57F728E7-F7E2-4AFB-B992-C9C02B3C662C}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0B6-4E1A-9009-9F1E8C48BD3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{3D3D8879-281C-4D0D-811D-DB3A9B588AD7}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0B6-4E1A-9009-9F1E8C48BD37}"/>
                </c:ext>
              </c:extLst>
            </c:dLbl>
            <c:dLbl>
              <c:idx val="8"/>
              <c:layout>
                <c:manualLayout>
                  <c:x val="-2.6385055114456147E-2"/>
                  <c:y val="-8.0056126862875596E-2"/>
                </c:manualLayout>
              </c:layout>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{8048701E-24D0-4374-BA37-D2ED6B4B83D0}</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80B6-4E1A-9009-9F1E8C48BD37}"/>
                </c:ext>
              </c:extLst>
            </c:dLbl>
            <c:dLbl>
              <c:idx val="16"/>
              <c:layout>
                <c:manualLayout>
                  <c:x val="-3.701092812376517E-2"/>
                  <c:y val="-7.1555071658674155E-2"/>
                </c:manualLayout>
              </c:layout>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{27EA6030-94A1-4FCE-A867-1EA9C817C9F8}</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80B6-4E1A-9009-9F1E8C48BD37}"/>
                </c:ext>
              </c:extLst>
            </c:dLbl>
            <c:dLbl>
              <c:idx val="24"/>
              <c:layout>
                <c:manualLayout>
                  <c:x val="-3.1697991619110633E-2"/>
                  <c:y val="-6.5513933421786616E-2"/>
                </c:manualLayout>
              </c:layout>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{E1487A9A-49ED-4631-9DB5-C5EEEA942A13}</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80B6-4E1A-9009-9F1E8C48BD37}"/>
                </c:ext>
              </c:extLst>
            </c:dLbl>
            <c:dLbl>
              <c:idx val="32"/>
              <c:layout>
                <c:manualLayout>
                  <c:x val="-3.1570342725075584E-2"/>
                  <c:y val="-3.2541970139193875E-2"/>
                </c:manualLayout>
              </c:layout>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{F5493E88-95E1-4E85-8A79-04C52EAADDE7}</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80B6-4E1A-9009-9F1E8C48BD3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7.1</c:v>
                </c:pt>
                <c:pt idx="8">
                  <c:v>6.6</c:v>
                </c:pt>
                <c:pt idx="16">
                  <c:v>6.5</c:v>
                </c:pt>
                <c:pt idx="24">
                  <c:v>6.7</c:v>
                </c:pt>
                <c:pt idx="32">
                  <c:v>6.6</c:v>
                </c:pt>
              </c:numCache>
            </c:numRef>
          </c:xVal>
          <c:yVal>
            <c:numRef>
              <c:f>公会計指標分析・財政指標組合せ分析表!$BP$77:$DC$77</c:f>
              <c:numCache>
                <c:formatCode>#,##0.0;"▲ "#,##0.0</c:formatCode>
                <c:ptCount val="40"/>
                <c:pt idx="0">
                  <c:v>20.2</c:v>
                </c:pt>
                <c:pt idx="8">
                  <c:v>15.5</c:v>
                </c:pt>
                <c:pt idx="16">
                  <c:v>14</c:v>
                </c:pt>
                <c:pt idx="24">
                  <c:v>11.4</c:v>
                </c:pt>
                <c:pt idx="32">
                  <c:v>10.4</c:v>
                </c:pt>
              </c:numCache>
            </c:numRef>
          </c:yVal>
          <c:smooth val="0"/>
          <c:extLst>
            <c:ext xmlns:c16="http://schemas.microsoft.com/office/drawing/2014/chart" uri="{C3380CC4-5D6E-409C-BE32-E72D297353CC}">
              <c16:uniqueId val="{00000013-80B6-4E1A-9009-9F1E8C48BD37}"/>
            </c:ext>
          </c:extLst>
        </c:ser>
        <c:dLbls>
          <c:showLegendKey val="0"/>
          <c:showVal val="1"/>
          <c:showCatName val="0"/>
          <c:showSerName val="0"/>
          <c:showPercent val="0"/>
          <c:showBubbleSize val="0"/>
        </c:dLbls>
        <c:axId val="84219776"/>
        <c:axId val="84234240"/>
      </c:scatterChart>
      <c:valAx>
        <c:axId val="84219776"/>
        <c:scaling>
          <c:orientation val="minMax"/>
          <c:max val="11.4"/>
          <c:min val="6.2"/>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150"/>
          <c:min val="-1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町内には比較的大きな企業が複数あるが、雇用面も含めて税収を押し上げるほどには至っていない状況にあり、</a:t>
          </a:r>
          <a:r>
            <a:rPr kumimoji="1" lang="en-US" altLang="ja-JP" sz="1300">
              <a:latin typeface="ＭＳ Ｐゴシック" panose="020B0600070205080204" pitchFamily="50" charset="-128"/>
              <a:ea typeface="ＭＳ Ｐゴシック" panose="020B0600070205080204" pitchFamily="50" charset="-128"/>
            </a:rPr>
            <a:t>0.40</a:t>
          </a:r>
          <a:r>
            <a:rPr kumimoji="1" lang="ja-JP" altLang="en-US" sz="1300">
              <a:latin typeface="ＭＳ Ｐゴシック" panose="020B0600070205080204" pitchFamily="50" charset="-128"/>
              <a:ea typeface="ＭＳ Ｐゴシック" panose="020B0600070205080204" pitchFamily="50" charset="-128"/>
            </a:rPr>
            <a:t>と類似団体平均を大きく下回っている。今後も横ばいで推移すると考えられるが、徹底した事務事業の見直しや各種公共施設の民営化、職員人件費の圧縮等により、財政の健全化を図っていく。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11289</xdr:rowOff>
    </xdr:from>
    <xdr:to>
      <xdr:col>23</xdr:col>
      <xdr:colOff>133350</xdr:colOff>
      <xdr:row>45</xdr:row>
      <xdr:rowOff>141111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54939"/>
          <a:ext cx="0" cy="1501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113188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28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141111</xdr:rowOff>
    </xdr:from>
    <xdr:to>
      <xdr:col>24</xdr:col>
      <xdr:colOff>12700</xdr:colOff>
      <xdr:row>45</xdr:row>
      <xdr:rowOff>141111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56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97666</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9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11289</xdr:rowOff>
    </xdr:from>
    <xdr:to>
      <xdr:col>24</xdr:col>
      <xdr:colOff>12700</xdr:colOff>
      <xdr:row>37</xdr:row>
      <xdr:rowOff>11289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54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111478</xdr:rowOff>
    </xdr:from>
    <xdr:to>
      <xdr:col>23</xdr:col>
      <xdr:colOff>133350</xdr:colOff>
      <xdr:row>44</xdr:row>
      <xdr:rowOff>124883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5527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4532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339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159455</xdr:rowOff>
    </xdr:from>
    <xdr:to>
      <xdr:col>23</xdr:col>
      <xdr:colOff>184150</xdr:colOff>
      <xdr:row>42</xdr:row>
      <xdr:rowOff>89605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138289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76686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138289</xdr:rowOff>
    </xdr:from>
    <xdr:to>
      <xdr:col>15</xdr:col>
      <xdr:colOff>82550</xdr:colOff>
      <xdr:row>44</xdr:row>
      <xdr:rowOff>151695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flipV="1">
          <a:off x="2336800" y="76820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14817</xdr:rowOff>
    </xdr:from>
    <xdr:to>
      <xdr:col>15</xdr:col>
      <xdr:colOff>133350</xdr:colOff>
      <xdr:row>42</xdr:row>
      <xdr:rowOff>116417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126594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151695</xdr:rowOff>
    </xdr:from>
    <xdr:to>
      <xdr:col>11</xdr:col>
      <xdr:colOff>31750</xdr:colOff>
      <xdr:row>44</xdr:row>
      <xdr:rowOff>151695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95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60678</xdr:rowOff>
    </xdr:from>
    <xdr:to>
      <xdr:col>23</xdr:col>
      <xdr:colOff>184150</xdr:colOff>
      <xdr:row>44</xdr:row>
      <xdr:rowOff>162278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60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32755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7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87489</xdr:rowOff>
    </xdr:from>
    <xdr:to>
      <xdr:col>15</xdr:col>
      <xdr:colOff>133350</xdr:colOff>
      <xdr:row>45</xdr:row>
      <xdr:rowOff>17639</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631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2416</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71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100895</xdr:rowOff>
    </xdr:from>
    <xdr:to>
      <xdr:col>11</xdr:col>
      <xdr:colOff>82550</xdr:colOff>
      <xdr:row>45</xdr:row>
      <xdr:rowOff>31045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15822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73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100895</xdr:rowOff>
    </xdr:from>
    <xdr:to>
      <xdr:col>7</xdr:col>
      <xdr:colOff>31750</xdr:colOff>
      <xdr:row>45</xdr:row>
      <xdr:rowOff>31045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64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15822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73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公債費は平成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年度をピークに地方債の借入抑制等により減少傾向にあったが、高畠中学校建設事業以降の大型建設事業により、平成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年度を境に増加傾向である。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また、保育施設の運営や公共施設の施設管理などの民間委託により、物件費も増加傾向にある。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一方、</a:t>
          </a:r>
          <a:r>
            <a:rPr kumimoji="1" lang="ja-JP" altLang="en-US" sz="1200">
              <a:latin typeface="ＭＳ Ｐゴシック" panose="020B0600070205080204" pitchFamily="50" charset="-128"/>
              <a:ea typeface="ＭＳ Ｐゴシック" panose="020B0600070205080204" pitchFamily="50" charset="-128"/>
            </a:rPr>
            <a:t>扶助費は平成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年度を境に減少傾向で、人件費は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退職不補充などにより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減少傾向にある</a:t>
          </a:r>
          <a:r>
            <a:rPr kumimoji="1" lang="ja-JP" altLang="en-US" sz="1200">
              <a:latin typeface="ＭＳ Ｐゴシック" panose="020B0600070205080204" pitchFamily="50" charset="-128"/>
              <a:ea typeface="ＭＳ Ｐゴシック" panose="020B0600070205080204" pitchFamily="50" charset="-128"/>
            </a:rPr>
            <a:t>。経常収支比率は、前年度比</a:t>
          </a:r>
          <a:r>
            <a:rPr kumimoji="1" lang="en-US" altLang="ja-JP" sz="1200">
              <a:latin typeface="ＭＳ Ｐゴシック" panose="020B0600070205080204" pitchFamily="50" charset="-128"/>
              <a:ea typeface="ＭＳ Ｐゴシック" panose="020B0600070205080204" pitchFamily="50" charset="-128"/>
            </a:rPr>
            <a:t>1.2</a:t>
          </a:r>
          <a:r>
            <a:rPr kumimoji="1" lang="ja-JP" altLang="en-US" sz="1200">
              <a:latin typeface="ＭＳ Ｐゴシック" panose="020B0600070205080204" pitchFamily="50" charset="-128"/>
              <a:ea typeface="ＭＳ Ｐゴシック" panose="020B0600070205080204" pitchFamily="50" charset="-128"/>
            </a:rPr>
            <a:t>ポイント上昇し、今後も地方債の借入によっては悪化が予想される。起債事業の抑制や歳出の徹底した見直しを実施するとともに、滞納額の圧縮や更なる徴収体制の強化により歳入確保にも努める。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158242</xdr:rowOff>
    </xdr:from>
    <xdr:to>
      <xdr:col>23</xdr:col>
      <xdr:colOff>133350</xdr:colOff>
      <xdr:row>67</xdr:row>
      <xdr:rowOff>84836</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73792"/>
          <a:ext cx="0" cy="12981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56913</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44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84836</xdr:rowOff>
    </xdr:from>
    <xdr:to>
      <xdr:col>24</xdr:col>
      <xdr:colOff>12700</xdr:colOff>
      <xdr:row>67</xdr:row>
      <xdr:rowOff>84836</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71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73169</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1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158242</xdr:rowOff>
    </xdr:from>
    <xdr:to>
      <xdr:col>24</xdr:col>
      <xdr:colOff>12700</xdr:colOff>
      <xdr:row>59</xdr:row>
      <xdr:rowOff>158242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73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131064</xdr:rowOff>
    </xdr:from>
    <xdr:to>
      <xdr:col>23</xdr:col>
      <xdr:colOff>133350</xdr:colOff>
      <xdr:row>65</xdr:row>
      <xdr:rowOff>17526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103864"/>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77978</xdr:rowOff>
    </xdr:from>
    <xdr:to>
      <xdr:col>19</xdr:col>
      <xdr:colOff>133350</xdr:colOff>
      <xdr:row>64</xdr:row>
      <xdr:rowOff>131064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1050778"/>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82804</xdr:rowOff>
    </xdr:from>
    <xdr:to>
      <xdr:col>19</xdr:col>
      <xdr:colOff>184150</xdr:colOff>
      <xdr:row>64</xdr:row>
      <xdr:rowOff>12954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77978</xdr:rowOff>
    </xdr:from>
    <xdr:to>
      <xdr:col>15</xdr:col>
      <xdr:colOff>82550</xdr:colOff>
      <xdr:row>65</xdr:row>
      <xdr:rowOff>65786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1050778"/>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82804</xdr:rowOff>
    </xdr:from>
    <xdr:to>
      <xdr:col>15</xdr:col>
      <xdr:colOff>133350</xdr:colOff>
      <xdr:row>64</xdr:row>
      <xdr:rowOff>12954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23131</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53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51308</xdr:rowOff>
    </xdr:from>
    <xdr:to>
      <xdr:col>11</xdr:col>
      <xdr:colOff>31750</xdr:colOff>
      <xdr:row>65</xdr:row>
      <xdr:rowOff>65786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119555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5588</xdr:rowOff>
    </xdr:from>
    <xdr:to>
      <xdr:col>11</xdr:col>
      <xdr:colOff>82550</xdr:colOff>
      <xdr:row>63</xdr:row>
      <xdr:rowOff>107188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117365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57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99822</xdr:rowOff>
    </xdr:from>
    <xdr:to>
      <xdr:col>7</xdr:col>
      <xdr:colOff>31750</xdr:colOff>
      <xdr:row>63</xdr:row>
      <xdr:rowOff>29972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40149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49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138176</xdr:rowOff>
    </xdr:from>
    <xdr:to>
      <xdr:col>23</xdr:col>
      <xdr:colOff>184150</xdr:colOff>
      <xdr:row>65</xdr:row>
      <xdr:rowOff>68326</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11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110253</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108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80264</xdr:rowOff>
    </xdr:from>
    <xdr:to>
      <xdr:col>19</xdr:col>
      <xdr:colOff>184150</xdr:colOff>
      <xdr:row>65</xdr:row>
      <xdr:rowOff>10414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05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166641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139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27178</xdr:rowOff>
    </xdr:from>
    <xdr:to>
      <xdr:col>15</xdr:col>
      <xdr:colOff>133350</xdr:colOff>
      <xdr:row>64</xdr:row>
      <xdr:rowOff>128778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113555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08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14986</xdr:rowOff>
    </xdr:from>
    <xdr:to>
      <xdr:col>11</xdr:col>
      <xdr:colOff>82550</xdr:colOff>
      <xdr:row>65</xdr:row>
      <xdr:rowOff>116586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101363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24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508</xdr:rowOff>
    </xdr:from>
    <xdr:to>
      <xdr:col>7</xdr:col>
      <xdr:colOff>31750</xdr:colOff>
      <xdr:row>65</xdr:row>
      <xdr:rowOff>102108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44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86885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3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[132,698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定員適正化計画に基づく採用の抑制や大量退職などにより、今後も減少していくものと考える。物件費については、令和元年度は小学校の老朽度調査を行ったほか、保育施設の運営や公共施設の施設管理などの民間委託により委託費が増加傾向となっている。公共施設の老朽化により維持管理費にも経費がかかっており、公共施設の管理運営については、指定管理者制度の導入を進めるなどコスト削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16433</xdr:rowOff>
    </xdr:from>
    <xdr:to>
      <xdr:col>23</xdr:col>
      <xdr:colOff>133350</xdr:colOff>
      <xdr:row>89</xdr:row>
      <xdr:rowOff>50797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903883"/>
          <a:ext cx="0" cy="1405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22874</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281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50797</xdr:rowOff>
    </xdr:from>
    <xdr:to>
      <xdr:col>24</xdr:col>
      <xdr:colOff>12700</xdr:colOff>
      <xdr:row>89</xdr:row>
      <xdr:rowOff>50797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309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102810</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647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16433</xdr:rowOff>
    </xdr:from>
    <xdr:to>
      <xdr:col>24</xdr:col>
      <xdr:colOff>12700</xdr:colOff>
      <xdr:row>81</xdr:row>
      <xdr:rowOff>16433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903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140449</xdr:rowOff>
    </xdr:from>
    <xdr:to>
      <xdr:col>23</xdr:col>
      <xdr:colOff>133350</xdr:colOff>
      <xdr:row>84</xdr:row>
      <xdr:rowOff>29243</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370799"/>
          <a:ext cx="838200" cy="6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158205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17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141678</xdr:rowOff>
    </xdr:from>
    <xdr:to>
      <xdr:col>23</xdr:col>
      <xdr:colOff>184150</xdr:colOff>
      <xdr:row>84</xdr:row>
      <xdr:rowOff>71828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37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140449</xdr:rowOff>
    </xdr:from>
    <xdr:to>
      <xdr:col>19</xdr:col>
      <xdr:colOff>133350</xdr:colOff>
      <xdr:row>84</xdr:row>
      <xdr:rowOff>18093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370799"/>
          <a:ext cx="889000" cy="4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135756</xdr:rowOff>
    </xdr:from>
    <xdr:to>
      <xdr:col>19</xdr:col>
      <xdr:colOff>184150</xdr:colOff>
      <xdr:row>84</xdr:row>
      <xdr:rowOff>65906</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6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50683</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5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109471</xdr:rowOff>
    </xdr:from>
    <xdr:to>
      <xdr:col>15</xdr:col>
      <xdr:colOff>82550</xdr:colOff>
      <xdr:row>84</xdr:row>
      <xdr:rowOff>18093</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339821"/>
          <a:ext cx="889000" cy="8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155845</xdr:rowOff>
    </xdr:from>
    <xdr:to>
      <xdr:col>15</xdr:col>
      <xdr:colOff>133350</xdr:colOff>
      <xdr:row>84</xdr:row>
      <xdr:rowOff>85995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70772</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72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109471</xdr:rowOff>
    </xdr:from>
    <xdr:to>
      <xdr:col>11</xdr:col>
      <xdr:colOff>31750</xdr:colOff>
      <xdr:row>83</xdr:row>
      <xdr:rowOff>170430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flipV="1">
          <a:off x="1447800" y="1433982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84</xdr:row>
      <xdr:rowOff>85027</xdr:rowOff>
    </xdr:from>
    <xdr:to>
      <xdr:col>11</xdr:col>
      <xdr:colOff>82550</xdr:colOff>
      <xdr:row>85</xdr:row>
      <xdr:rowOff>15177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486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171404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573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148013</xdr:rowOff>
    </xdr:from>
    <xdr:to>
      <xdr:col>7</xdr:col>
      <xdr:colOff>31750</xdr:colOff>
      <xdr:row>84</xdr:row>
      <xdr:rowOff>78163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37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62940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464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149893</xdr:rowOff>
    </xdr:from>
    <xdr:to>
      <xdr:col>23</xdr:col>
      <xdr:colOff>184150</xdr:colOff>
      <xdr:row>84</xdr:row>
      <xdr:rowOff>80043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8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121970</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352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89649</xdr:rowOff>
    </xdr:from>
    <xdr:to>
      <xdr:col>19</xdr:col>
      <xdr:colOff>184150</xdr:colOff>
      <xdr:row>84</xdr:row>
      <xdr:rowOff>19799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31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29976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088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138743</xdr:rowOff>
    </xdr:from>
    <xdr:to>
      <xdr:col>15</xdr:col>
      <xdr:colOff>133350</xdr:colOff>
      <xdr:row>84</xdr:row>
      <xdr:rowOff>68893</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6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79070</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137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58671</xdr:rowOff>
    </xdr:from>
    <xdr:to>
      <xdr:col>11</xdr:col>
      <xdr:colOff>82550</xdr:colOff>
      <xdr:row>83</xdr:row>
      <xdr:rowOff>160271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8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170448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057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119630</xdr:rowOff>
    </xdr:from>
    <xdr:to>
      <xdr:col>7</xdr:col>
      <xdr:colOff>31750</xdr:colOff>
      <xdr:row>84</xdr:row>
      <xdr:rowOff>49780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4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59957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118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年度から給与独自カットをやめたことから、それ以降高い水準が続いており、類似団体平均と比べ</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ポイント上回った。現在、特殊勤務手当の凍結を継続しているが、今後も給与の総点検を行うなど、より一層の給与の適正化に努める。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69850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846629"/>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102507</xdr:rowOff>
    </xdr:from>
    <xdr:to>
      <xdr:col>81</xdr:col>
      <xdr:colOff>44450</xdr:colOff>
      <xdr:row>88</xdr:row>
      <xdr:rowOff>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179800" y="1501865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66420</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4682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102507</xdr:rowOff>
    </xdr:from>
    <xdr:to>
      <xdr:col>77</xdr:col>
      <xdr:colOff>44450</xdr:colOff>
      <xdr:row>87</xdr:row>
      <xdr:rowOff>154214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50186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169636</xdr:rowOff>
    </xdr:from>
    <xdr:to>
      <xdr:col>77</xdr:col>
      <xdr:colOff>95250</xdr:colOff>
      <xdr:row>85</xdr:row>
      <xdr:rowOff>99786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102507</xdr:rowOff>
    </xdr:from>
    <xdr:to>
      <xdr:col>72</xdr:col>
      <xdr:colOff>203200</xdr:colOff>
      <xdr:row>87</xdr:row>
      <xdr:rowOff>154214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50186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15421</xdr:rowOff>
    </xdr:from>
    <xdr:to>
      <xdr:col>73</xdr:col>
      <xdr:colOff>44450</xdr:colOff>
      <xdr:row>85</xdr:row>
      <xdr:rowOff>117021</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102507</xdr:rowOff>
    </xdr:from>
    <xdr:to>
      <xdr:col>68</xdr:col>
      <xdr:colOff>152400</xdr:colOff>
      <xdr:row>87</xdr:row>
      <xdr:rowOff>119743</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50186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152400</xdr:rowOff>
    </xdr:from>
    <xdr:to>
      <xdr:col>68</xdr:col>
      <xdr:colOff>203200</xdr:colOff>
      <xdr:row>85</xdr:row>
      <xdr:rowOff>82550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92727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51707</xdr:rowOff>
    </xdr:from>
    <xdr:to>
      <xdr:col>77</xdr:col>
      <xdr:colOff>95250</xdr:colOff>
      <xdr:row>87</xdr:row>
      <xdr:rowOff>153307</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138084</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505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103414</xdr:rowOff>
    </xdr:from>
    <xdr:to>
      <xdr:col>73</xdr:col>
      <xdr:colOff>44450</xdr:colOff>
      <xdr:row>88</xdr:row>
      <xdr:rowOff>33564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501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18341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510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51707</xdr:rowOff>
    </xdr:from>
    <xdr:to>
      <xdr:col>68</xdr:col>
      <xdr:colOff>203200</xdr:colOff>
      <xdr:row>87</xdr:row>
      <xdr:rowOff>153307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96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138084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50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年度の消防広域化により、指数は類似団体並みとなっている。今後も各種施設について民間移管や指定管理者制度を導入するなど、定員適正化計画に基づき、職員数の管理を行っていく。</a:t>
          </a: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109765</xdr:rowOff>
    </xdr:from>
    <xdr:to>
      <xdr:col>81</xdr:col>
      <xdr:colOff>44450</xdr:colOff>
      <xdr:row>67</xdr:row>
      <xdr:rowOff>128270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053865"/>
          <a:ext cx="0" cy="15615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100347</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8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128270</xdr:rowOff>
    </xdr:from>
    <xdr:to>
      <xdr:col>81</xdr:col>
      <xdr:colOff>133350</xdr:colOff>
      <xdr:row>67</xdr:row>
      <xdr:rowOff>128270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61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24692</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797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109765</xdr:rowOff>
    </xdr:from>
    <xdr:to>
      <xdr:col>81</xdr:col>
      <xdr:colOff>133350</xdr:colOff>
      <xdr:row>58</xdr:row>
      <xdr:rowOff>109765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053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64226</xdr:rowOff>
    </xdr:from>
    <xdr:to>
      <xdr:col>81</xdr:col>
      <xdr:colOff>44450</xdr:colOff>
      <xdr:row>61</xdr:row>
      <xdr:rowOff>110762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22676"/>
          <a:ext cx="838200" cy="46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48912</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359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32385</xdr:rowOff>
    </xdr:from>
    <xdr:to>
      <xdr:col>81</xdr:col>
      <xdr:colOff>95250</xdr:colOff>
      <xdr:row>61</xdr:row>
      <xdr:rowOff>133985</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60778</xdr:rowOff>
    </xdr:from>
    <xdr:to>
      <xdr:col>77</xdr:col>
      <xdr:colOff>44450</xdr:colOff>
      <xdr:row>61</xdr:row>
      <xdr:rowOff>64226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519228"/>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28938</xdr:rowOff>
    </xdr:from>
    <xdr:to>
      <xdr:col>77</xdr:col>
      <xdr:colOff>95250</xdr:colOff>
      <xdr:row>61</xdr:row>
      <xdr:rowOff>130538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48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115315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573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45266</xdr:rowOff>
    </xdr:from>
    <xdr:to>
      <xdr:col>72</xdr:col>
      <xdr:colOff>203200</xdr:colOff>
      <xdr:row>61</xdr:row>
      <xdr:rowOff>60778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503716"/>
          <a:ext cx="889000" cy="1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46174</xdr:rowOff>
    </xdr:from>
    <xdr:to>
      <xdr:col>73</xdr:col>
      <xdr:colOff>44450</xdr:colOff>
      <xdr:row>61</xdr:row>
      <xdr:rowOff>147774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132551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591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45266</xdr:rowOff>
    </xdr:from>
    <xdr:to>
      <xdr:col>68</xdr:col>
      <xdr:colOff>152400</xdr:colOff>
      <xdr:row>61</xdr:row>
      <xdr:rowOff>53884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flipV="1">
          <a:off x="13512800" y="10503716"/>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39279</xdr:rowOff>
    </xdr:from>
    <xdr:to>
      <xdr:col>68</xdr:col>
      <xdr:colOff>203200</xdr:colOff>
      <xdr:row>61</xdr:row>
      <xdr:rowOff>140879</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497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125656</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584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25491</xdr:rowOff>
    </xdr:from>
    <xdr:to>
      <xdr:col>64</xdr:col>
      <xdr:colOff>152400</xdr:colOff>
      <xdr:row>61</xdr:row>
      <xdr:rowOff>127091</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111868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570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59962</xdr:rowOff>
    </xdr:from>
    <xdr:to>
      <xdr:col>81</xdr:col>
      <xdr:colOff>95250</xdr:colOff>
      <xdr:row>61</xdr:row>
      <xdr:rowOff>161562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518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32039</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490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13426</xdr:rowOff>
    </xdr:from>
    <xdr:to>
      <xdr:col>77</xdr:col>
      <xdr:colOff>95250</xdr:colOff>
      <xdr:row>61</xdr:row>
      <xdr:rowOff>115026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47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125203</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240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9978</xdr:rowOff>
    </xdr:from>
    <xdr:to>
      <xdr:col>73</xdr:col>
      <xdr:colOff>44450</xdr:colOff>
      <xdr:row>61</xdr:row>
      <xdr:rowOff>111578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46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121755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165916</xdr:rowOff>
    </xdr:from>
    <xdr:to>
      <xdr:col>68</xdr:col>
      <xdr:colOff>203200</xdr:colOff>
      <xdr:row>61</xdr:row>
      <xdr:rowOff>96066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45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106243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3084</xdr:rowOff>
    </xdr:from>
    <xdr:to>
      <xdr:col>64</xdr:col>
      <xdr:colOff>152400</xdr:colOff>
      <xdr:row>61</xdr:row>
      <xdr:rowOff>104684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114861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23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年度をピークに減少していたが、令和元年度は平成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年度に続き前年度比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た。今後は高畠中学校建設以降の大型建設事業の償還が順次始まることから、中期的に増加していく見込みである。今後とも、緊急度、住民ニーズを的確に把握し、徹底した事業の見直しを行い、財政の健全化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130266</xdr:rowOff>
    </xdr:from>
    <xdr:to>
      <xdr:col>81</xdr:col>
      <xdr:colOff>44450</xdr:colOff>
      <xdr:row>44</xdr:row>
      <xdr:rowOff>96157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02466"/>
          <a:ext cx="0" cy="13374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68234</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61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96157</xdr:rowOff>
    </xdr:from>
    <xdr:to>
      <xdr:col>81</xdr:col>
      <xdr:colOff>133350</xdr:colOff>
      <xdr:row>44</xdr:row>
      <xdr:rowOff>96157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63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45193</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04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130266</xdr:rowOff>
    </xdr:from>
    <xdr:to>
      <xdr:col>81</xdr:col>
      <xdr:colOff>133350</xdr:colOff>
      <xdr:row>36</xdr:row>
      <xdr:rowOff>130266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0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114119</xdr:rowOff>
    </xdr:from>
    <xdr:to>
      <xdr:col>81</xdr:col>
      <xdr:colOff>44450</xdr:colOff>
      <xdr:row>41</xdr:row>
      <xdr:rowOff>121013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143569"/>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107224</xdr:rowOff>
    </xdr:from>
    <xdr:to>
      <xdr:col>77</xdr:col>
      <xdr:colOff>44450</xdr:colOff>
      <xdr:row>41</xdr:row>
      <xdr:rowOff>114119</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136674"/>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107224</xdr:rowOff>
    </xdr:from>
    <xdr:to>
      <xdr:col>72</xdr:col>
      <xdr:colOff>203200</xdr:colOff>
      <xdr:row>41</xdr:row>
      <xdr:rowOff>155484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713667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7257</xdr:rowOff>
    </xdr:from>
    <xdr:to>
      <xdr:col>73</xdr:col>
      <xdr:colOff>44450</xdr:colOff>
      <xdr:row>40</xdr:row>
      <xdr:rowOff>108857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86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119034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155484</xdr:rowOff>
    </xdr:from>
    <xdr:to>
      <xdr:col>68</xdr:col>
      <xdr:colOff>152400</xdr:colOff>
      <xdr:row>42</xdr:row>
      <xdr:rowOff>25400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7184934"/>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14151</xdr:rowOff>
    </xdr:from>
    <xdr:to>
      <xdr:col>68</xdr:col>
      <xdr:colOff>203200</xdr:colOff>
      <xdr:row>40</xdr:row>
      <xdr:rowOff>115751</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125928</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641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48623</xdr:rowOff>
    </xdr:from>
    <xdr:to>
      <xdr:col>64</xdr:col>
      <xdr:colOff>152400</xdr:colOff>
      <xdr:row>40</xdr:row>
      <xdr:rowOff>150223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0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160400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6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70213</xdr:rowOff>
    </xdr:from>
    <xdr:to>
      <xdr:col>81</xdr:col>
      <xdr:colOff>95250</xdr:colOff>
      <xdr:row>42</xdr:row>
      <xdr:rowOff>363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9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42290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7071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63319</xdr:rowOff>
    </xdr:from>
    <xdr:to>
      <xdr:col>77</xdr:col>
      <xdr:colOff>95250</xdr:colOff>
      <xdr:row>41</xdr:row>
      <xdr:rowOff>164919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92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149696</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179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56424</xdr:rowOff>
    </xdr:from>
    <xdr:to>
      <xdr:col>73</xdr:col>
      <xdr:colOff>44450</xdr:colOff>
      <xdr:row>41</xdr:row>
      <xdr:rowOff>158024</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708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142801</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17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104684</xdr:rowOff>
    </xdr:from>
    <xdr:to>
      <xdr:col>68</xdr:col>
      <xdr:colOff>203200</xdr:colOff>
      <xdr:row>42</xdr:row>
      <xdr:rowOff>34834</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713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19611</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220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から始まった高畠中学校建設事業以降増加に転じてきた。事業の抑制や職員数の圧縮等により、比重の大きい地方債残高や公営企業等繰入見込額、退職手当負担見込額の軽減を図っていくが、令和元年度は旧第三中学校校舎解体を行っており、今後もしばらくは上昇すると見込まれる。今後も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153060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738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125137</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9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153060</xdr:rowOff>
    </xdr:from>
    <xdr:to>
      <xdr:col>81</xdr:col>
      <xdr:colOff>133350</xdr:colOff>
      <xdr:row>22</xdr:row>
      <xdr:rowOff>153060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12751</xdr:rowOff>
    </xdr:from>
    <xdr:to>
      <xdr:col>81</xdr:col>
      <xdr:colOff>44450</xdr:colOff>
      <xdr:row>21</xdr:row>
      <xdr:rowOff>30125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3613201"/>
          <a:ext cx="8382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116908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3457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100381</xdr:rowOff>
    </xdr:from>
    <xdr:to>
      <xdr:col>81</xdr:col>
      <xdr:colOff>95250</xdr:colOff>
      <xdr:row>15</xdr:row>
      <xdr:rowOff>30531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00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141732</xdr:rowOff>
    </xdr:from>
    <xdr:to>
      <xdr:col>77</xdr:col>
      <xdr:colOff>44450</xdr:colOff>
      <xdr:row>21</xdr:row>
      <xdr:rowOff>30125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570732"/>
          <a:ext cx="889000" cy="5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110033</xdr:rowOff>
    </xdr:from>
    <xdr:to>
      <xdr:col>77</xdr:col>
      <xdr:colOff>95250</xdr:colOff>
      <xdr:row>15</xdr:row>
      <xdr:rowOff>40183</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10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50360</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27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136906</xdr:rowOff>
    </xdr:from>
    <xdr:to>
      <xdr:col>72</xdr:col>
      <xdr:colOff>203200</xdr:colOff>
      <xdr:row>20</xdr:row>
      <xdr:rowOff>141732</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56590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135128</xdr:rowOff>
    </xdr:from>
    <xdr:to>
      <xdr:col>73</xdr:col>
      <xdr:colOff>44450</xdr:colOff>
      <xdr:row>15</xdr:row>
      <xdr:rowOff>65278</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3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75455</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0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39421</xdr:rowOff>
    </xdr:from>
    <xdr:to>
      <xdr:col>68</xdr:col>
      <xdr:colOff>152400</xdr:colOff>
      <xdr:row>20</xdr:row>
      <xdr:rowOff>136906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468421"/>
          <a:ext cx="889000" cy="97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149606</xdr:rowOff>
    </xdr:from>
    <xdr:to>
      <xdr:col>68</xdr:col>
      <xdr:colOff>203200</xdr:colOff>
      <xdr:row>15</xdr:row>
      <xdr:rowOff>79756</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5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89933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18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23520</xdr:rowOff>
    </xdr:from>
    <xdr:to>
      <xdr:col>64</xdr:col>
      <xdr:colOff>152400</xdr:colOff>
      <xdr:row>15</xdr:row>
      <xdr:rowOff>125120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9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135297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64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133401</xdr:rowOff>
    </xdr:from>
    <xdr:to>
      <xdr:col>81</xdr:col>
      <xdr:colOff>95250</xdr:colOff>
      <xdr:row>21</xdr:row>
      <xdr:rowOff>63551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562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105478</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534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150775</xdr:rowOff>
    </xdr:from>
    <xdr:to>
      <xdr:col>77</xdr:col>
      <xdr:colOff>95250</xdr:colOff>
      <xdr:row>21</xdr:row>
      <xdr:rowOff>80925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57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65702</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666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90932</xdr:rowOff>
    </xdr:from>
    <xdr:to>
      <xdr:col>73</xdr:col>
      <xdr:colOff>44450</xdr:colOff>
      <xdr:row>21</xdr:row>
      <xdr:rowOff>21082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5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5859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60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86106</xdr:rowOff>
    </xdr:from>
    <xdr:to>
      <xdr:col>68</xdr:col>
      <xdr:colOff>203200</xdr:colOff>
      <xdr:row>21</xdr:row>
      <xdr:rowOff>16256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51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1033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601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160071</xdr:rowOff>
    </xdr:from>
    <xdr:to>
      <xdr:col>64</xdr:col>
      <xdr:colOff>152400</xdr:colOff>
      <xdr:row>20</xdr:row>
      <xdr:rowOff>90221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41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74998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503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近年は退職者の増加や退職不補充により人件費は減少してきており、類似団体平均並みである。今後も定員適正化計画に基づき、職員数の管理や給与の抑制に努めていく。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81280</xdr:rowOff>
    </xdr:from>
    <xdr:to>
      <xdr:col>24</xdr:col>
      <xdr:colOff>25400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6768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167657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81280</xdr:rowOff>
    </xdr:from>
    <xdr:to>
      <xdr:col>24</xdr:col>
      <xdr:colOff>114300</xdr:colOff>
      <xdr:row>32</xdr:row>
      <xdr:rowOff>81280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67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20320</xdr:rowOff>
    </xdr:from>
    <xdr:to>
      <xdr:col>24</xdr:col>
      <xdr:colOff>25400</xdr:colOff>
      <xdr:row>36</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925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142257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5971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2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81280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306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118110</xdr:rowOff>
    </xdr:from>
    <xdr:to>
      <xdr:col>20</xdr:col>
      <xdr:colOff>38100</xdr:colOff>
      <xdr:row>36</xdr:row>
      <xdr:rowOff>48260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58437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87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81280</xdr:rowOff>
    </xdr:from>
    <xdr:to>
      <xdr:col>15</xdr:col>
      <xdr:colOff>98425</xdr:colOff>
      <xdr:row>36</xdr:row>
      <xdr:rowOff>119380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534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163830</xdr:rowOff>
    </xdr:from>
    <xdr:to>
      <xdr:col>15</xdr:col>
      <xdr:colOff>149225</xdr:colOff>
      <xdr:row>36</xdr:row>
      <xdr:rowOff>93980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104157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119380</xdr:rowOff>
    </xdr:from>
    <xdr:to>
      <xdr:col>11</xdr:col>
      <xdr:colOff>9525</xdr:colOff>
      <xdr:row>37</xdr:row>
      <xdr:rowOff>31750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915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163830</xdr:rowOff>
    </xdr:from>
    <xdr:to>
      <xdr:col>11</xdr:col>
      <xdr:colOff>60325</xdr:colOff>
      <xdr:row>36</xdr:row>
      <xdr:rowOff>93980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104157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140970</xdr:rowOff>
    </xdr:from>
    <xdr:to>
      <xdr:col>24</xdr:col>
      <xdr:colOff>76200</xdr:colOff>
      <xdr:row>36</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113047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93997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30480</xdr:rowOff>
    </xdr:from>
    <xdr:to>
      <xdr:col>15</xdr:col>
      <xdr:colOff>149225</xdr:colOff>
      <xdr:row>36</xdr:row>
      <xdr:rowOff>132080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116857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68580</xdr:rowOff>
    </xdr:from>
    <xdr:to>
      <xdr:col>11</xdr:col>
      <xdr:colOff>60325</xdr:colOff>
      <xdr:row>36</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154957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2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物件費は、類似団体平均を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下回った。物件費全般については、実施計画策定や予算要求の際、抑制に努めているが、保育施設運営や公共施設の施設管理、給食業務などの民間委託により委託費が増加傾向である。類似団体平均を下回った状態が続いてはいるが、今後とも内部管理経費の見直しや削減を行いながら数値の抑制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1270</xdr:rowOff>
    </xdr:from>
    <xdr:to>
      <xdr:col>82</xdr:col>
      <xdr:colOff>107950</xdr:colOff>
      <xdr:row>20</xdr:row>
      <xdr:rowOff>58420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012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30497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45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58420</xdr:rowOff>
    </xdr:from>
    <xdr:to>
      <xdr:col>82</xdr:col>
      <xdr:colOff>196850</xdr:colOff>
      <xdr:row>20</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48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87647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3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1270</xdr:rowOff>
    </xdr:from>
    <xdr:to>
      <xdr:col>82</xdr:col>
      <xdr:colOff>196850</xdr:colOff>
      <xdr:row>13</xdr:row>
      <xdr:rowOff>1270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0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111760</xdr:rowOff>
    </xdr:from>
    <xdr:to>
      <xdr:col>82</xdr:col>
      <xdr:colOff>107950</xdr:colOff>
      <xdr:row>15</xdr:row>
      <xdr:rowOff>46990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1206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97807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69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125730</xdr:rowOff>
    </xdr:from>
    <xdr:to>
      <xdr:col>82</xdr:col>
      <xdr:colOff>158750</xdr:colOff>
      <xdr:row>16</xdr:row>
      <xdr:rowOff>55880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50800</xdr:rowOff>
    </xdr:from>
    <xdr:to>
      <xdr:col>78</xdr:col>
      <xdr:colOff>69850</xdr:colOff>
      <xdr:row>14</xdr:row>
      <xdr:rowOff>111760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4511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110490</xdr:rowOff>
    </xdr:from>
    <xdr:to>
      <xdr:col>78</xdr:col>
      <xdr:colOff>120650</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25417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6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50800</xdr:rowOff>
    </xdr:from>
    <xdr:to>
      <xdr:col>73</xdr:col>
      <xdr:colOff>180975</xdr:colOff>
      <xdr:row>14</xdr:row>
      <xdr:rowOff>58420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451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72390</xdr:rowOff>
    </xdr:from>
    <xdr:to>
      <xdr:col>74</xdr:col>
      <xdr:colOff>31750</xdr:colOff>
      <xdr:row>16</xdr:row>
      <xdr:rowOff>2540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4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158767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3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58420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413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49530</xdr:rowOff>
    </xdr:from>
    <xdr:to>
      <xdr:col>69</xdr:col>
      <xdr:colOff>142875</xdr:colOff>
      <xdr:row>15</xdr:row>
      <xdr:rowOff>151130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2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135907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160020</xdr:rowOff>
    </xdr:from>
    <xdr:to>
      <xdr:col>65</xdr:col>
      <xdr:colOff>53975</xdr:colOff>
      <xdr:row>15</xdr:row>
      <xdr:rowOff>90170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6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74947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4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167640</xdr:rowOff>
    </xdr:from>
    <xdr:to>
      <xdr:col>82</xdr:col>
      <xdr:colOff>158750</xdr:colOff>
      <xdr:row>15</xdr:row>
      <xdr:rowOff>97790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12717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1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60960</xdr:rowOff>
    </xdr:from>
    <xdr:to>
      <xdr:col>78</xdr:col>
      <xdr:colOff>120650</xdr:colOff>
      <xdr:row>14</xdr:row>
      <xdr:rowOff>162560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0</xdr:rowOff>
    </xdr:from>
    <xdr:to>
      <xdr:col>74</xdr:col>
      <xdr:colOff>31750</xdr:colOff>
      <xdr:row>14</xdr:row>
      <xdr:rowOff>101600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111777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扶助費は、平成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年度から類似団体平均を超えた状況が続いていたが、平成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年度に類似団体平均を下回り、令和元年度も</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下回った。対象者の減少による児童入所措置費や児童手当の減額、保育料無償化に伴う単価の減少等により、全体として減額となった。一方で県・町単福祉医療の充実により年々増加する傾向は今後も変わらないと考えるが、適正な行政サービスの提供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42400"/>
          <a:ext cx="0" cy="13879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167822</xdr:rowOff>
    </xdr:from>
    <xdr:to>
      <xdr:col>24</xdr:col>
      <xdr:colOff>25400</xdr:colOff>
      <xdr:row>56</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97572"/>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53522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613900"/>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43543</xdr:rowOff>
    </xdr:from>
    <xdr:to>
      <xdr:col>20</xdr:col>
      <xdr:colOff>38100</xdr:colOff>
      <xdr:row>56</xdr:row>
      <xdr:rowOff>145143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129920</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57</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79215"/>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43543</xdr:rowOff>
    </xdr:from>
    <xdr:to>
      <xdr:col>15</xdr:col>
      <xdr:colOff>149225</xdr:colOff>
      <xdr:row>56</xdr:row>
      <xdr:rowOff>145143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155320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61685</xdr:rowOff>
    </xdr:from>
    <xdr:to>
      <xdr:col>11</xdr:col>
      <xdr:colOff>9525</xdr:colOff>
      <xdr:row>56</xdr:row>
      <xdr:rowOff>78015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6628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8362</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117022</xdr:rowOff>
    </xdr:from>
    <xdr:to>
      <xdr:col>24</xdr:col>
      <xdr:colOff>76200</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133549</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39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73677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33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2722</xdr:rowOff>
    </xdr:from>
    <xdr:to>
      <xdr:col>15</xdr:col>
      <xdr:colOff>149225</xdr:colOff>
      <xdr:row>57</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77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89099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113592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xdr:rowOff>
    </xdr:from>
    <xdr:to>
      <xdr:col>6</xdr:col>
      <xdr:colOff>171450</xdr:colOff>
      <xdr:row>56</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97262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他会計繰出金の影響により、その他に係る経常収支比率が類似団体平均を</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ポイントと大きく上回っている。国民健康保険、介護保険、後期高齢者医療保険各会計においては、年々増加傾向にある。今後とも健康づくりの取組みや疾病等の予防対策に力を入れ、医療費抑制による繰出金の抑制を図っていきたい。</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60</xdr:row>
      <xdr:rowOff>73660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8812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45737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332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73660</xdr:rowOff>
    </xdr:from>
    <xdr:to>
      <xdr:col>82</xdr:col>
      <xdr:colOff>196850</xdr:colOff>
      <xdr:row>60</xdr:row>
      <xdr:rowOff>73660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6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58420</xdr:rowOff>
    </xdr:from>
    <xdr:to>
      <xdr:col>82</xdr:col>
      <xdr:colOff>107950</xdr:colOff>
      <xdr:row>60</xdr:row>
      <xdr:rowOff>66040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34542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107967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37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161290</xdr:rowOff>
    </xdr:from>
    <xdr:to>
      <xdr:col>78</xdr:col>
      <xdr:colOff>69850</xdr:colOff>
      <xdr:row>60</xdr:row>
      <xdr:rowOff>58420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768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167640</xdr:rowOff>
    </xdr:from>
    <xdr:to>
      <xdr:col>78</xdr:col>
      <xdr:colOff>120650</xdr:colOff>
      <xdr:row>57</xdr:row>
      <xdr:rowOff>97790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68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107967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3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123190</xdr:rowOff>
    </xdr:from>
    <xdr:to>
      <xdr:col>73</xdr:col>
      <xdr:colOff>180975</xdr:colOff>
      <xdr:row>59</xdr:row>
      <xdr:rowOff>161290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387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144780</xdr:rowOff>
    </xdr:from>
    <xdr:to>
      <xdr:col>74</xdr:col>
      <xdr:colOff>31750</xdr:colOff>
      <xdr:row>57</xdr:row>
      <xdr:rowOff>74930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85090</xdr:rowOff>
    </xdr:from>
    <xdr:to>
      <xdr:col>69</xdr:col>
      <xdr:colOff>92075</xdr:colOff>
      <xdr:row>59</xdr:row>
      <xdr:rowOff>123190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2006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121920</xdr:rowOff>
    </xdr:from>
    <xdr:to>
      <xdr:col>69</xdr:col>
      <xdr:colOff>142875</xdr:colOff>
      <xdr:row>57</xdr:row>
      <xdr:rowOff>52070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62247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91440</xdr:rowOff>
    </xdr:from>
    <xdr:to>
      <xdr:col>65</xdr:col>
      <xdr:colOff>53975</xdr:colOff>
      <xdr:row>57</xdr:row>
      <xdr:rowOff>21590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31767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15240</xdr:rowOff>
    </xdr:from>
    <xdr:to>
      <xdr:col>82</xdr:col>
      <xdr:colOff>158750</xdr:colOff>
      <xdr:row>60</xdr:row>
      <xdr:rowOff>116840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30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95267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210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xdr:rowOff>
    </xdr:from>
    <xdr:to>
      <xdr:col>78</xdr:col>
      <xdr:colOff>120650</xdr:colOff>
      <xdr:row>60</xdr:row>
      <xdr:rowOff>109220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93997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80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110490</xdr:rowOff>
    </xdr:from>
    <xdr:to>
      <xdr:col>74</xdr:col>
      <xdr:colOff>31750</xdr:colOff>
      <xdr:row>60</xdr:row>
      <xdr:rowOff>40640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25417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72390</xdr:rowOff>
    </xdr:from>
    <xdr:to>
      <xdr:col>69</xdr:col>
      <xdr:colOff>142875</xdr:colOff>
      <xdr:row>60</xdr:row>
      <xdr:rowOff>2540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158767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34290</xdr:rowOff>
    </xdr:from>
    <xdr:to>
      <xdr:col>65</xdr:col>
      <xdr:colOff>53975</xdr:colOff>
      <xdr:row>59</xdr:row>
      <xdr:rowOff>135890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120667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補助費等は、一部事務組合への負担金及び商工費関係の補助費が増加したが、保育料無償化により保育料軽減事業補助が減少したことになどにより、ほぼ横ばいの前年度比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ポイントの減少となった。今後も一部事務組合や農業関係の補助費の伸びが予想されるが、補助内容の見直し等を行いながら経費の削減に努める。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40</xdr:row>
      <xdr:rowOff>145288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0016"/>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117365</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75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145288</xdr:rowOff>
    </xdr:from>
    <xdr:to>
      <xdr:col>82</xdr:col>
      <xdr:colOff>196850</xdr:colOff>
      <xdr:row>40</xdr:row>
      <xdr:rowOff>145288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03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62992</xdr:rowOff>
    </xdr:from>
    <xdr:to>
      <xdr:col>82</xdr:col>
      <xdr:colOff>107950</xdr:colOff>
      <xdr:row>36</xdr:row>
      <xdr:rowOff>67564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351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144289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16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58420</xdr:rowOff>
    </xdr:from>
    <xdr:to>
      <xdr:col>78</xdr:col>
      <xdr:colOff>69850</xdr:colOff>
      <xdr:row>36</xdr:row>
      <xdr:rowOff>67564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306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121920</xdr:rowOff>
    </xdr:from>
    <xdr:to>
      <xdr:col>78</xdr:col>
      <xdr:colOff>120650</xdr:colOff>
      <xdr:row>37</xdr:row>
      <xdr:rowOff>52070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36847</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8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37</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23062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117348</xdr:rowOff>
    </xdr:from>
    <xdr:to>
      <xdr:col>74</xdr:col>
      <xdr:colOff>31750</xdr:colOff>
      <xdr:row>37</xdr:row>
      <xdr:rowOff>47498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32275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5842</xdr:rowOff>
    </xdr:from>
    <xdr:to>
      <xdr:col>69</xdr:col>
      <xdr:colOff>92075</xdr:colOff>
      <xdr:row>37</xdr:row>
      <xdr:rowOff>33274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349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94488</xdr:rowOff>
    </xdr:from>
    <xdr:to>
      <xdr:col>69</xdr:col>
      <xdr:colOff>142875</xdr:colOff>
      <xdr:row>37</xdr:row>
      <xdr:rowOff>24638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34815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94488</xdr:rowOff>
    </xdr:from>
    <xdr:to>
      <xdr:col>65</xdr:col>
      <xdr:colOff>53975</xdr:colOff>
      <xdr:row>37</xdr:row>
      <xdr:rowOff>24638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34815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xdr:rowOff>
    </xdr:from>
    <xdr:to>
      <xdr:col>82</xdr:col>
      <xdr:colOff>158750</xdr:colOff>
      <xdr:row>36</xdr:row>
      <xdr:rowOff>113792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28719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2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xdr:rowOff>
    </xdr:from>
    <xdr:to>
      <xdr:col>78</xdr:col>
      <xdr:colOff>120650</xdr:colOff>
      <xdr:row>36</xdr:row>
      <xdr:rowOff>118364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7620</xdr:rowOff>
    </xdr:from>
    <xdr:to>
      <xdr:col>74</xdr:col>
      <xdr:colOff>31750</xdr:colOff>
      <xdr:row>36</xdr:row>
      <xdr:rowOff>109220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119397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126492</xdr:rowOff>
    </xdr:from>
    <xdr:to>
      <xdr:col>69</xdr:col>
      <xdr:colOff>142875</xdr:colOff>
      <xdr:row>37</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41419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153924</xdr:rowOff>
    </xdr:from>
    <xdr:to>
      <xdr:col>65</xdr:col>
      <xdr:colOff>53975</xdr:colOff>
      <xdr:row>37</xdr:row>
      <xdr:rowOff>84074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68851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高畠中学校整備事業から始まり、近年大型の建設事業が続いたことにより、類似団体平均を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ポイント上回った。今後しばらくは、これらの建設事業の起債償還が本格化することから、公債費は増加する予定である。今後は、起債の新規発行を伴う普通建設事業を抑制しながら財政の健全化に努める。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35560</xdr:rowOff>
    </xdr:from>
    <xdr:to>
      <xdr:col>24</xdr:col>
      <xdr:colOff>25400</xdr:colOff>
      <xdr:row>79</xdr:row>
      <xdr:rowOff>106426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22860"/>
          <a:ext cx="0" cy="928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78503</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23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106426</xdr:rowOff>
    </xdr:from>
    <xdr:to>
      <xdr:col>24</xdr:col>
      <xdr:colOff>114300</xdr:colOff>
      <xdr:row>79</xdr:row>
      <xdr:rowOff>106426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650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121937</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35560</xdr:rowOff>
    </xdr:from>
    <xdr:to>
      <xdr:col>24</xdr:col>
      <xdr:colOff>114300</xdr:colOff>
      <xdr:row>74</xdr:row>
      <xdr:rowOff>35560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51563</xdr:rowOff>
    </xdr:from>
    <xdr:to>
      <xdr:col>24</xdr:col>
      <xdr:colOff>25400</xdr:colOff>
      <xdr:row>77</xdr:row>
      <xdr:rowOff>69850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253213"/>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115588</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9743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14987</xdr:rowOff>
    </xdr:from>
    <xdr:to>
      <xdr:col>19</xdr:col>
      <xdr:colOff>187325</xdr:colOff>
      <xdr:row>77</xdr:row>
      <xdr:rowOff>51563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216637"/>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14987</xdr:rowOff>
    </xdr:from>
    <xdr:to>
      <xdr:col>15</xdr:col>
      <xdr:colOff>98425</xdr:colOff>
      <xdr:row>77</xdr:row>
      <xdr:rowOff>83565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3216637"/>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117348</xdr:rowOff>
    </xdr:from>
    <xdr:to>
      <xdr:col>15</xdr:col>
      <xdr:colOff>149225</xdr:colOff>
      <xdr:row>77</xdr:row>
      <xdr:rowOff>47498</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57675</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46989</xdr:rowOff>
    </xdr:from>
    <xdr:to>
      <xdr:col>11</xdr:col>
      <xdr:colOff>9525</xdr:colOff>
      <xdr:row>77</xdr:row>
      <xdr:rowOff>83565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24863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117348</xdr:rowOff>
    </xdr:from>
    <xdr:to>
      <xdr:col>11</xdr:col>
      <xdr:colOff>60325</xdr:colOff>
      <xdr:row>77</xdr:row>
      <xdr:rowOff>47498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57675</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108204</xdr:rowOff>
    </xdr:from>
    <xdr:to>
      <xdr:col>6</xdr:col>
      <xdr:colOff>171450</xdr:colOff>
      <xdr:row>77</xdr:row>
      <xdr:rowOff>38354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48531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162577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763</xdr:rowOff>
    </xdr:from>
    <xdr:to>
      <xdr:col>20</xdr:col>
      <xdr:colOff>38100</xdr:colOff>
      <xdr:row>77</xdr:row>
      <xdr:rowOff>102363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87140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2887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135637</xdr:rowOff>
    </xdr:from>
    <xdr:to>
      <xdr:col>15</xdr:col>
      <xdr:colOff>149225</xdr:colOff>
      <xdr:row>77</xdr:row>
      <xdr:rowOff>65787</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50564</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32765</xdr:rowOff>
    </xdr:from>
    <xdr:to>
      <xdr:col>11</xdr:col>
      <xdr:colOff>60325</xdr:colOff>
      <xdr:row>77</xdr:row>
      <xdr:rowOff>134365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82566</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他会計繰出金の影響により、類似団体平均を上回る状態が続いている。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国民健康保険、介護保険、後期高齢者医療保険各会計においては、年々増加傾向にあ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今後とも健康づくりの取組みや疾病等の予防対策に力を入れ、医療費抑制による繰出金の抑制を図っていきたい。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149860</xdr:rowOff>
    </xdr:from>
    <xdr:to>
      <xdr:col>82</xdr:col>
      <xdr:colOff>107950</xdr:colOff>
      <xdr:row>81</xdr:row>
      <xdr:rowOff>24130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837160"/>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64787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149860</xdr:rowOff>
    </xdr:from>
    <xdr:to>
      <xdr:col>82</xdr:col>
      <xdr:colOff>196850</xdr:colOff>
      <xdr:row>74</xdr:row>
      <xdr:rowOff>149860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152146</xdr:rowOff>
    </xdr:from>
    <xdr:to>
      <xdr:col>82</xdr:col>
      <xdr:colOff>107950</xdr:colOff>
      <xdr:row>78</xdr:row>
      <xdr:rowOff>17272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35379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53864</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840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37337</xdr:rowOff>
    </xdr:from>
    <xdr:to>
      <xdr:col>82</xdr:col>
      <xdr:colOff>158750</xdr:colOff>
      <xdr:row>77</xdr:row>
      <xdr:rowOff>138937</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77</xdr:row>
      <xdr:rowOff>152146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3400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9906</xdr:rowOff>
    </xdr:from>
    <xdr:to>
      <xdr:col>78</xdr:col>
      <xdr:colOff>120650</xdr:colOff>
      <xdr:row>77</xdr:row>
      <xdr:rowOff>111506</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121683</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80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138430</xdr:rowOff>
    </xdr:from>
    <xdr:to>
      <xdr:col>73</xdr:col>
      <xdr:colOff>180975</xdr:colOff>
      <xdr:row>78</xdr:row>
      <xdr:rowOff>49276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893800" y="133400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167639</xdr:rowOff>
    </xdr:from>
    <xdr:to>
      <xdr:col>74</xdr:col>
      <xdr:colOff>31750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107966</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49276</xdr:rowOff>
    </xdr:from>
    <xdr:to>
      <xdr:col>69</xdr:col>
      <xdr:colOff>92075</xdr:colOff>
      <xdr:row>78</xdr:row>
      <xdr:rowOff>72137</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422376"/>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137922</xdr:rowOff>
    </xdr:from>
    <xdr:to>
      <xdr:col>82</xdr:col>
      <xdr:colOff>158750</xdr:colOff>
      <xdr:row>78</xdr:row>
      <xdr:rowOff>68072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109999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101346</xdr:rowOff>
    </xdr:from>
    <xdr:to>
      <xdr:col>78</xdr:col>
      <xdr:colOff>120650</xdr:colOff>
      <xdr:row>78</xdr:row>
      <xdr:rowOff>31496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16273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8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169926</xdr:rowOff>
    </xdr:from>
    <xdr:to>
      <xdr:col>69</xdr:col>
      <xdr:colOff>142875</xdr:colOff>
      <xdr:row>78</xdr:row>
      <xdr:rowOff>100076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84853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21337</xdr:rowOff>
    </xdr:from>
    <xdr:to>
      <xdr:col>65</xdr:col>
      <xdr:colOff>53975</xdr:colOff>
      <xdr:row>78</xdr:row>
      <xdr:rowOff>122937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107714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156239</xdr:rowOff>
    </xdr:from>
    <xdr:to>
      <xdr:col>29</xdr:col>
      <xdr:colOff>127000</xdr:colOff>
      <xdr:row>19</xdr:row>
      <xdr:rowOff>76409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89814"/>
          <a:ext cx="0" cy="12917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48486</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53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76409</xdr:rowOff>
    </xdr:from>
    <xdr:to>
      <xdr:col>30</xdr:col>
      <xdr:colOff>25400</xdr:colOff>
      <xdr:row>19</xdr:row>
      <xdr:rowOff>76409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815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71166</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33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156239</xdr:rowOff>
    </xdr:from>
    <xdr:to>
      <xdr:col>30</xdr:col>
      <xdr:colOff>25400</xdr:colOff>
      <xdr:row>11</xdr:row>
      <xdr:rowOff>156239</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898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2816</xdr:rowOff>
    </xdr:from>
    <xdr:to>
      <xdr:col>29</xdr:col>
      <xdr:colOff>127000</xdr:colOff>
      <xdr:row>15</xdr:row>
      <xdr:rowOff>57076</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622191"/>
          <a:ext cx="647700" cy="54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109226</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000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137149</xdr:rowOff>
    </xdr:from>
    <xdr:to>
      <xdr:col>29</xdr:col>
      <xdr:colOff>177800</xdr:colOff>
      <xdr:row>17</xdr:row>
      <xdr:rowOff>67299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279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51524</xdr:rowOff>
    </xdr:from>
    <xdr:to>
      <xdr:col>26</xdr:col>
      <xdr:colOff>50800</xdr:colOff>
      <xdr:row>15</xdr:row>
      <xdr:rowOff>57076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4305300" y="2670899"/>
          <a:ext cx="698500" cy="55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148269</xdr:rowOff>
    </xdr:from>
    <xdr:to>
      <xdr:col>26</xdr:col>
      <xdr:colOff>101600</xdr:colOff>
      <xdr:row>17</xdr:row>
      <xdr:rowOff>78419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39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63196</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025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51524</xdr:rowOff>
    </xdr:from>
    <xdr:to>
      <xdr:col>22</xdr:col>
      <xdr:colOff>114300</xdr:colOff>
      <xdr:row>15</xdr:row>
      <xdr:rowOff>65207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70899"/>
          <a:ext cx="698500" cy="13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148187</xdr:rowOff>
    </xdr:from>
    <xdr:to>
      <xdr:col>22</xdr:col>
      <xdr:colOff>165100</xdr:colOff>
      <xdr:row>17</xdr:row>
      <xdr:rowOff>78337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939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63114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025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32436</xdr:rowOff>
    </xdr:from>
    <xdr:to>
      <xdr:col>18</xdr:col>
      <xdr:colOff>177800</xdr:colOff>
      <xdr:row>15</xdr:row>
      <xdr:rowOff>65207</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651811"/>
          <a:ext cx="698500" cy="327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162458</xdr:rowOff>
    </xdr:from>
    <xdr:to>
      <xdr:col>19</xdr:col>
      <xdr:colOff>38100</xdr:colOff>
      <xdr:row>17</xdr:row>
      <xdr:rowOff>92608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532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77385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39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148089</xdr:rowOff>
    </xdr:from>
    <xdr:to>
      <xdr:col>15</xdr:col>
      <xdr:colOff>101600</xdr:colOff>
      <xdr:row>17</xdr:row>
      <xdr:rowOff>78239</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938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63016</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2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123466</xdr:rowOff>
    </xdr:from>
    <xdr:to>
      <xdr:col>29</xdr:col>
      <xdr:colOff>177800</xdr:colOff>
      <xdr:row>15</xdr:row>
      <xdr:rowOff>53616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571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139993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416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6276</xdr:rowOff>
    </xdr:from>
    <xdr:to>
      <xdr:col>26</xdr:col>
      <xdr:colOff>101600</xdr:colOff>
      <xdr:row>15</xdr:row>
      <xdr:rowOff>107876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625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118053</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394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724</xdr:rowOff>
    </xdr:from>
    <xdr:to>
      <xdr:col>22</xdr:col>
      <xdr:colOff>165100</xdr:colOff>
      <xdr:row>15</xdr:row>
      <xdr:rowOff>102324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620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112501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88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14407</xdr:rowOff>
    </xdr:from>
    <xdr:to>
      <xdr:col>19</xdr:col>
      <xdr:colOff>38100</xdr:colOff>
      <xdr:row>15</xdr:row>
      <xdr:rowOff>116007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633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126184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4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153086</xdr:rowOff>
    </xdr:from>
    <xdr:to>
      <xdr:col>15</xdr:col>
      <xdr:colOff>101600</xdr:colOff>
      <xdr:row>15</xdr:row>
      <xdr:rowOff>83236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010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93413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36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116279</xdr:rowOff>
    </xdr:from>
    <xdr:to>
      <xdr:col>29</xdr:col>
      <xdr:colOff>127000</xdr:colOff>
      <xdr:row>38</xdr:row>
      <xdr:rowOff>103911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383729"/>
          <a:ext cx="0" cy="118778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75988</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543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103911</xdr:rowOff>
    </xdr:from>
    <xdr:to>
      <xdr:col>30</xdr:col>
      <xdr:colOff>25400</xdr:colOff>
      <xdr:row>38</xdr:row>
      <xdr:rowOff>103911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5715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202656</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612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116279</xdr:rowOff>
    </xdr:from>
    <xdr:to>
      <xdr:col>30</xdr:col>
      <xdr:colOff>25400</xdr:colOff>
      <xdr:row>34</xdr:row>
      <xdr:rowOff>116279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3837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289283</xdr:rowOff>
    </xdr:from>
    <xdr:to>
      <xdr:col>29</xdr:col>
      <xdr:colOff>127000</xdr:colOff>
      <xdr:row>35</xdr:row>
      <xdr:rowOff>291272</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899633"/>
          <a:ext cx="647700" cy="19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122480</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707573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150403</xdr:rowOff>
    </xdr:from>
    <xdr:to>
      <xdr:col>29</xdr:col>
      <xdr:colOff>177800</xdr:colOff>
      <xdr:row>37</xdr:row>
      <xdr:rowOff>80553</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71036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291272</xdr:rowOff>
    </xdr:from>
    <xdr:to>
      <xdr:col>26</xdr:col>
      <xdr:colOff>50800</xdr:colOff>
      <xdr:row>36</xdr:row>
      <xdr:rowOff>50853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901622"/>
          <a:ext cx="698500" cy="1024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138882</xdr:rowOff>
    </xdr:from>
    <xdr:to>
      <xdr:col>26</xdr:col>
      <xdr:colOff>101600</xdr:colOff>
      <xdr:row>37</xdr:row>
      <xdr:rowOff>69032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921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53809</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78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402</xdr:rowOff>
    </xdr:from>
    <xdr:to>
      <xdr:col>22</xdr:col>
      <xdr:colOff>114300</xdr:colOff>
      <xdr:row>36</xdr:row>
      <xdr:rowOff>50853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6953652"/>
          <a:ext cx="698500" cy="50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147341</xdr:rowOff>
    </xdr:from>
    <xdr:to>
      <xdr:col>22</xdr:col>
      <xdr:colOff>165100</xdr:colOff>
      <xdr:row>37</xdr:row>
      <xdr:rowOff>77491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7100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62268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7186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312120</xdr:rowOff>
    </xdr:from>
    <xdr:to>
      <xdr:col>18</xdr:col>
      <xdr:colOff>177800</xdr:colOff>
      <xdr:row>36</xdr:row>
      <xdr:rowOff>402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2908300" y="6922470"/>
          <a:ext cx="698500" cy="311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144369</xdr:rowOff>
    </xdr:from>
    <xdr:to>
      <xdr:col>19</xdr:col>
      <xdr:colOff>38100</xdr:colOff>
      <xdr:row>37</xdr:row>
      <xdr:rowOff>74519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976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59296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7183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144711</xdr:rowOff>
    </xdr:from>
    <xdr:to>
      <xdr:col>15</xdr:col>
      <xdr:colOff>101600</xdr:colOff>
      <xdr:row>37</xdr:row>
      <xdr:rowOff>74861</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7097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59638</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718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238483</xdr:rowOff>
    </xdr:from>
    <xdr:to>
      <xdr:col>29</xdr:col>
      <xdr:colOff>177800</xdr:colOff>
      <xdr:row>35</xdr:row>
      <xdr:rowOff>340083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8488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83560</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693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240472</xdr:rowOff>
    </xdr:from>
    <xdr:to>
      <xdr:col>26</xdr:col>
      <xdr:colOff>101600</xdr:colOff>
      <xdr:row>35</xdr:row>
      <xdr:rowOff>342072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850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9349</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619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53</xdr:rowOff>
    </xdr:from>
    <xdr:to>
      <xdr:col>22</xdr:col>
      <xdr:colOff>165100</xdr:colOff>
      <xdr:row>36</xdr:row>
      <xdr:rowOff>101653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953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111830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722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292502</xdr:rowOff>
    </xdr:from>
    <xdr:to>
      <xdr:col>19</xdr:col>
      <xdr:colOff>38100</xdr:colOff>
      <xdr:row>36</xdr:row>
      <xdr:rowOff>51202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9028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61379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67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261320</xdr:rowOff>
    </xdr:from>
    <xdr:to>
      <xdr:col>15</xdr:col>
      <xdr:colOff>101600</xdr:colOff>
      <xdr:row>36</xdr:row>
      <xdr:rowOff>20020</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871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30197</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6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145725</xdr:rowOff>
    </xdr:from>
    <xdr:to>
      <xdr:col>24</xdr:col>
      <xdr:colOff>62865</xdr:colOff>
      <xdr:row>39</xdr:row>
      <xdr:rowOff>106325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9225"/>
          <a:ext cx="1270" cy="1503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110152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106325</xdr:rowOff>
    </xdr:from>
    <xdr:to>
      <xdr:col>24</xdr:col>
      <xdr:colOff>152400</xdr:colOff>
      <xdr:row>39</xdr:row>
      <xdr:rowOff>106325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92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92402</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64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145725</xdr:rowOff>
    </xdr:from>
    <xdr:to>
      <xdr:col>24</xdr:col>
      <xdr:colOff>152400</xdr:colOff>
      <xdr:row>30</xdr:row>
      <xdr:rowOff>145725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9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111811</xdr:rowOff>
    </xdr:from>
    <xdr:to>
      <xdr:col>24</xdr:col>
      <xdr:colOff>63500</xdr:colOff>
      <xdr:row>36</xdr:row>
      <xdr:rowOff>147113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84011"/>
          <a:ext cx="838200"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165903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3381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16026</xdr:rowOff>
    </xdr:from>
    <xdr:to>
      <xdr:col>24</xdr:col>
      <xdr:colOff>114300</xdr:colOff>
      <xdr:row>37</xdr:row>
      <xdr:rowOff>117626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3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109606</xdr:rowOff>
    </xdr:from>
    <xdr:to>
      <xdr:col>19</xdr:col>
      <xdr:colOff>177800</xdr:colOff>
      <xdr:row>36</xdr:row>
      <xdr:rowOff>147113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281806"/>
          <a:ext cx="889000" cy="3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14246</xdr:rowOff>
    </xdr:from>
    <xdr:to>
      <xdr:col>20</xdr:col>
      <xdr:colOff>38100</xdr:colOff>
      <xdr:row>37</xdr:row>
      <xdr:rowOff>115846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57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106973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5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109606</xdr:rowOff>
    </xdr:from>
    <xdr:to>
      <xdr:col>15</xdr:col>
      <xdr:colOff>50800</xdr:colOff>
      <xdr:row>36</xdr:row>
      <xdr:rowOff>129691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81806"/>
          <a:ext cx="889000" cy="2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3257</xdr:rowOff>
    </xdr:from>
    <xdr:to>
      <xdr:col>15</xdr:col>
      <xdr:colOff>101600</xdr:colOff>
      <xdr:row>37</xdr:row>
      <xdr:rowOff>104857</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46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95984</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39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80623</xdr:rowOff>
    </xdr:from>
    <xdr:to>
      <xdr:col>10</xdr:col>
      <xdr:colOff>114300</xdr:colOff>
      <xdr:row>36</xdr:row>
      <xdr:rowOff>129691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52823"/>
          <a:ext cx="889000" cy="4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5641</xdr:rowOff>
    </xdr:from>
    <xdr:to>
      <xdr:col>10</xdr:col>
      <xdr:colOff>165100</xdr:colOff>
      <xdr:row>37</xdr:row>
      <xdr:rowOff>107241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49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98368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4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167963</xdr:rowOff>
    </xdr:from>
    <xdr:to>
      <xdr:col>6</xdr:col>
      <xdr:colOff>38100</xdr:colOff>
      <xdr:row>37</xdr:row>
      <xdr:rowOff>98113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89240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32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61011</xdr:rowOff>
    </xdr:from>
    <xdr:to>
      <xdr:col>24</xdr:col>
      <xdr:colOff>114300</xdr:colOff>
      <xdr:row>36</xdr:row>
      <xdr:rowOff>162611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3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83888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08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96313</xdr:rowOff>
    </xdr:from>
    <xdr:to>
      <xdr:col>20</xdr:col>
      <xdr:colOff>38100</xdr:colOff>
      <xdr:row>37</xdr:row>
      <xdr:rowOff>26463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6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42990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4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58806</xdr:rowOff>
    </xdr:from>
    <xdr:to>
      <xdr:col>15</xdr:col>
      <xdr:colOff>101600</xdr:colOff>
      <xdr:row>36</xdr:row>
      <xdr:rowOff>160406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3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5483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0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78891</xdr:rowOff>
    </xdr:from>
    <xdr:to>
      <xdr:col>10</xdr:col>
      <xdr:colOff>165100</xdr:colOff>
      <xdr:row>37</xdr:row>
      <xdr:rowOff>9041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5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25568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2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29823</xdr:rowOff>
    </xdr:from>
    <xdr:to>
      <xdr:col>6</xdr:col>
      <xdr:colOff>38100</xdr:colOff>
      <xdr:row>36</xdr:row>
      <xdr:rowOff>131423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0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147950</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7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597</xdr:rowOff>
    </xdr:from>
    <xdr:to>
      <xdr:col>24</xdr:col>
      <xdr:colOff>62865</xdr:colOff>
      <xdr:row>59</xdr:row>
      <xdr:rowOff>41326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573097"/>
          <a:ext cx="1270" cy="1583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45153</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16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41326</xdr:rowOff>
    </xdr:from>
    <xdr:to>
      <xdr:col>24</xdr:col>
      <xdr:colOff>152400</xdr:colOff>
      <xdr:row>59</xdr:row>
      <xdr:rowOff>41326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56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118724</xdr:rowOff>
    </xdr:from>
    <xdr:ext cx="599010"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348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597</xdr:rowOff>
    </xdr:from>
    <xdr:to>
      <xdr:col>24</xdr:col>
      <xdr:colOff>152400</xdr:colOff>
      <xdr:row>50</xdr:row>
      <xdr:rowOff>597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573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71768</xdr:rowOff>
    </xdr:from>
    <xdr:to>
      <xdr:col>24</xdr:col>
      <xdr:colOff>63500</xdr:colOff>
      <xdr:row>57</xdr:row>
      <xdr:rowOff>145167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844418"/>
          <a:ext cx="838200" cy="7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162583</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4208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139706</xdr:rowOff>
    </xdr:from>
    <xdr:to>
      <xdr:col>24</xdr:col>
      <xdr:colOff>114300</xdr:colOff>
      <xdr:row>56</xdr:row>
      <xdr:rowOff>69856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9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145167</xdr:rowOff>
    </xdr:from>
    <xdr:to>
      <xdr:col>19</xdr:col>
      <xdr:colOff>177800</xdr:colOff>
      <xdr:row>58</xdr:row>
      <xdr:rowOff>18161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908300" y="9917817"/>
          <a:ext cx="889000" cy="44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151823</xdr:rowOff>
    </xdr:from>
    <xdr:to>
      <xdr:col>20</xdr:col>
      <xdr:colOff>38100</xdr:colOff>
      <xdr:row>56</xdr:row>
      <xdr:rowOff>81973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58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98500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35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18161</xdr:rowOff>
    </xdr:from>
    <xdr:to>
      <xdr:col>15</xdr:col>
      <xdr:colOff>50800</xdr:colOff>
      <xdr:row>58</xdr:row>
      <xdr:rowOff>50527</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962261"/>
          <a:ext cx="889000" cy="32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122828</xdr:rowOff>
    </xdr:from>
    <xdr:to>
      <xdr:col>15</xdr:col>
      <xdr:colOff>101600</xdr:colOff>
      <xdr:row>56</xdr:row>
      <xdr:rowOff>52978</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55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69505</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327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137967</xdr:rowOff>
    </xdr:from>
    <xdr:to>
      <xdr:col>10</xdr:col>
      <xdr:colOff>114300</xdr:colOff>
      <xdr:row>58</xdr:row>
      <xdr:rowOff>50527</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a:off x="1130300" y="9910617"/>
          <a:ext cx="889000" cy="8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75870</xdr:rowOff>
    </xdr:from>
    <xdr:to>
      <xdr:col>10</xdr:col>
      <xdr:colOff>165100</xdr:colOff>
      <xdr:row>55</xdr:row>
      <xdr:rowOff>6020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3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22547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10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115322</xdr:rowOff>
    </xdr:from>
    <xdr:to>
      <xdr:col>6</xdr:col>
      <xdr:colOff>38100</xdr:colOff>
      <xdr:row>56</xdr:row>
      <xdr:rowOff>45472</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9545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61999</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932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20968</xdr:rowOff>
    </xdr:from>
    <xdr:to>
      <xdr:col>24</xdr:col>
      <xdr:colOff>114300</xdr:colOff>
      <xdr:row>57</xdr:row>
      <xdr:rowOff>122568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79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170845</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772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94367</xdr:rowOff>
    </xdr:from>
    <xdr:to>
      <xdr:col>20</xdr:col>
      <xdr:colOff>38100</xdr:colOff>
      <xdr:row>58</xdr:row>
      <xdr:rowOff>24517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86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15644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95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138811</xdr:rowOff>
    </xdr:from>
    <xdr:to>
      <xdr:col>15</xdr:col>
      <xdr:colOff>101600</xdr:colOff>
      <xdr:row>58</xdr:row>
      <xdr:rowOff>68961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91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60088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1000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171177</xdr:rowOff>
    </xdr:from>
    <xdr:to>
      <xdr:col>10</xdr:col>
      <xdr:colOff>165100</xdr:colOff>
      <xdr:row>58</xdr:row>
      <xdr:rowOff>101327</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94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92454</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1003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87167</xdr:rowOff>
    </xdr:from>
    <xdr:to>
      <xdr:col>6</xdr:col>
      <xdr:colOff>38100</xdr:colOff>
      <xdr:row>58</xdr:row>
      <xdr:rowOff>17317</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85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8444</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952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144434</xdr:rowOff>
    </xdr:from>
    <xdr:ext cx="46717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94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160762</xdr:rowOff>
    </xdr:from>
    <xdr:ext cx="46717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94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5642</xdr:rowOff>
    </xdr:from>
    <xdr:ext cx="46717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94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153743</xdr:rowOff>
    </xdr:from>
    <xdr:to>
      <xdr:col>24</xdr:col>
      <xdr:colOff>62865</xdr:colOff>
      <xdr:row>79</xdr:row>
      <xdr:rowOff>39334</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326693"/>
          <a:ext cx="1270" cy="1257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43161</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877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39334</xdr:rowOff>
    </xdr:from>
    <xdr:to>
      <xdr:col>24</xdr:col>
      <xdr:colOff>152400</xdr:colOff>
      <xdr:row>79</xdr:row>
      <xdr:rowOff>39334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83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100420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210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153743</xdr:rowOff>
    </xdr:from>
    <xdr:to>
      <xdr:col>24</xdr:col>
      <xdr:colOff>152400</xdr:colOff>
      <xdr:row>71</xdr:row>
      <xdr:rowOff>153743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3266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125984</xdr:rowOff>
    </xdr:from>
    <xdr:to>
      <xdr:col>24</xdr:col>
      <xdr:colOff>63500</xdr:colOff>
      <xdr:row>74</xdr:row>
      <xdr:rowOff>15059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2641834"/>
          <a:ext cx="838200" cy="60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83111</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13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104684</xdr:rowOff>
    </xdr:from>
    <xdr:to>
      <xdr:col>24</xdr:col>
      <xdr:colOff>114300</xdr:colOff>
      <xdr:row>77</xdr:row>
      <xdr:rowOff>34834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13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69</xdr:row>
      <xdr:rowOff>133386</xdr:rowOff>
    </xdr:from>
    <xdr:to>
      <xdr:col>19</xdr:col>
      <xdr:colOff>177800</xdr:colOff>
      <xdr:row>74</xdr:row>
      <xdr:rowOff>15059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1963436"/>
          <a:ext cx="889000" cy="73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63102</xdr:rowOff>
    </xdr:from>
    <xdr:to>
      <xdr:col>20</xdr:col>
      <xdr:colOff>38100</xdr:colOff>
      <xdr:row>76</xdr:row>
      <xdr:rowOff>164702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093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155829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8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69</xdr:row>
      <xdr:rowOff>133386</xdr:rowOff>
    </xdr:from>
    <xdr:to>
      <xdr:col>15</xdr:col>
      <xdr:colOff>50800</xdr:colOff>
      <xdr:row>73</xdr:row>
      <xdr:rowOff>109220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1963436"/>
          <a:ext cx="889000" cy="66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41656</xdr:rowOff>
    </xdr:from>
    <xdr:to>
      <xdr:col>15</xdr:col>
      <xdr:colOff>101600</xdr:colOff>
      <xdr:row>76</xdr:row>
      <xdr:rowOff>143256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07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134383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16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109220</xdr:rowOff>
    </xdr:from>
    <xdr:to>
      <xdr:col>10</xdr:col>
      <xdr:colOff>114300</xdr:colOff>
      <xdr:row>74</xdr:row>
      <xdr:rowOff>60343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625070"/>
          <a:ext cx="889000" cy="12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145941</xdr:rowOff>
    </xdr:from>
    <xdr:to>
      <xdr:col>10</xdr:col>
      <xdr:colOff>165100</xdr:colOff>
      <xdr:row>77</xdr:row>
      <xdr:rowOff>76091</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176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67218</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26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1924</xdr:rowOff>
    </xdr:from>
    <xdr:to>
      <xdr:col>6</xdr:col>
      <xdr:colOff>38100</xdr:colOff>
      <xdr:row>77</xdr:row>
      <xdr:rowOff>103524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03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94651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29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75184</xdr:rowOff>
    </xdr:from>
    <xdr:to>
      <xdr:col>24</xdr:col>
      <xdr:colOff>114300</xdr:colOff>
      <xdr:row>74</xdr:row>
      <xdr:rowOff>5334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59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98061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4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135709</xdr:rowOff>
    </xdr:from>
    <xdr:to>
      <xdr:col>20</xdr:col>
      <xdr:colOff>38100</xdr:colOff>
      <xdr:row>74</xdr:row>
      <xdr:rowOff>65859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265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82386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42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69</xdr:row>
      <xdr:rowOff>82586</xdr:rowOff>
    </xdr:from>
    <xdr:to>
      <xdr:col>15</xdr:col>
      <xdr:colOff>101600</xdr:colOff>
      <xdr:row>70</xdr:row>
      <xdr:rowOff>12736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191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68</xdr:row>
      <xdr:rowOff>29263</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16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58420</xdr:rowOff>
    </xdr:from>
    <xdr:to>
      <xdr:col>10</xdr:col>
      <xdr:colOff>165100</xdr:colOff>
      <xdr:row>73</xdr:row>
      <xdr:rowOff>160020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57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72</xdr:row>
      <xdr:rowOff>5097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34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9543</xdr:rowOff>
    </xdr:from>
    <xdr:to>
      <xdr:col>6</xdr:col>
      <xdr:colOff>38100</xdr:colOff>
      <xdr:row>74</xdr:row>
      <xdr:rowOff>111143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696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72</xdr:row>
      <xdr:rowOff>127670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47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150158</xdr:rowOff>
    </xdr:from>
    <xdr:to>
      <xdr:col>24</xdr:col>
      <xdr:colOff>62865</xdr:colOff>
      <xdr:row>98</xdr:row>
      <xdr:rowOff>132499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752108"/>
          <a:ext cx="1270" cy="1182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136326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93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132499</xdr:rowOff>
    </xdr:from>
    <xdr:to>
      <xdr:col>24</xdr:col>
      <xdr:colOff>152400</xdr:colOff>
      <xdr:row>98</xdr:row>
      <xdr:rowOff>132499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934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96835</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527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150158</xdr:rowOff>
    </xdr:from>
    <xdr:to>
      <xdr:col>24</xdr:col>
      <xdr:colOff>152400</xdr:colOff>
      <xdr:row>91</xdr:row>
      <xdr:rowOff>150158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7521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96589</xdr:rowOff>
    </xdr:from>
    <xdr:to>
      <xdr:col>24</xdr:col>
      <xdr:colOff>63500</xdr:colOff>
      <xdr:row>95</xdr:row>
      <xdr:rowOff>106820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84339"/>
          <a:ext cx="8382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6977</xdr:rowOff>
    </xdr:from>
    <xdr:ext cx="534377"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466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28550</xdr:rowOff>
    </xdr:from>
    <xdr:to>
      <xdr:col>24</xdr:col>
      <xdr:colOff>114300</xdr:colOff>
      <xdr:row>96</xdr:row>
      <xdr:rowOff>130150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4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94417</xdr:rowOff>
    </xdr:from>
    <xdr:to>
      <xdr:col>19</xdr:col>
      <xdr:colOff>177800</xdr:colOff>
      <xdr:row>95</xdr:row>
      <xdr:rowOff>106820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908300" y="16382167"/>
          <a:ext cx="889000" cy="1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80671</xdr:rowOff>
    </xdr:from>
    <xdr:to>
      <xdr:col>20</xdr:col>
      <xdr:colOff>38100</xdr:colOff>
      <xdr:row>97</xdr:row>
      <xdr:rowOff>10821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5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1948</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530111" y="1663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94417</xdr:rowOff>
    </xdr:from>
    <xdr:to>
      <xdr:col>15</xdr:col>
      <xdr:colOff>50800</xdr:colOff>
      <xdr:row>95</xdr:row>
      <xdr:rowOff>153760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019300" y="16382167"/>
          <a:ext cx="889000" cy="59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80290</xdr:rowOff>
    </xdr:from>
    <xdr:to>
      <xdr:col>15</xdr:col>
      <xdr:colOff>101600</xdr:colOff>
      <xdr:row>97</xdr:row>
      <xdr:rowOff>10440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3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1567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63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153760</xdr:rowOff>
    </xdr:from>
    <xdr:to>
      <xdr:col>10</xdr:col>
      <xdr:colOff>114300</xdr:colOff>
      <xdr:row>96</xdr:row>
      <xdr:rowOff>90399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441510"/>
          <a:ext cx="889000" cy="10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103969</xdr:rowOff>
    </xdr:from>
    <xdr:to>
      <xdr:col>10</xdr:col>
      <xdr:colOff>165100</xdr:colOff>
      <xdr:row>97</xdr:row>
      <xdr:rowOff>34119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56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25246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52111" y="166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16757</xdr:rowOff>
    </xdr:from>
    <xdr:to>
      <xdr:col>6</xdr:col>
      <xdr:colOff>38100</xdr:colOff>
      <xdr:row>97</xdr:row>
      <xdr:rowOff>118357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4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109484</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4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45789</xdr:rowOff>
    </xdr:from>
    <xdr:to>
      <xdr:col>24</xdr:col>
      <xdr:colOff>114300</xdr:colOff>
      <xdr:row>95</xdr:row>
      <xdr:rowOff>147389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33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68666</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184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56020</xdr:rowOff>
    </xdr:from>
    <xdr:to>
      <xdr:col>20</xdr:col>
      <xdr:colOff>38100</xdr:colOff>
      <xdr:row>95</xdr:row>
      <xdr:rowOff>157620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4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2697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118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43617</xdr:rowOff>
    </xdr:from>
    <xdr:to>
      <xdr:col>15</xdr:col>
      <xdr:colOff>101600</xdr:colOff>
      <xdr:row>95</xdr:row>
      <xdr:rowOff>145217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3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161744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106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102960</xdr:rowOff>
    </xdr:from>
    <xdr:to>
      <xdr:col>10</xdr:col>
      <xdr:colOff>165100</xdr:colOff>
      <xdr:row>96</xdr:row>
      <xdr:rowOff>33110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49637</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165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39599</xdr:rowOff>
    </xdr:from>
    <xdr:to>
      <xdr:col>6</xdr:col>
      <xdr:colOff>38100</xdr:colOff>
      <xdr:row>96</xdr:row>
      <xdr:rowOff>141199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9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157726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7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145393</xdr:rowOff>
    </xdr:from>
    <xdr:to>
      <xdr:col>54</xdr:col>
      <xdr:colOff>189865</xdr:colOff>
      <xdr:row>38</xdr:row>
      <xdr:rowOff>39824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117443"/>
          <a:ext cx="1270" cy="1437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43651</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55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39824</xdr:rowOff>
    </xdr:from>
    <xdr:to>
      <xdr:col>55</xdr:col>
      <xdr:colOff>88900</xdr:colOff>
      <xdr:row>38</xdr:row>
      <xdr:rowOff>39824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55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92070</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489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145393</xdr:rowOff>
    </xdr:from>
    <xdr:to>
      <xdr:col>55</xdr:col>
      <xdr:colOff>88900</xdr:colOff>
      <xdr:row>29</xdr:row>
      <xdr:rowOff>145393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117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103102</xdr:rowOff>
    </xdr:from>
    <xdr:to>
      <xdr:col>55</xdr:col>
      <xdr:colOff>0</xdr:colOff>
      <xdr:row>35</xdr:row>
      <xdr:rowOff>160949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9639300" y="6103852"/>
          <a:ext cx="838200" cy="57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63223</xdr:rowOff>
    </xdr:from>
    <xdr:ext cx="534377"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063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84796</xdr:rowOff>
    </xdr:from>
    <xdr:to>
      <xdr:col>55</xdr:col>
      <xdr:colOff>50800</xdr:colOff>
      <xdr:row>36</xdr:row>
      <xdr:rowOff>14946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08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160949</xdr:rowOff>
    </xdr:from>
    <xdr:to>
      <xdr:col>50</xdr:col>
      <xdr:colOff>114300</xdr:colOff>
      <xdr:row>36</xdr:row>
      <xdr:rowOff>6546</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8750300" y="6161699"/>
          <a:ext cx="889000" cy="17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118847</xdr:rowOff>
    </xdr:from>
    <xdr:to>
      <xdr:col>50</xdr:col>
      <xdr:colOff>165100</xdr:colOff>
      <xdr:row>36</xdr:row>
      <xdr:rowOff>48997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11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40124</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72111" y="621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6546</xdr:rowOff>
    </xdr:from>
    <xdr:to>
      <xdr:col>45</xdr:col>
      <xdr:colOff>177800</xdr:colOff>
      <xdr:row>36</xdr:row>
      <xdr:rowOff>25465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178746"/>
          <a:ext cx="889000" cy="18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147574</xdr:rowOff>
    </xdr:from>
    <xdr:to>
      <xdr:col>46</xdr:col>
      <xdr:colOff>38100</xdr:colOff>
      <xdr:row>36</xdr:row>
      <xdr:rowOff>77724</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148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68851</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83111" y="6241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169473</xdr:rowOff>
    </xdr:from>
    <xdr:to>
      <xdr:col>41</xdr:col>
      <xdr:colOff>50800</xdr:colOff>
      <xdr:row>36</xdr:row>
      <xdr:rowOff>25465</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6170223"/>
          <a:ext cx="889000" cy="2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6114</xdr:rowOff>
    </xdr:from>
    <xdr:to>
      <xdr:col>41</xdr:col>
      <xdr:colOff>101600</xdr:colOff>
      <xdr:row>36</xdr:row>
      <xdr:rowOff>107714</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17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98841</xdr:rowOff>
    </xdr:from>
    <xdr:ext cx="534377"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94111" y="627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164719</xdr:rowOff>
    </xdr:from>
    <xdr:to>
      <xdr:col>36</xdr:col>
      <xdr:colOff>165100</xdr:colOff>
      <xdr:row>36</xdr:row>
      <xdr:rowOff>94869</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6165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85996</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05111" y="625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52302</xdr:rowOff>
    </xdr:from>
    <xdr:to>
      <xdr:col>55</xdr:col>
      <xdr:colOff>50800</xdr:colOff>
      <xdr:row>35</xdr:row>
      <xdr:rowOff>153902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05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75179</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590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110149</xdr:rowOff>
    </xdr:from>
    <xdr:to>
      <xdr:col>50</xdr:col>
      <xdr:colOff>165100</xdr:colOff>
      <xdr:row>36</xdr:row>
      <xdr:rowOff>40299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11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56826</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72111" y="588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127196</xdr:rowOff>
    </xdr:from>
    <xdr:to>
      <xdr:col>46</xdr:col>
      <xdr:colOff>38100</xdr:colOff>
      <xdr:row>36</xdr:row>
      <xdr:rowOff>57346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1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73873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83111" y="5903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146115</xdr:rowOff>
    </xdr:from>
    <xdr:to>
      <xdr:col>41</xdr:col>
      <xdr:colOff>101600</xdr:colOff>
      <xdr:row>36</xdr:row>
      <xdr:rowOff>76265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14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92792</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94111" y="592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118673</xdr:rowOff>
    </xdr:from>
    <xdr:to>
      <xdr:col>36</xdr:col>
      <xdr:colOff>165100</xdr:colOff>
      <xdr:row>36</xdr:row>
      <xdr:rowOff>48823</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6119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65350</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705111" y="589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2246</xdr:rowOff>
    </xdr:from>
    <xdr:to>
      <xdr:col>54</xdr:col>
      <xdr:colOff>189865</xdr:colOff>
      <xdr:row>58</xdr:row>
      <xdr:rowOff>93980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74746"/>
          <a:ext cx="1270" cy="1463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97807</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041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93980</xdr:rowOff>
    </xdr:from>
    <xdr:to>
      <xdr:col>55</xdr:col>
      <xdr:colOff>88900</xdr:colOff>
      <xdr:row>58</xdr:row>
      <xdr:rowOff>93980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38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120373</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34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2246</xdr:rowOff>
    </xdr:from>
    <xdr:to>
      <xdr:col>55</xdr:col>
      <xdr:colOff>88900</xdr:colOff>
      <xdr:row>50</xdr:row>
      <xdr:rowOff>2246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74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5762</xdr:rowOff>
    </xdr:from>
    <xdr:to>
      <xdr:col>55</xdr:col>
      <xdr:colOff>0</xdr:colOff>
      <xdr:row>56</xdr:row>
      <xdr:rowOff>47346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9092612"/>
          <a:ext cx="838200" cy="555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113203</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371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90326</xdr:rowOff>
    </xdr:from>
    <xdr:to>
      <xdr:col>55</xdr:col>
      <xdr:colOff>50800</xdr:colOff>
      <xdr:row>56</xdr:row>
      <xdr:rowOff>20476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52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5762</xdr:rowOff>
    </xdr:from>
    <xdr:to>
      <xdr:col>50</xdr:col>
      <xdr:colOff>114300</xdr:colOff>
      <xdr:row>57</xdr:row>
      <xdr:rowOff>97246</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9092612"/>
          <a:ext cx="889000" cy="77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147476</xdr:rowOff>
    </xdr:from>
    <xdr:to>
      <xdr:col>50</xdr:col>
      <xdr:colOff>165100</xdr:colOff>
      <xdr:row>56</xdr:row>
      <xdr:rowOff>77626</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57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68753</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72111" y="966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25281</xdr:rowOff>
    </xdr:from>
    <xdr:to>
      <xdr:col>45</xdr:col>
      <xdr:colOff>177800</xdr:colOff>
      <xdr:row>57</xdr:row>
      <xdr:rowOff>97246</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7861300" y="9455031"/>
          <a:ext cx="889000" cy="41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149806</xdr:rowOff>
    </xdr:from>
    <xdr:to>
      <xdr:col>46</xdr:col>
      <xdr:colOff>38100</xdr:colOff>
      <xdr:row>56</xdr:row>
      <xdr:rowOff>79956</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57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96483</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354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92206</xdr:rowOff>
    </xdr:from>
    <xdr:to>
      <xdr:col>41</xdr:col>
      <xdr:colOff>50800</xdr:colOff>
      <xdr:row>55</xdr:row>
      <xdr:rowOff>25281</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350506"/>
          <a:ext cx="889000" cy="10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112064</xdr:rowOff>
    </xdr:from>
    <xdr:to>
      <xdr:col>41</xdr:col>
      <xdr:colOff>101600</xdr:colOff>
      <xdr:row>56</xdr:row>
      <xdr:rowOff>42214</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33341</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63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114546</xdr:rowOff>
    </xdr:from>
    <xdr:to>
      <xdr:col>36</xdr:col>
      <xdr:colOff>165100</xdr:colOff>
      <xdr:row>56</xdr:row>
      <xdr:rowOff>44696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54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35823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63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167996</xdr:rowOff>
    </xdr:from>
    <xdr:to>
      <xdr:col>55</xdr:col>
      <xdr:colOff>50800</xdr:colOff>
      <xdr:row>56</xdr:row>
      <xdr:rowOff>98146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5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146423</xdr:rowOff>
    </xdr:from>
    <xdr:ext cx="534377"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57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126412</xdr:rowOff>
    </xdr:from>
    <xdr:to>
      <xdr:col>50</xdr:col>
      <xdr:colOff>165100</xdr:colOff>
      <xdr:row>53</xdr:row>
      <xdr:rowOff>56562</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04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73089</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8817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46446</xdr:rowOff>
    </xdr:from>
    <xdr:to>
      <xdr:col>46</xdr:col>
      <xdr:colOff>38100</xdr:colOff>
      <xdr:row>57</xdr:row>
      <xdr:rowOff>148046</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819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139173</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83111" y="99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145931</xdr:rowOff>
    </xdr:from>
    <xdr:to>
      <xdr:col>41</xdr:col>
      <xdr:colOff>101600</xdr:colOff>
      <xdr:row>55</xdr:row>
      <xdr:rowOff>76081</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4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92608</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9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41406</xdr:rowOff>
    </xdr:from>
    <xdr:to>
      <xdr:col>36</xdr:col>
      <xdr:colOff>165100</xdr:colOff>
      <xdr:row>54</xdr:row>
      <xdr:rowOff>143006</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29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159533</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0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36585</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209535"/>
          <a:ext cx="1270" cy="1433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154712</xdr:rowOff>
    </xdr:from>
    <xdr:ext cx="534377"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98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36585</xdr:rowOff>
    </xdr:from>
    <xdr:to>
      <xdr:col>55</xdr:col>
      <xdr:colOff>88900</xdr:colOff>
      <xdr:row>71</xdr:row>
      <xdr:rowOff>36585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209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90126</xdr:rowOff>
    </xdr:from>
    <xdr:to>
      <xdr:col>55</xdr:col>
      <xdr:colOff>0</xdr:colOff>
      <xdr:row>79</xdr:row>
      <xdr:rowOff>98879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634676"/>
          <a:ext cx="838200" cy="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153088</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183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130211</xdr:rowOff>
    </xdr:from>
    <xdr:to>
      <xdr:col>55</xdr:col>
      <xdr:colOff>50800</xdr:colOff>
      <xdr:row>78</xdr:row>
      <xdr:rowOff>60361</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33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43182</xdr:rowOff>
    </xdr:from>
    <xdr:to>
      <xdr:col>50</xdr:col>
      <xdr:colOff>114300</xdr:colOff>
      <xdr:row>79</xdr:row>
      <xdr:rowOff>98879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8750300" y="13587732"/>
          <a:ext cx="889000" cy="55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151749</xdr:rowOff>
    </xdr:from>
    <xdr:to>
      <xdr:col>50</xdr:col>
      <xdr:colOff>165100</xdr:colOff>
      <xdr:row>78</xdr:row>
      <xdr:rowOff>81899</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35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98426</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3128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6231</xdr:rowOff>
    </xdr:from>
    <xdr:to>
      <xdr:col>45</xdr:col>
      <xdr:colOff>177800</xdr:colOff>
      <xdr:row>79</xdr:row>
      <xdr:rowOff>43182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379331"/>
          <a:ext cx="889000" cy="20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148157</xdr:rowOff>
    </xdr:from>
    <xdr:to>
      <xdr:col>46</xdr:col>
      <xdr:colOff>38100</xdr:colOff>
      <xdr:row>78</xdr:row>
      <xdr:rowOff>78307</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34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94834</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125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159262</xdr:rowOff>
    </xdr:from>
    <xdr:to>
      <xdr:col>41</xdr:col>
      <xdr:colOff>50800</xdr:colOff>
      <xdr:row>78</xdr:row>
      <xdr:rowOff>6231</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a:off x="6972300" y="12846562"/>
          <a:ext cx="889000" cy="53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76719</xdr:rowOff>
    </xdr:from>
    <xdr:to>
      <xdr:col>41</xdr:col>
      <xdr:colOff>101600</xdr:colOff>
      <xdr:row>78</xdr:row>
      <xdr:rowOff>6869</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8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23396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134392</xdr:rowOff>
    </xdr:from>
    <xdr:to>
      <xdr:col>36</xdr:col>
      <xdr:colOff>165100</xdr:colOff>
      <xdr:row>77</xdr:row>
      <xdr:rowOff>64542</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164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55669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25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39326</xdr:rowOff>
    </xdr:from>
    <xdr:to>
      <xdr:col>55</xdr:col>
      <xdr:colOff>50800</xdr:colOff>
      <xdr:row>79</xdr:row>
      <xdr:rowOff>140926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358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125703</xdr:rowOff>
    </xdr:from>
    <xdr:ext cx="378565"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34988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48079</xdr:rowOff>
    </xdr:from>
    <xdr:to>
      <xdr:col>50</xdr:col>
      <xdr:colOff>165100</xdr:colOff>
      <xdr:row>79</xdr:row>
      <xdr:rowOff>149679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140806</xdr:rowOff>
    </xdr:from>
    <xdr:ext cx="249299"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514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163832</xdr:rowOff>
    </xdr:from>
    <xdr:to>
      <xdr:col>46</xdr:col>
      <xdr:colOff>38100</xdr:colOff>
      <xdr:row>79</xdr:row>
      <xdr:rowOff>93982</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3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85109</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15428" y="13629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126881</xdr:rowOff>
    </xdr:from>
    <xdr:to>
      <xdr:col>41</xdr:col>
      <xdr:colOff>101600</xdr:colOff>
      <xdr:row>78</xdr:row>
      <xdr:rowOff>57031</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3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48158</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594111" y="13421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108462</xdr:rowOff>
    </xdr:from>
    <xdr:to>
      <xdr:col>36</xdr:col>
      <xdr:colOff>165100</xdr:colOff>
      <xdr:row>75</xdr:row>
      <xdr:rowOff>38612</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279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55139</xdr:rowOff>
    </xdr:from>
    <xdr:ext cx="534377"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05111" y="1257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31888</xdr:rowOff>
    </xdr:from>
    <xdr:to>
      <xdr:col>54</xdr:col>
      <xdr:colOff>189865</xdr:colOff>
      <xdr:row>99</xdr:row>
      <xdr:rowOff>20720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33838"/>
          <a:ext cx="1270" cy="136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24547</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699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20720</xdr:rowOff>
    </xdr:from>
    <xdr:to>
      <xdr:col>55</xdr:col>
      <xdr:colOff>88900</xdr:colOff>
      <xdr:row>99</xdr:row>
      <xdr:rowOff>20720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699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150015</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9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31888</xdr:rowOff>
    </xdr:from>
    <xdr:to>
      <xdr:col>55</xdr:col>
      <xdr:colOff>88900</xdr:colOff>
      <xdr:row>91</xdr:row>
      <xdr:rowOff>31888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33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25650</xdr:rowOff>
    </xdr:from>
    <xdr:to>
      <xdr:col>55</xdr:col>
      <xdr:colOff>0</xdr:colOff>
      <xdr:row>96</xdr:row>
      <xdr:rowOff>126202</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9639300" y="16313400"/>
          <a:ext cx="838200" cy="27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15544</xdr:rowOff>
    </xdr:from>
    <xdr:ext cx="534377"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6461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37117</xdr:rowOff>
    </xdr:from>
    <xdr:to>
      <xdr:col>55</xdr:col>
      <xdr:colOff>50800</xdr:colOff>
      <xdr:row>97</xdr:row>
      <xdr:rowOff>138717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6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25650</xdr:rowOff>
    </xdr:from>
    <xdr:to>
      <xdr:col>50</xdr:col>
      <xdr:colOff>114300</xdr:colOff>
      <xdr:row>98</xdr:row>
      <xdr:rowOff>74701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8750300" y="16313400"/>
          <a:ext cx="889000" cy="563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64429</xdr:rowOff>
    </xdr:from>
    <xdr:to>
      <xdr:col>50</xdr:col>
      <xdr:colOff>165100</xdr:colOff>
      <xdr:row>97</xdr:row>
      <xdr:rowOff>166029</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695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157156</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78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143390</xdr:rowOff>
    </xdr:from>
    <xdr:to>
      <xdr:col>45</xdr:col>
      <xdr:colOff>177800</xdr:colOff>
      <xdr:row>98</xdr:row>
      <xdr:rowOff>74701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7861300" y="16602590"/>
          <a:ext cx="889000" cy="27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66867</xdr:rowOff>
    </xdr:from>
    <xdr:to>
      <xdr:col>46</xdr:col>
      <xdr:colOff>38100</xdr:colOff>
      <xdr:row>97</xdr:row>
      <xdr:rowOff>168467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697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13544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47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143390</xdr:rowOff>
    </xdr:from>
    <xdr:to>
      <xdr:col>41</xdr:col>
      <xdr:colOff>50800</xdr:colOff>
      <xdr:row>98</xdr:row>
      <xdr:rowOff>161460</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flipV="1">
          <a:off x="6972300" y="16602590"/>
          <a:ext cx="889000" cy="36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90675</xdr:rowOff>
    </xdr:from>
    <xdr:to>
      <xdr:col>41</xdr:col>
      <xdr:colOff>101600</xdr:colOff>
      <xdr:row>98</xdr:row>
      <xdr:rowOff>20825</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72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11952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14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137156</xdr:rowOff>
    </xdr:from>
    <xdr:to>
      <xdr:col>36</xdr:col>
      <xdr:colOff>165100</xdr:colOff>
      <xdr:row>98</xdr:row>
      <xdr:rowOff>67306</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67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83833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43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75402</xdr:rowOff>
    </xdr:from>
    <xdr:to>
      <xdr:col>55</xdr:col>
      <xdr:colOff>50800</xdr:colOff>
      <xdr:row>97</xdr:row>
      <xdr:rowOff>5552</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5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98279</xdr:rowOff>
    </xdr:from>
    <xdr:ext cx="534377"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38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146300</xdr:rowOff>
    </xdr:from>
    <xdr:to>
      <xdr:col>50</xdr:col>
      <xdr:colOff>165100</xdr:colOff>
      <xdr:row>95</xdr:row>
      <xdr:rowOff>76450</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26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92977</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03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23901</xdr:rowOff>
    </xdr:from>
    <xdr:to>
      <xdr:col>46</xdr:col>
      <xdr:colOff>38100</xdr:colOff>
      <xdr:row>98</xdr:row>
      <xdr:rowOff>125501</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826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116628</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83111" y="16918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92590</xdr:rowOff>
    </xdr:from>
    <xdr:to>
      <xdr:col>41</xdr:col>
      <xdr:colOff>101600</xdr:colOff>
      <xdr:row>97</xdr:row>
      <xdr:rowOff>22740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5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39267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32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110660</xdr:rowOff>
    </xdr:from>
    <xdr:to>
      <xdr:col>36</xdr:col>
      <xdr:colOff>165100</xdr:colOff>
      <xdr:row>99</xdr:row>
      <xdr:rowOff>40810</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91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31937</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7005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a:extLst>
            <a:ext uri="{FF2B5EF4-FFF2-40B4-BE49-F238E27FC236}">
              <a16:creationId xmlns:a16="http://schemas.microsoft.com/office/drawing/2014/main" id="{00000000-0008-0000-0600-00000B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75669</xdr:rowOff>
    </xdr:from>
    <xdr:to>
      <xdr:col>85</xdr:col>
      <xdr:colOff>126364</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6317595" y="5219169"/>
          <a:ext cx="1269" cy="143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5" name="災害復旧事業費最小値テキスト">
          <a:extLst>
            <a:ext uri="{FF2B5EF4-FFF2-40B4-BE49-F238E27FC236}">
              <a16:creationId xmlns:a16="http://schemas.microsoft.com/office/drawing/2014/main" id="{00000000-0008-0000-0600-00000D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22346</xdr:rowOff>
    </xdr:from>
    <xdr:ext cx="534377" cy="259045"/>
    <xdr:sp macro="" textlink="">
      <xdr:nvSpPr>
        <xdr:cNvPr id="527" name="災害復旧事業費最大値テキスト">
          <a:extLst>
            <a:ext uri="{FF2B5EF4-FFF2-40B4-BE49-F238E27FC236}">
              <a16:creationId xmlns:a16="http://schemas.microsoft.com/office/drawing/2014/main" id="{00000000-0008-0000-0600-00000F020000}"/>
            </a:ext>
          </a:extLst>
        </xdr:cNvPr>
        <xdr:cNvSpPr txBox="1"/>
      </xdr:nvSpPr>
      <xdr:spPr>
        <a:xfrm>
          <a:off x="16370300" y="499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75669</xdr:rowOff>
    </xdr:from>
    <xdr:to>
      <xdr:col>86</xdr:col>
      <xdr:colOff>25400</xdr:colOff>
      <xdr:row>30</xdr:row>
      <xdr:rowOff>75669</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6230600" y="5219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12233</xdr:rowOff>
    </xdr:from>
    <xdr:to>
      <xdr:col>85</xdr:col>
      <xdr:colOff>127000</xdr:colOff>
      <xdr:row>38</xdr:row>
      <xdr:rowOff>139678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flipV="1">
          <a:off x="15481300" y="6527333"/>
          <a:ext cx="838200" cy="12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156161</xdr:rowOff>
    </xdr:from>
    <xdr:ext cx="469744" cy="259045"/>
    <xdr:sp macro="" textlink="">
      <xdr:nvSpPr>
        <xdr:cNvPr id="530" name="災害復旧事業費平均値テキスト">
          <a:extLst>
            <a:ext uri="{FF2B5EF4-FFF2-40B4-BE49-F238E27FC236}">
              <a16:creationId xmlns:a16="http://schemas.microsoft.com/office/drawing/2014/main" id="{00000000-0008-0000-0600-000012020000}"/>
            </a:ext>
          </a:extLst>
        </xdr:cNvPr>
        <xdr:cNvSpPr txBox="1"/>
      </xdr:nvSpPr>
      <xdr:spPr>
        <a:xfrm>
          <a:off x="16370300" y="6499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6284</xdr:rowOff>
    </xdr:from>
    <xdr:to>
      <xdr:col>85</xdr:col>
      <xdr:colOff>177800</xdr:colOff>
      <xdr:row>38</xdr:row>
      <xdr:rowOff>107884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6268700" y="6521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129299</xdr:rowOff>
    </xdr:from>
    <xdr:to>
      <xdr:col>81</xdr:col>
      <xdr:colOff>50800</xdr:colOff>
      <xdr:row>38</xdr:row>
      <xdr:rowOff>139678</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4592300" y="6644399"/>
          <a:ext cx="889000" cy="1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35682</xdr:rowOff>
    </xdr:from>
    <xdr:to>
      <xdr:col>81</xdr:col>
      <xdr:colOff>101600</xdr:colOff>
      <xdr:row>38</xdr:row>
      <xdr:rowOff>137282</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5430500" y="655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153809</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326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129299</xdr:rowOff>
    </xdr:from>
    <xdr:to>
      <xdr:col>76</xdr:col>
      <xdr:colOff>114300</xdr:colOff>
      <xdr:row>38</xdr:row>
      <xdr:rowOff>132636</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flipV="1">
          <a:off x="13703300" y="6644399"/>
          <a:ext cx="889000" cy="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49284</xdr:rowOff>
    </xdr:from>
    <xdr:to>
      <xdr:col>76</xdr:col>
      <xdr:colOff>165100</xdr:colOff>
      <xdr:row>38</xdr:row>
      <xdr:rowOff>150884</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4541500" y="656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167411</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33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80835</xdr:rowOff>
    </xdr:from>
    <xdr:to>
      <xdr:col>71</xdr:col>
      <xdr:colOff>177800</xdr:colOff>
      <xdr:row>38</xdr:row>
      <xdr:rowOff>132636</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2814300" y="6595935"/>
          <a:ext cx="889000" cy="51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58817</xdr:rowOff>
    </xdr:from>
    <xdr:to>
      <xdr:col>72</xdr:col>
      <xdr:colOff>38100</xdr:colOff>
      <xdr:row>38</xdr:row>
      <xdr:rowOff>160417</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3652500" y="657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5493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349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75595</xdr:rowOff>
    </xdr:from>
    <xdr:to>
      <xdr:col>67</xdr:col>
      <xdr:colOff>101600</xdr:colOff>
      <xdr:row>39</xdr:row>
      <xdr:rowOff>5745</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2763500" y="659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168322</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683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132883</xdr:rowOff>
    </xdr:from>
    <xdr:to>
      <xdr:col>85</xdr:col>
      <xdr:colOff>177800</xdr:colOff>
      <xdr:row>38</xdr:row>
      <xdr:rowOff>63033</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6268700" y="647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155760</xdr:rowOff>
    </xdr:from>
    <xdr:ext cx="469744" cy="259045"/>
    <xdr:sp macro="" textlink="">
      <xdr:nvSpPr>
        <xdr:cNvPr id="549" name="災害復旧事業費該当値テキスト">
          <a:extLst>
            <a:ext uri="{FF2B5EF4-FFF2-40B4-BE49-F238E27FC236}">
              <a16:creationId xmlns:a16="http://schemas.microsoft.com/office/drawing/2014/main" id="{00000000-0008-0000-0600-000025020000}"/>
            </a:ext>
          </a:extLst>
        </xdr:cNvPr>
        <xdr:cNvSpPr txBox="1"/>
      </xdr:nvSpPr>
      <xdr:spPr>
        <a:xfrm>
          <a:off x="16370300" y="6327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88878</xdr:rowOff>
    </xdr:from>
    <xdr:to>
      <xdr:col>81</xdr:col>
      <xdr:colOff>101600</xdr:colOff>
      <xdr:row>39</xdr:row>
      <xdr:rowOff>19028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543050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10155</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5356650" y="66967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78499</xdr:rowOff>
    </xdr:from>
    <xdr:to>
      <xdr:col>76</xdr:col>
      <xdr:colOff>165100</xdr:colOff>
      <xdr:row>39</xdr:row>
      <xdr:rowOff>8649</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4541500" y="6593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171226</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4403017" y="6686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81836</xdr:rowOff>
    </xdr:from>
    <xdr:to>
      <xdr:col>72</xdr:col>
      <xdr:colOff>38100</xdr:colOff>
      <xdr:row>39</xdr:row>
      <xdr:rowOff>11986</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3652500" y="659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3113</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3514017" y="6689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30035</xdr:rowOff>
    </xdr:from>
    <xdr:to>
      <xdr:col>67</xdr:col>
      <xdr:colOff>101600</xdr:colOff>
      <xdr:row>38</xdr:row>
      <xdr:rowOff>131635</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2763500" y="65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148162</xdr:rowOff>
    </xdr:from>
    <xdr:ext cx="469744"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579428" y="632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a:extLst>
            <a:ext uri="{FF2B5EF4-FFF2-40B4-BE49-F238E27FC236}">
              <a16:creationId xmlns:a16="http://schemas.microsoft.com/office/drawing/2014/main" id="{00000000-0008-0000-06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a:extLst>
            <a:ext uri="{FF2B5EF4-FFF2-40B4-BE49-F238E27FC236}">
              <a16:creationId xmlns:a16="http://schemas.microsoft.com/office/drawing/2014/main" id="{00000000-0008-0000-0600-00003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a:extLst>
            <a:ext uri="{FF2B5EF4-FFF2-40B4-BE49-F238E27FC236}">
              <a16:creationId xmlns:a16="http://schemas.microsoft.com/office/drawing/2014/main" id="{00000000-0008-0000-0600-00004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a:extLst>
            <a:ext uri="{FF2B5EF4-FFF2-40B4-BE49-F238E27FC236}">
              <a16:creationId xmlns:a16="http://schemas.microsoft.com/office/drawing/2014/main" id="{00000000-0008-0000-0600-00004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a:extLst>
            <a:ext uri="{FF2B5EF4-FFF2-40B4-BE49-F238E27FC236}">
              <a16:creationId xmlns:a16="http://schemas.microsoft.com/office/drawing/2014/main" id="{00000000-0008-0000-0600-00005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1435</xdr:rowOff>
    </xdr:from>
    <xdr:to>
      <xdr:col>85</xdr:col>
      <xdr:colOff>126364</xdr:colOff>
      <xdr:row>78</xdr:row>
      <xdr:rowOff>57938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02935"/>
          <a:ext cx="1269" cy="1428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61765</xdr:rowOff>
    </xdr:from>
    <xdr:ext cx="469744"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34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57938</xdr:rowOff>
    </xdr:from>
    <xdr:to>
      <xdr:col>86</xdr:col>
      <xdr:colOff>25400</xdr:colOff>
      <xdr:row>78</xdr:row>
      <xdr:rowOff>57938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31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119562</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778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1435</xdr:rowOff>
    </xdr:from>
    <xdr:to>
      <xdr:col>86</xdr:col>
      <xdr:colOff>25400</xdr:colOff>
      <xdr:row>70</xdr:row>
      <xdr:rowOff>1435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02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24809</xdr:rowOff>
    </xdr:from>
    <xdr:to>
      <xdr:col>85</xdr:col>
      <xdr:colOff>127000</xdr:colOff>
      <xdr:row>74</xdr:row>
      <xdr:rowOff>77597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712109"/>
          <a:ext cx="8382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163225</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50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13348</xdr:rowOff>
    </xdr:from>
    <xdr:to>
      <xdr:col>85</xdr:col>
      <xdr:colOff>177800</xdr:colOff>
      <xdr:row>75</xdr:row>
      <xdr:rowOff>114948</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87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77597</xdr:rowOff>
    </xdr:from>
    <xdr:to>
      <xdr:col>81</xdr:col>
      <xdr:colOff>50800</xdr:colOff>
      <xdr:row>74</xdr:row>
      <xdr:rowOff>145415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2764897"/>
          <a:ext cx="889000" cy="67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7385</xdr:rowOff>
    </xdr:from>
    <xdr:to>
      <xdr:col>81</xdr:col>
      <xdr:colOff>101600</xdr:colOff>
      <xdr:row>75</xdr:row>
      <xdr:rowOff>108985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100112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84550</xdr:rowOff>
    </xdr:from>
    <xdr:to>
      <xdr:col>76</xdr:col>
      <xdr:colOff>114300</xdr:colOff>
      <xdr:row>74</xdr:row>
      <xdr:rowOff>145415</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771850"/>
          <a:ext cx="889000" cy="6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1118</xdr:rowOff>
    </xdr:from>
    <xdr:to>
      <xdr:col>76</xdr:col>
      <xdr:colOff>165100</xdr:colOff>
      <xdr:row>75</xdr:row>
      <xdr:rowOff>102718</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5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93845</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5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84550</xdr:rowOff>
    </xdr:from>
    <xdr:to>
      <xdr:col>71</xdr:col>
      <xdr:colOff>177800</xdr:colOff>
      <xdr:row>74</xdr:row>
      <xdr:rowOff>128289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771850"/>
          <a:ext cx="889000" cy="4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5404</xdr:rowOff>
    </xdr:from>
    <xdr:to>
      <xdr:col>72</xdr:col>
      <xdr:colOff>38100</xdr:colOff>
      <xdr:row>75</xdr:row>
      <xdr:rowOff>107004</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6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98131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5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167805</xdr:rowOff>
    </xdr:from>
    <xdr:to>
      <xdr:col>67</xdr:col>
      <xdr:colOff>101600</xdr:colOff>
      <xdr:row>75</xdr:row>
      <xdr:rowOff>97955</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855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89082</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947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145459</xdr:rowOff>
    </xdr:from>
    <xdr:to>
      <xdr:col>85</xdr:col>
      <xdr:colOff>177800</xdr:colOff>
      <xdr:row>74</xdr:row>
      <xdr:rowOff>75609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6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168336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1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26797</xdr:rowOff>
    </xdr:from>
    <xdr:to>
      <xdr:col>81</xdr:col>
      <xdr:colOff>101600</xdr:colOff>
      <xdr:row>74</xdr:row>
      <xdr:rowOff>128397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71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144924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48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94615</xdr:rowOff>
    </xdr:from>
    <xdr:to>
      <xdr:col>76</xdr:col>
      <xdr:colOff>165100</xdr:colOff>
      <xdr:row>75</xdr:row>
      <xdr:rowOff>24765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8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41292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55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33750</xdr:rowOff>
    </xdr:from>
    <xdr:to>
      <xdr:col>72</xdr:col>
      <xdr:colOff>38100</xdr:colOff>
      <xdr:row>74</xdr:row>
      <xdr:rowOff>135350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72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151877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49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77489</xdr:rowOff>
    </xdr:from>
    <xdr:to>
      <xdr:col>67</xdr:col>
      <xdr:colOff>101600</xdr:colOff>
      <xdr:row>75</xdr:row>
      <xdr:rowOff>7639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6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24166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4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9855</xdr:rowOff>
    </xdr:from>
    <xdr:to>
      <xdr:col>85</xdr:col>
      <xdr:colOff>126364</xdr:colOff>
      <xdr:row>99</xdr:row>
      <xdr:rowOff>39294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40355"/>
          <a:ext cx="1269" cy="157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43121</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66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39294</xdr:rowOff>
    </xdr:from>
    <xdr:to>
      <xdr:col>86</xdr:col>
      <xdr:colOff>25400</xdr:colOff>
      <xdr:row>99</xdr:row>
      <xdr:rowOff>39294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2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127982</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9855</xdr:rowOff>
    </xdr:from>
    <xdr:to>
      <xdr:col>86</xdr:col>
      <xdr:colOff>25400</xdr:colOff>
      <xdr:row>90</xdr:row>
      <xdr:rowOff>9855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4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43041</xdr:rowOff>
    </xdr:from>
    <xdr:to>
      <xdr:col>85</xdr:col>
      <xdr:colOff>127000</xdr:colOff>
      <xdr:row>98</xdr:row>
      <xdr:rowOff>78499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845141"/>
          <a:ext cx="838200" cy="3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4539</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35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153112</xdr:rowOff>
    </xdr:from>
    <xdr:to>
      <xdr:col>85</xdr:col>
      <xdr:colOff>177800</xdr:colOff>
      <xdr:row>98</xdr:row>
      <xdr:rowOff>83262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83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78499</xdr:rowOff>
    </xdr:from>
    <xdr:to>
      <xdr:col>81</xdr:col>
      <xdr:colOff>50800</xdr:colOff>
      <xdr:row>98</xdr:row>
      <xdr:rowOff>122810</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880599"/>
          <a:ext cx="889000" cy="4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108153</xdr:rowOff>
    </xdr:from>
    <xdr:to>
      <xdr:col>81</xdr:col>
      <xdr:colOff>101600</xdr:colOff>
      <xdr:row>98</xdr:row>
      <xdr:rowOff>38303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3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54830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1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81928</xdr:rowOff>
    </xdr:from>
    <xdr:to>
      <xdr:col>76</xdr:col>
      <xdr:colOff>114300</xdr:colOff>
      <xdr:row>98</xdr:row>
      <xdr:rowOff>122810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84028"/>
          <a:ext cx="889000" cy="4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145441</xdr:rowOff>
    </xdr:from>
    <xdr:to>
      <xdr:col>76</xdr:col>
      <xdr:colOff>165100</xdr:colOff>
      <xdr:row>98</xdr:row>
      <xdr:rowOff>75591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76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92118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5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81928</xdr:rowOff>
    </xdr:from>
    <xdr:to>
      <xdr:col>71</xdr:col>
      <xdr:colOff>177800</xdr:colOff>
      <xdr:row>98</xdr:row>
      <xdr:rowOff>93751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84028"/>
          <a:ext cx="889000" cy="11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141694</xdr:rowOff>
    </xdr:from>
    <xdr:to>
      <xdr:col>72</xdr:col>
      <xdr:colOff>38100</xdr:colOff>
      <xdr:row>98</xdr:row>
      <xdr:rowOff>71844</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7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88371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4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163030</xdr:rowOff>
    </xdr:from>
    <xdr:to>
      <xdr:col>67</xdr:col>
      <xdr:colOff>101600</xdr:colOff>
      <xdr:row>98</xdr:row>
      <xdr:rowOff>93180</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9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109707</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163691</xdr:rowOff>
    </xdr:from>
    <xdr:to>
      <xdr:col>85</xdr:col>
      <xdr:colOff>177800</xdr:colOff>
      <xdr:row>98</xdr:row>
      <xdr:rowOff>93841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9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142118</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7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27699</xdr:rowOff>
    </xdr:from>
    <xdr:to>
      <xdr:col>81</xdr:col>
      <xdr:colOff>101600</xdr:colOff>
      <xdr:row>98</xdr:row>
      <xdr:rowOff>129299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120426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92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72010</xdr:rowOff>
    </xdr:from>
    <xdr:to>
      <xdr:col>76</xdr:col>
      <xdr:colOff>165100</xdr:colOff>
      <xdr:row>99</xdr:row>
      <xdr:rowOff>2160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8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164737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96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31128</xdr:rowOff>
    </xdr:from>
    <xdr:to>
      <xdr:col>72</xdr:col>
      <xdr:colOff>38100</xdr:colOff>
      <xdr:row>98</xdr:row>
      <xdr:rowOff>132728</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3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123855</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2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42951</xdr:rowOff>
    </xdr:from>
    <xdr:to>
      <xdr:col>67</xdr:col>
      <xdr:colOff>101600</xdr:colOff>
      <xdr:row>98</xdr:row>
      <xdr:rowOff>144551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4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135678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37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投資及び出資金グラフ枠">
          <a:extLst>
            <a:ext uri="{FF2B5EF4-FFF2-40B4-BE49-F238E27FC236}">
              <a16:creationId xmlns:a16="http://schemas.microsoft.com/office/drawing/2014/main" id="{00000000-0008-0000-06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46845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2159595" y="5361795"/>
          <a:ext cx="1269" cy="1423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7" name="投資及び出資金最小値テキスト">
          <a:extLst>
            <a:ext uri="{FF2B5EF4-FFF2-40B4-BE49-F238E27FC236}">
              <a16:creationId xmlns:a16="http://schemas.microsoft.com/office/drawing/2014/main" id="{00000000-0008-0000-0600-0000EB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164972</xdr:rowOff>
    </xdr:from>
    <xdr:ext cx="534377" cy="259045"/>
    <xdr:sp macro="" textlink="">
      <xdr:nvSpPr>
        <xdr:cNvPr id="749" name="投資及び出資金最大値テキスト">
          <a:extLst>
            <a:ext uri="{FF2B5EF4-FFF2-40B4-BE49-F238E27FC236}">
              <a16:creationId xmlns:a16="http://schemas.microsoft.com/office/drawing/2014/main" id="{00000000-0008-0000-0600-0000ED020000}"/>
            </a:ext>
          </a:extLst>
        </xdr:cNvPr>
        <xdr:cNvSpPr txBox="1"/>
      </xdr:nvSpPr>
      <xdr:spPr>
        <a:xfrm>
          <a:off x="22212300" y="5137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46845</xdr:rowOff>
    </xdr:from>
    <xdr:to>
      <xdr:col>116</xdr:col>
      <xdr:colOff>152400</xdr:colOff>
      <xdr:row>31</xdr:row>
      <xdr:rowOff>46845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2072600" y="536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30625</xdr:rowOff>
    </xdr:from>
    <xdr:to>
      <xdr:col>116</xdr:col>
      <xdr:colOff>63500</xdr:colOff>
      <xdr:row>35</xdr:row>
      <xdr:rowOff>110853</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1323300" y="6031375"/>
          <a:ext cx="838200" cy="8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56006</xdr:rowOff>
    </xdr:from>
    <xdr:ext cx="469744" cy="259045"/>
    <xdr:sp macro="" textlink="">
      <xdr:nvSpPr>
        <xdr:cNvPr id="752" name="投資及び出資金平均値テキスト">
          <a:extLst>
            <a:ext uri="{FF2B5EF4-FFF2-40B4-BE49-F238E27FC236}">
              <a16:creationId xmlns:a16="http://schemas.microsoft.com/office/drawing/2014/main" id="{00000000-0008-0000-0600-0000F0020000}"/>
            </a:ext>
          </a:extLst>
        </xdr:cNvPr>
        <xdr:cNvSpPr txBox="1"/>
      </xdr:nvSpPr>
      <xdr:spPr>
        <a:xfrm>
          <a:off x="22212300" y="65711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77579</xdr:rowOff>
    </xdr:from>
    <xdr:to>
      <xdr:col>116</xdr:col>
      <xdr:colOff>114300</xdr:colOff>
      <xdr:row>39</xdr:row>
      <xdr:rowOff>7729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2110700" y="659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94524</xdr:rowOff>
    </xdr:from>
    <xdr:to>
      <xdr:col>111</xdr:col>
      <xdr:colOff>177800</xdr:colOff>
      <xdr:row>35</xdr:row>
      <xdr:rowOff>110853</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20434300" y="609527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105011</xdr:rowOff>
    </xdr:from>
    <xdr:to>
      <xdr:col>112</xdr:col>
      <xdr:colOff>38100</xdr:colOff>
      <xdr:row>39</xdr:row>
      <xdr:rowOff>35161</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12725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26288</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71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86469</xdr:rowOff>
    </xdr:from>
    <xdr:to>
      <xdr:col>107</xdr:col>
      <xdr:colOff>50800</xdr:colOff>
      <xdr:row>35</xdr:row>
      <xdr:rowOff>94524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9545300" y="6087219"/>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116659</xdr:rowOff>
    </xdr:from>
    <xdr:to>
      <xdr:col>107</xdr:col>
      <xdr:colOff>101600</xdr:colOff>
      <xdr:row>39</xdr:row>
      <xdr:rowOff>46809</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203835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37936</xdr:rowOff>
    </xdr:from>
    <xdr:ext cx="378565"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5017" y="6724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86469</xdr:rowOff>
    </xdr:from>
    <xdr:to>
      <xdr:col>102</xdr:col>
      <xdr:colOff>114300</xdr:colOff>
      <xdr:row>36</xdr:row>
      <xdr:rowOff>113357</xdr:rowOff>
    </xdr:to>
    <xdr:cxnSp macro="">
      <xdr:nvCxnSpPr>
        <xdr:cNvPr id="760" name="直線コネクタ 759">
          <a:extLst>
            <a:ext uri="{FF2B5EF4-FFF2-40B4-BE49-F238E27FC236}">
              <a16:creationId xmlns:a16="http://schemas.microsoft.com/office/drawing/2014/main" id="{00000000-0008-0000-0600-0000F8020000}"/>
            </a:ext>
          </a:extLst>
        </xdr:cNvPr>
        <xdr:cNvCxnSpPr/>
      </xdr:nvCxnSpPr>
      <xdr:spPr>
        <a:xfrm flipV="1">
          <a:off x="18656300" y="6087219"/>
          <a:ext cx="889000" cy="19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116985</xdr:rowOff>
    </xdr:from>
    <xdr:to>
      <xdr:col>102</xdr:col>
      <xdr:colOff>165100</xdr:colOff>
      <xdr:row>39</xdr:row>
      <xdr:rowOff>47135</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9494500" y="663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38262</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6017" y="6724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133967</xdr:rowOff>
    </xdr:from>
    <xdr:to>
      <xdr:col>98</xdr:col>
      <xdr:colOff>38100</xdr:colOff>
      <xdr:row>39</xdr:row>
      <xdr:rowOff>64117</xdr:rowOff>
    </xdr:to>
    <xdr:sp macro="" textlink="">
      <xdr:nvSpPr>
        <xdr:cNvPr id="763" name="フローチャート: 判断 762">
          <a:extLst>
            <a:ext uri="{FF2B5EF4-FFF2-40B4-BE49-F238E27FC236}">
              <a16:creationId xmlns:a16="http://schemas.microsoft.com/office/drawing/2014/main" id="{00000000-0008-0000-0600-0000FB020000}"/>
            </a:ext>
          </a:extLst>
        </xdr:cNvPr>
        <xdr:cNvSpPr/>
      </xdr:nvSpPr>
      <xdr:spPr>
        <a:xfrm>
          <a:off x="18605500" y="6649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55244</xdr:rowOff>
    </xdr:from>
    <xdr:ext cx="378565"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7017" y="6741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151275</xdr:rowOff>
    </xdr:from>
    <xdr:to>
      <xdr:col>116</xdr:col>
      <xdr:colOff>114300</xdr:colOff>
      <xdr:row>35</xdr:row>
      <xdr:rowOff>81425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2110700" y="598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2702</xdr:rowOff>
    </xdr:from>
    <xdr:ext cx="469744" cy="259045"/>
    <xdr:sp macro="" textlink="">
      <xdr:nvSpPr>
        <xdr:cNvPr id="771" name="投資及び出資金該当値テキスト">
          <a:extLst>
            <a:ext uri="{FF2B5EF4-FFF2-40B4-BE49-F238E27FC236}">
              <a16:creationId xmlns:a16="http://schemas.microsoft.com/office/drawing/2014/main" id="{00000000-0008-0000-0600-000003030000}"/>
            </a:ext>
          </a:extLst>
        </xdr:cNvPr>
        <xdr:cNvSpPr txBox="1"/>
      </xdr:nvSpPr>
      <xdr:spPr>
        <a:xfrm>
          <a:off x="22212300" y="5832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60053</xdr:rowOff>
    </xdr:from>
    <xdr:to>
      <xdr:col>112</xdr:col>
      <xdr:colOff>38100</xdr:colOff>
      <xdr:row>35</xdr:row>
      <xdr:rowOff>161653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1272500" y="606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6730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1088428" y="583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43724</xdr:rowOff>
    </xdr:from>
    <xdr:to>
      <xdr:col>107</xdr:col>
      <xdr:colOff>101600</xdr:colOff>
      <xdr:row>35</xdr:row>
      <xdr:rowOff>145324</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20383500" y="604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161851</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20199428" y="5819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35669</xdr:rowOff>
    </xdr:from>
    <xdr:to>
      <xdr:col>102</xdr:col>
      <xdr:colOff>165100</xdr:colOff>
      <xdr:row>35</xdr:row>
      <xdr:rowOff>137269</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9494500" y="603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153796</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9310428" y="581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62557</xdr:rowOff>
    </xdr:from>
    <xdr:to>
      <xdr:col>98</xdr:col>
      <xdr:colOff>38100</xdr:colOff>
      <xdr:row>36</xdr:row>
      <xdr:rowOff>164157</xdr:rowOff>
    </xdr:to>
    <xdr:sp macro="" textlink="">
      <xdr:nvSpPr>
        <xdr:cNvPr id="778" name="楕円 777">
          <a:extLst>
            <a:ext uri="{FF2B5EF4-FFF2-40B4-BE49-F238E27FC236}">
              <a16:creationId xmlns:a16="http://schemas.microsoft.com/office/drawing/2014/main" id="{00000000-0008-0000-0600-00000A030000}"/>
            </a:ext>
          </a:extLst>
        </xdr:cNvPr>
        <xdr:cNvSpPr/>
      </xdr:nvSpPr>
      <xdr:spPr>
        <a:xfrm>
          <a:off x="18605500" y="623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9234</xdr:rowOff>
    </xdr:from>
    <xdr:ext cx="469744"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421428" y="600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168148</xdr:rowOff>
    </xdr:from>
    <xdr:to>
      <xdr:col>116</xdr:col>
      <xdr:colOff>62864</xdr:colOff>
      <xdr:row>59</xdr:row>
      <xdr:rowOff>44450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740648"/>
          <a:ext cx="1269" cy="141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114825</xdr:rowOff>
    </xdr:from>
    <xdr:ext cx="534377"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15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168148</xdr:rowOff>
    </xdr:from>
    <xdr:to>
      <xdr:col>116</xdr:col>
      <xdr:colOff>152400</xdr:colOff>
      <xdr:row>50</xdr:row>
      <xdr:rowOff>168148</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740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104394</xdr:rowOff>
    </xdr:from>
    <xdr:to>
      <xdr:col>116</xdr:col>
      <xdr:colOff>63500</xdr:colOff>
      <xdr:row>54</xdr:row>
      <xdr:rowOff>58420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1323300" y="9191244"/>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43324</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8159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64897</xdr:rowOff>
    </xdr:from>
    <xdr:to>
      <xdr:col>116</xdr:col>
      <xdr:colOff>114300</xdr:colOff>
      <xdr:row>57</xdr:row>
      <xdr:rowOff>166497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837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37465</xdr:rowOff>
    </xdr:from>
    <xdr:to>
      <xdr:col>111</xdr:col>
      <xdr:colOff>177800</xdr:colOff>
      <xdr:row>53</xdr:row>
      <xdr:rowOff>104394</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20434300" y="9124315"/>
          <a:ext cx="889000" cy="66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28067</xdr:rowOff>
    </xdr:from>
    <xdr:to>
      <xdr:col>112</xdr:col>
      <xdr:colOff>38100</xdr:colOff>
      <xdr:row>57</xdr:row>
      <xdr:rowOff>129667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800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120794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33909</xdr:rowOff>
    </xdr:from>
    <xdr:to>
      <xdr:col>107</xdr:col>
      <xdr:colOff>50800</xdr:colOff>
      <xdr:row>53</xdr:row>
      <xdr:rowOff>37465</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9545300" y="8949309"/>
          <a:ext cx="889000" cy="17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7874</xdr:rowOff>
    </xdr:from>
    <xdr:to>
      <xdr:col>107</xdr:col>
      <xdr:colOff>101600</xdr:colOff>
      <xdr:row>57</xdr:row>
      <xdr:rowOff>109474</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780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100601</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873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33909</xdr:rowOff>
    </xdr:from>
    <xdr:to>
      <xdr:col>102</xdr:col>
      <xdr:colOff>114300</xdr:colOff>
      <xdr:row>52</xdr:row>
      <xdr:rowOff>87884</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8656300" y="8949309"/>
          <a:ext cx="889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163195</xdr:rowOff>
    </xdr:from>
    <xdr:to>
      <xdr:col>102</xdr:col>
      <xdr:colOff>165100</xdr:colOff>
      <xdr:row>57</xdr:row>
      <xdr:rowOff>93345</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84472</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857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168021</xdr:rowOff>
    </xdr:from>
    <xdr:to>
      <xdr:col>98</xdr:col>
      <xdr:colOff>38100</xdr:colOff>
      <xdr:row>57</xdr:row>
      <xdr:rowOff>98171</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76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89298</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861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7620</xdr:rowOff>
    </xdr:from>
    <xdr:to>
      <xdr:col>116</xdr:col>
      <xdr:colOff>114300</xdr:colOff>
      <xdr:row>54</xdr:row>
      <xdr:rowOff>109220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26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30497</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11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53594</xdr:rowOff>
    </xdr:from>
    <xdr:to>
      <xdr:col>112</xdr:col>
      <xdr:colOff>38100</xdr:colOff>
      <xdr:row>53</xdr:row>
      <xdr:rowOff>155194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14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52</xdr:row>
      <xdr:rowOff>271</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8915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158115</xdr:rowOff>
    </xdr:from>
    <xdr:to>
      <xdr:col>107</xdr:col>
      <xdr:colOff>101600</xdr:colOff>
      <xdr:row>53</xdr:row>
      <xdr:rowOff>88265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07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51</xdr:row>
      <xdr:rowOff>104792</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8848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51</xdr:row>
      <xdr:rowOff>154559</xdr:rowOff>
    </xdr:from>
    <xdr:to>
      <xdr:col>102</xdr:col>
      <xdr:colOff>165100</xdr:colOff>
      <xdr:row>52</xdr:row>
      <xdr:rowOff>84709</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8898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50</xdr:row>
      <xdr:rowOff>101236</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8673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52</xdr:row>
      <xdr:rowOff>37084</xdr:rowOff>
    </xdr:from>
    <xdr:to>
      <xdr:col>98</xdr:col>
      <xdr:colOff>38100</xdr:colOff>
      <xdr:row>52</xdr:row>
      <xdr:rowOff>138684</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895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50</xdr:row>
      <xdr:rowOff>155211</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872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12922</xdr:rowOff>
    </xdr:from>
    <xdr:to>
      <xdr:col>116</xdr:col>
      <xdr:colOff>62864</xdr:colOff>
      <xdr:row>79</xdr:row>
      <xdr:rowOff>123317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2185872"/>
          <a:ext cx="1269" cy="1481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127144</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67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123317</xdr:rowOff>
    </xdr:from>
    <xdr:to>
      <xdr:col>116</xdr:col>
      <xdr:colOff>152400</xdr:colOff>
      <xdr:row>79</xdr:row>
      <xdr:rowOff>123317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667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131049</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1961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12922</xdr:rowOff>
    </xdr:from>
    <xdr:to>
      <xdr:col>116</xdr:col>
      <xdr:colOff>152400</xdr:colOff>
      <xdr:row>71</xdr:row>
      <xdr:rowOff>12922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2185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86360</xdr:rowOff>
    </xdr:from>
    <xdr:to>
      <xdr:col>116</xdr:col>
      <xdr:colOff>63500</xdr:colOff>
      <xdr:row>74</xdr:row>
      <xdr:rowOff>109772</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1323300" y="12773660"/>
          <a:ext cx="838200" cy="2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32827</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3063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54400</xdr:rowOff>
    </xdr:from>
    <xdr:to>
      <xdr:col>116</xdr:col>
      <xdr:colOff>114300</xdr:colOff>
      <xdr:row>76</xdr:row>
      <xdr:rowOff>156000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308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97333</xdr:rowOff>
    </xdr:from>
    <xdr:to>
      <xdr:col>111</xdr:col>
      <xdr:colOff>177800</xdr:colOff>
      <xdr:row>74</xdr:row>
      <xdr:rowOff>109772</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20434300" y="12784633"/>
          <a:ext cx="889000" cy="12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9537</xdr:rowOff>
    </xdr:from>
    <xdr:to>
      <xdr:col>112</xdr:col>
      <xdr:colOff>38100</xdr:colOff>
      <xdr:row>76</xdr:row>
      <xdr:rowOff>111137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303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102264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3132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80188</xdr:rowOff>
    </xdr:from>
    <xdr:to>
      <xdr:col>107</xdr:col>
      <xdr:colOff>50800</xdr:colOff>
      <xdr:row>74</xdr:row>
      <xdr:rowOff>97333</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9545300" y="12767488"/>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3156</xdr:rowOff>
    </xdr:from>
    <xdr:to>
      <xdr:col>107</xdr:col>
      <xdr:colOff>101600</xdr:colOff>
      <xdr:row>76</xdr:row>
      <xdr:rowOff>104756</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3033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95883</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312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80188</xdr:rowOff>
    </xdr:from>
    <xdr:to>
      <xdr:col>102</xdr:col>
      <xdr:colOff>114300</xdr:colOff>
      <xdr:row>74</xdr:row>
      <xdr:rowOff>116992</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2767488"/>
          <a:ext cx="8890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165272</xdr:rowOff>
    </xdr:from>
    <xdr:to>
      <xdr:col>102</xdr:col>
      <xdr:colOff>165100</xdr:colOff>
      <xdr:row>76</xdr:row>
      <xdr:rowOff>95422</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302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86549</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1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1994</xdr:rowOff>
    </xdr:from>
    <xdr:to>
      <xdr:col>98</xdr:col>
      <xdr:colOff>38100</xdr:colOff>
      <xdr:row>76</xdr:row>
      <xdr:rowOff>103594</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30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94721</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124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35560</xdr:rowOff>
    </xdr:from>
    <xdr:to>
      <xdr:col>116</xdr:col>
      <xdr:colOff>114300</xdr:colOff>
      <xdr:row>74</xdr:row>
      <xdr:rowOff>137160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272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58437</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57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58972</xdr:rowOff>
    </xdr:from>
    <xdr:to>
      <xdr:col>112</xdr:col>
      <xdr:colOff>38100</xdr:colOff>
      <xdr:row>74</xdr:row>
      <xdr:rowOff>160572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274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5649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2521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46533</xdr:rowOff>
    </xdr:from>
    <xdr:to>
      <xdr:col>107</xdr:col>
      <xdr:colOff>101600</xdr:colOff>
      <xdr:row>74</xdr:row>
      <xdr:rowOff>148133</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273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164660</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2509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29388</xdr:rowOff>
    </xdr:from>
    <xdr:to>
      <xdr:col>102</xdr:col>
      <xdr:colOff>165100</xdr:colOff>
      <xdr:row>74</xdr:row>
      <xdr:rowOff>130988</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271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147515</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249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66192</xdr:rowOff>
    </xdr:from>
    <xdr:to>
      <xdr:col>98</xdr:col>
      <xdr:colOff>38100</xdr:colOff>
      <xdr:row>74</xdr:row>
      <xdr:rowOff>167792</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27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12869</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252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465,917</a:t>
          </a:r>
          <a:r>
            <a:rPr kumimoji="1" lang="ja-JP" altLang="en-US" sz="1300">
              <a:latin typeface="ＭＳ Ｐゴシック" panose="020B0600070205080204" pitchFamily="50" charset="-128"/>
              <a:ea typeface="ＭＳ Ｐゴシック" panose="020B0600070205080204" pitchFamily="50" charset="-128"/>
            </a:rPr>
            <a:t>円となっている。主な構成項目である扶助費は、住民一人当たり</a:t>
          </a:r>
          <a:r>
            <a:rPr kumimoji="1" lang="en-US" altLang="ja-JP" sz="1300">
              <a:latin typeface="ＭＳ Ｐゴシック" panose="020B0600070205080204" pitchFamily="50" charset="-128"/>
              <a:ea typeface="ＭＳ Ｐゴシック" panose="020B0600070205080204" pitchFamily="50" charset="-128"/>
            </a:rPr>
            <a:t>73,263</a:t>
          </a:r>
          <a:r>
            <a:rPr kumimoji="1" lang="ja-JP" altLang="en-US" sz="1300">
              <a:latin typeface="ＭＳ Ｐゴシック" panose="020B0600070205080204" pitchFamily="50" charset="-128"/>
              <a:ea typeface="ＭＳ Ｐゴシック" panose="020B0600070205080204" pitchFamily="50" charset="-128"/>
            </a:rPr>
            <a:t>円で前年から微増だが、類似団体より増加幅が小さい。これは、児童数の減少による児童手当の減額や児童入所措置費の減少、保育料無償化による児童入所措置費の単価の減少によるものと考えられる。次に大きいのは人件費で、住民一人当たり</a:t>
          </a:r>
          <a:r>
            <a:rPr kumimoji="1" lang="en-US" altLang="ja-JP" sz="1300">
              <a:latin typeface="ＭＳ Ｐゴシック" panose="020B0600070205080204" pitchFamily="50" charset="-128"/>
              <a:ea typeface="ＭＳ Ｐゴシック" panose="020B0600070205080204" pitchFamily="50" charset="-128"/>
            </a:rPr>
            <a:t>70,708</a:t>
          </a:r>
          <a:r>
            <a:rPr kumimoji="1" lang="ja-JP" altLang="en-US" sz="1300">
              <a:latin typeface="ＭＳ Ｐゴシック" panose="020B0600070205080204" pitchFamily="50" charset="-128"/>
              <a:ea typeface="ＭＳ Ｐゴシック" panose="020B0600070205080204" pitchFamily="50" charset="-128"/>
            </a:rPr>
            <a:t>円となっている。定員適正化計画に基づいた採用を行っていることから、ほぼ横ばいで推移しており、今後も大幅な増減はないものと考えられる。次に多いのが繰出金で、住民一人当たり</a:t>
          </a:r>
          <a:r>
            <a:rPr kumimoji="1" lang="en-US" altLang="ja-JP" sz="1300">
              <a:latin typeface="ＭＳ Ｐゴシック" panose="020B0600070205080204" pitchFamily="50" charset="-128"/>
              <a:ea typeface="ＭＳ Ｐゴシック" panose="020B0600070205080204" pitchFamily="50" charset="-128"/>
            </a:rPr>
            <a:t>62,800</a:t>
          </a:r>
          <a:r>
            <a:rPr kumimoji="1" lang="ja-JP" altLang="en-US" sz="1300">
              <a:latin typeface="ＭＳ Ｐゴシック" panose="020B0600070205080204" pitchFamily="50" charset="-128"/>
              <a:ea typeface="ＭＳ Ｐゴシック" panose="020B0600070205080204" pitchFamily="50" charset="-128"/>
            </a:rPr>
            <a:t>円となっている。こちらもほぼ横ばいで推移しているが、類似団体平均を大幅に上回っている。特に国民健康保険、介護保険、後期高齢者医療保険各会計において年々増加傾向にあるため、今後とも健康づくりの取組みや疾病等の予防対策により、医療費抑制による繰出金の削減を図り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28339</xdr:rowOff>
    </xdr:from>
    <xdr:to>
      <xdr:col>24</xdr:col>
      <xdr:colOff>62865</xdr:colOff>
      <xdr:row>38</xdr:row>
      <xdr:rowOff>131209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43289"/>
          <a:ext cx="127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135036</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5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131209</xdr:rowOff>
    </xdr:from>
    <xdr:to>
      <xdr:col>24</xdr:col>
      <xdr:colOff>152400</xdr:colOff>
      <xdr:row>38</xdr:row>
      <xdr:rowOff>131209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46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146466</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11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28339</xdr:rowOff>
    </xdr:from>
    <xdr:to>
      <xdr:col>24</xdr:col>
      <xdr:colOff>152400</xdr:colOff>
      <xdr:row>31</xdr:row>
      <xdr:rowOff>28339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43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6459</xdr:rowOff>
    </xdr:from>
    <xdr:to>
      <xdr:col>24</xdr:col>
      <xdr:colOff>63500</xdr:colOff>
      <xdr:row>33</xdr:row>
      <xdr:rowOff>10051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797300" y="5664309"/>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33037</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3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54610</xdr:rowOff>
    </xdr:from>
    <xdr:to>
      <xdr:col>24</xdr:col>
      <xdr:colOff>114300</xdr:colOff>
      <xdr:row>35</xdr:row>
      <xdr:rowOff>156210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5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4826</xdr:rowOff>
    </xdr:from>
    <xdr:to>
      <xdr:col>19</xdr:col>
      <xdr:colOff>177800</xdr:colOff>
      <xdr:row>33</xdr:row>
      <xdr:rowOff>6459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2908300" y="566267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25219</xdr:rowOff>
    </xdr:from>
    <xdr:to>
      <xdr:col>20</xdr:col>
      <xdr:colOff>38100</xdr:colOff>
      <xdr:row>35</xdr:row>
      <xdr:rowOff>126819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117946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118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4826</xdr:rowOff>
    </xdr:from>
    <xdr:to>
      <xdr:col>15</xdr:col>
      <xdr:colOff>50800</xdr:colOff>
      <xdr:row>33</xdr:row>
      <xdr:rowOff>27686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56626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40567</xdr:rowOff>
    </xdr:from>
    <xdr:to>
      <xdr:col>15</xdr:col>
      <xdr:colOff>101600</xdr:colOff>
      <xdr:row>35</xdr:row>
      <xdr:rowOff>142167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04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133294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13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23767</xdr:rowOff>
    </xdr:from>
    <xdr:to>
      <xdr:col>10</xdr:col>
      <xdr:colOff>114300</xdr:colOff>
      <xdr:row>33</xdr:row>
      <xdr:rowOff>27686</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5510167"/>
          <a:ext cx="889000" cy="17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48078</xdr:rowOff>
    </xdr:from>
    <xdr:to>
      <xdr:col>10</xdr:col>
      <xdr:colOff>165100</xdr:colOff>
      <xdr:row>35</xdr:row>
      <xdr:rowOff>149678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04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140805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14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111434</xdr:rowOff>
    </xdr:from>
    <xdr:to>
      <xdr:col>6</xdr:col>
      <xdr:colOff>38100</xdr:colOff>
      <xdr:row>35</xdr:row>
      <xdr:rowOff>41584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594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32711</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03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130701</xdr:rowOff>
    </xdr:from>
    <xdr:to>
      <xdr:col>24</xdr:col>
      <xdr:colOff>114300</xdr:colOff>
      <xdr:row>33</xdr:row>
      <xdr:rowOff>60851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61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153578</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468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127109</xdr:rowOff>
    </xdr:from>
    <xdr:to>
      <xdr:col>20</xdr:col>
      <xdr:colOff>38100</xdr:colOff>
      <xdr:row>33</xdr:row>
      <xdr:rowOff>57259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5613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73786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388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125476</xdr:rowOff>
    </xdr:from>
    <xdr:to>
      <xdr:col>15</xdr:col>
      <xdr:colOff>101600</xdr:colOff>
      <xdr:row>33</xdr:row>
      <xdr:rowOff>55626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561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72153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38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148336</xdr:rowOff>
    </xdr:from>
    <xdr:to>
      <xdr:col>10</xdr:col>
      <xdr:colOff>165100</xdr:colOff>
      <xdr:row>33</xdr:row>
      <xdr:rowOff>78486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563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95013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4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144417</xdr:rowOff>
    </xdr:from>
    <xdr:to>
      <xdr:col>6</xdr:col>
      <xdr:colOff>38100</xdr:colOff>
      <xdr:row>32</xdr:row>
      <xdr:rowOff>74567</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5459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91094</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234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30886</xdr:rowOff>
    </xdr:from>
    <xdr:to>
      <xdr:col>24</xdr:col>
      <xdr:colOff>62865</xdr:colOff>
      <xdr:row>57</xdr:row>
      <xdr:rowOff>160585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74836"/>
          <a:ext cx="1270" cy="1158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164412</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3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160585</xdr:rowOff>
    </xdr:from>
    <xdr:to>
      <xdr:col>24</xdr:col>
      <xdr:colOff>152400</xdr:colOff>
      <xdr:row>57</xdr:row>
      <xdr:rowOff>160585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3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149013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50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286,300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30886</xdr:rowOff>
    </xdr:from>
    <xdr:to>
      <xdr:col>24</xdr:col>
      <xdr:colOff>152400</xdr:colOff>
      <xdr:row>51</xdr:row>
      <xdr:rowOff>30886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74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14418</xdr:rowOff>
    </xdr:from>
    <xdr:to>
      <xdr:col>24</xdr:col>
      <xdr:colOff>63500</xdr:colOff>
      <xdr:row>57</xdr:row>
      <xdr:rowOff>52297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87068"/>
          <a:ext cx="838200" cy="3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156249</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85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133372</xdr:rowOff>
    </xdr:from>
    <xdr:to>
      <xdr:col>24</xdr:col>
      <xdr:colOff>114300</xdr:colOff>
      <xdr:row>57</xdr:row>
      <xdr:rowOff>63522</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3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52297</xdr:rowOff>
    </xdr:from>
    <xdr:to>
      <xdr:col>19</xdr:col>
      <xdr:colOff>177800</xdr:colOff>
      <xdr:row>57</xdr:row>
      <xdr:rowOff>63197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24947"/>
          <a:ext cx="889000" cy="10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108043</xdr:rowOff>
    </xdr:from>
    <xdr:to>
      <xdr:col>20</xdr:col>
      <xdr:colOff>38100</xdr:colOff>
      <xdr:row>57</xdr:row>
      <xdr:rowOff>38193</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54720</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48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57185</xdr:rowOff>
    </xdr:from>
    <xdr:to>
      <xdr:col>15</xdr:col>
      <xdr:colOff>50800</xdr:colOff>
      <xdr:row>57</xdr:row>
      <xdr:rowOff>63197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29835"/>
          <a:ext cx="88900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148647</xdr:rowOff>
    </xdr:from>
    <xdr:to>
      <xdr:col>15</xdr:col>
      <xdr:colOff>101600</xdr:colOff>
      <xdr:row>57</xdr:row>
      <xdr:rowOff>78797</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49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95324</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5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43002</xdr:rowOff>
    </xdr:from>
    <xdr:to>
      <xdr:col>10</xdr:col>
      <xdr:colOff>114300</xdr:colOff>
      <xdr:row>57</xdr:row>
      <xdr:rowOff>57185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15652"/>
          <a:ext cx="889000" cy="1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136143</xdr:rowOff>
    </xdr:from>
    <xdr:to>
      <xdr:col>10</xdr:col>
      <xdr:colOff>165100</xdr:colOff>
      <xdr:row>57</xdr:row>
      <xdr:rowOff>66293</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37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82820</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512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146388</xdr:rowOff>
    </xdr:from>
    <xdr:to>
      <xdr:col>6</xdr:col>
      <xdr:colOff>38100</xdr:colOff>
      <xdr:row>57</xdr:row>
      <xdr:rowOff>76538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93065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52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135068</xdr:rowOff>
    </xdr:from>
    <xdr:to>
      <xdr:col>24</xdr:col>
      <xdr:colOff>114300</xdr:colOff>
      <xdr:row>57</xdr:row>
      <xdr:rowOff>65218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113495</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1497</xdr:rowOff>
    </xdr:from>
    <xdr:to>
      <xdr:col>20</xdr:col>
      <xdr:colOff>38100</xdr:colOff>
      <xdr:row>57</xdr:row>
      <xdr:rowOff>103097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74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94224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866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12397</xdr:rowOff>
    </xdr:from>
    <xdr:to>
      <xdr:col>15</xdr:col>
      <xdr:colOff>101600</xdr:colOff>
      <xdr:row>57</xdr:row>
      <xdr:rowOff>113997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8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105124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7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6385</xdr:rowOff>
    </xdr:from>
    <xdr:to>
      <xdr:col>10</xdr:col>
      <xdr:colOff>165100</xdr:colOff>
      <xdr:row>57</xdr:row>
      <xdr:rowOff>107985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7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99112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7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163652</xdr:rowOff>
    </xdr:from>
    <xdr:to>
      <xdr:col>6</xdr:col>
      <xdr:colOff>38100</xdr:colOff>
      <xdr:row>57</xdr:row>
      <xdr:rowOff>93802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84929</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63111" y="9857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73677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128003</xdr:rowOff>
    </xdr:from>
    <xdr:to>
      <xdr:col>24</xdr:col>
      <xdr:colOff>62865</xdr:colOff>
      <xdr:row>78</xdr:row>
      <xdr:rowOff>75070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1958053"/>
          <a:ext cx="1270" cy="149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75070</xdr:rowOff>
    </xdr:from>
    <xdr:to>
      <xdr:col>24</xdr:col>
      <xdr:colOff>152400</xdr:colOff>
      <xdr:row>78</xdr:row>
      <xdr:rowOff>75070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74680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733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218,421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128003</xdr:rowOff>
    </xdr:from>
    <xdr:to>
      <xdr:col>24</xdr:col>
      <xdr:colOff>152400</xdr:colOff>
      <xdr:row>69</xdr:row>
      <xdr:rowOff>128003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195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67348</xdr:rowOff>
    </xdr:from>
    <xdr:to>
      <xdr:col>24</xdr:col>
      <xdr:colOff>63500</xdr:colOff>
      <xdr:row>75</xdr:row>
      <xdr:rowOff>45072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754648"/>
          <a:ext cx="838200" cy="14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152010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1076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2133</xdr:rowOff>
    </xdr:from>
    <xdr:to>
      <xdr:col>24</xdr:col>
      <xdr:colOff>114300</xdr:colOff>
      <xdr:row>76</xdr:row>
      <xdr:rowOff>103733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3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67348</xdr:rowOff>
    </xdr:from>
    <xdr:to>
      <xdr:col>19</xdr:col>
      <xdr:colOff>177800</xdr:colOff>
      <xdr:row>75</xdr:row>
      <xdr:rowOff>142532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54648"/>
          <a:ext cx="889000" cy="2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65506</xdr:rowOff>
    </xdr:from>
    <xdr:to>
      <xdr:col>20</xdr:col>
      <xdr:colOff>38100</xdr:colOff>
      <xdr:row>76</xdr:row>
      <xdr:rowOff>167106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95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158233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8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142532</xdr:rowOff>
    </xdr:from>
    <xdr:to>
      <xdr:col>15</xdr:col>
      <xdr:colOff>50800</xdr:colOff>
      <xdr:row>76</xdr:row>
      <xdr:rowOff>41644</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01282"/>
          <a:ext cx="889000" cy="7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9334</xdr:rowOff>
    </xdr:from>
    <xdr:to>
      <xdr:col>15</xdr:col>
      <xdr:colOff>101600</xdr:colOff>
      <xdr:row>76</xdr:row>
      <xdr:rowOff>110934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39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102061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3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41644</xdr:rowOff>
    </xdr:from>
    <xdr:to>
      <xdr:col>10</xdr:col>
      <xdr:colOff>114300</xdr:colOff>
      <xdr:row>76</xdr:row>
      <xdr:rowOff>115672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71844"/>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38164</xdr:rowOff>
    </xdr:from>
    <xdr:to>
      <xdr:col>10</xdr:col>
      <xdr:colOff>165100</xdr:colOff>
      <xdr:row>75</xdr:row>
      <xdr:rowOff>139764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89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156291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7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22467</xdr:rowOff>
    </xdr:from>
    <xdr:to>
      <xdr:col>6</xdr:col>
      <xdr:colOff>38100</xdr:colOff>
      <xdr:row>76</xdr:row>
      <xdr:rowOff>124067</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05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140593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27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165722</xdr:rowOff>
    </xdr:from>
    <xdr:to>
      <xdr:col>24</xdr:col>
      <xdr:colOff>114300</xdr:colOff>
      <xdr:row>75</xdr:row>
      <xdr:rowOff>95872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5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17149</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04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16548</xdr:rowOff>
    </xdr:from>
    <xdr:to>
      <xdr:col>20</xdr:col>
      <xdr:colOff>38100</xdr:colOff>
      <xdr:row>74</xdr:row>
      <xdr:rowOff>118148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134675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7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91732</xdr:rowOff>
    </xdr:from>
    <xdr:to>
      <xdr:col>15</xdr:col>
      <xdr:colOff>101600</xdr:colOff>
      <xdr:row>76</xdr:row>
      <xdr:rowOff>21882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5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38409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25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162294</xdr:rowOff>
    </xdr:from>
    <xdr:to>
      <xdr:col>10</xdr:col>
      <xdr:colOff>165100</xdr:colOff>
      <xdr:row>76</xdr:row>
      <xdr:rowOff>92444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83571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1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64872</xdr:rowOff>
    </xdr:from>
    <xdr:to>
      <xdr:col>6</xdr:col>
      <xdr:colOff>38100</xdr:colOff>
      <xdr:row>76</xdr:row>
      <xdr:rowOff>166472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9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157599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187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123710</xdr:rowOff>
    </xdr:from>
    <xdr:to>
      <xdr:col>24</xdr:col>
      <xdr:colOff>62865</xdr:colOff>
      <xdr:row>97</xdr:row>
      <xdr:rowOff>145301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382760"/>
          <a:ext cx="1270" cy="1393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149128</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145301</xdr:rowOff>
    </xdr:from>
    <xdr:to>
      <xdr:col>24</xdr:col>
      <xdr:colOff>152400</xdr:colOff>
      <xdr:row>97</xdr:row>
      <xdr:rowOff>145301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75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70387</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15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123710</xdr:rowOff>
    </xdr:from>
    <xdr:to>
      <xdr:col>24</xdr:col>
      <xdr:colOff>152400</xdr:colOff>
      <xdr:row>89</xdr:row>
      <xdr:rowOff>123710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38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116357</xdr:rowOff>
    </xdr:from>
    <xdr:to>
      <xdr:col>24</xdr:col>
      <xdr:colOff>63500</xdr:colOff>
      <xdr:row>96</xdr:row>
      <xdr:rowOff>16942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6404107"/>
          <a:ext cx="838200" cy="72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14609</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73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36182</xdr:rowOff>
    </xdr:from>
    <xdr:to>
      <xdr:col>24</xdr:col>
      <xdr:colOff>114300</xdr:colOff>
      <xdr:row>96</xdr:row>
      <xdr:rowOff>137782</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95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116357</xdr:rowOff>
    </xdr:from>
    <xdr:to>
      <xdr:col>19</xdr:col>
      <xdr:colOff>177800</xdr:colOff>
      <xdr:row>96</xdr:row>
      <xdr:rowOff>85471</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404107"/>
          <a:ext cx="889000" cy="14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59283</xdr:rowOff>
    </xdr:from>
    <xdr:to>
      <xdr:col>20</xdr:col>
      <xdr:colOff>38100</xdr:colOff>
      <xdr:row>96</xdr:row>
      <xdr:rowOff>160883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51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152010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85471</xdr:rowOff>
    </xdr:from>
    <xdr:to>
      <xdr:col>15</xdr:col>
      <xdr:colOff>50800</xdr:colOff>
      <xdr:row>96</xdr:row>
      <xdr:rowOff>94996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544671"/>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54408</xdr:rowOff>
    </xdr:from>
    <xdr:to>
      <xdr:col>15</xdr:col>
      <xdr:colOff>101600</xdr:colOff>
      <xdr:row>96</xdr:row>
      <xdr:rowOff>156008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513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147135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606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25476</xdr:rowOff>
    </xdr:from>
    <xdr:to>
      <xdr:col>10</xdr:col>
      <xdr:colOff>114300</xdr:colOff>
      <xdr:row>96</xdr:row>
      <xdr:rowOff>94996</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1130300" y="16484676"/>
          <a:ext cx="889000" cy="6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51612</xdr:rowOff>
    </xdr:from>
    <xdr:to>
      <xdr:col>10</xdr:col>
      <xdr:colOff>165100</xdr:colOff>
      <xdr:row>96</xdr:row>
      <xdr:rowOff>153212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51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144339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60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89142</xdr:rowOff>
    </xdr:from>
    <xdr:to>
      <xdr:col>6</xdr:col>
      <xdr:colOff>38100</xdr:colOff>
      <xdr:row>97</xdr:row>
      <xdr:rowOff>19292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48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10419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4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137592</xdr:rowOff>
    </xdr:from>
    <xdr:to>
      <xdr:col>24</xdr:col>
      <xdr:colOff>114300</xdr:colOff>
      <xdr:row>96</xdr:row>
      <xdr:rowOff>67742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2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160469</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27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65557</xdr:rowOff>
    </xdr:from>
    <xdr:to>
      <xdr:col>20</xdr:col>
      <xdr:colOff>38100</xdr:colOff>
      <xdr:row>95</xdr:row>
      <xdr:rowOff>167157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35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12234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128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34671</xdr:rowOff>
    </xdr:from>
    <xdr:to>
      <xdr:col>15</xdr:col>
      <xdr:colOff>101600</xdr:colOff>
      <xdr:row>96</xdr:row>
      <xdr:rowOff>136271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49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152798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269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44196</xdr:rowOff>
    </xdr:from>
    <xdr:to>
      <xdr:col>10</xdr:col>
      <xdr:colOff>165100</xdr:colOff>
      <xdr:row>96</xdr:row>
      <xdr:rowOff>145796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50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162323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27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146126</xdr:rowOff>
    </xdr:from>
    <xdr:to>
      <xdr:col>6</xdr:col>
      <xdr:colOff>38100</xdr:colOff>
      <xdr:row>96</xdr:row>
      <xdr:rowOff>76276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4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92803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20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98552</xdr:rowOff>
    </xdr:from>
    <xdr:to>
      <xdr:col>54</xdr:col>
      <xdr:colOff>189865</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242052"/>
          <a:ext cx="1270" cy="1543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45229</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01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98552</xdr:rowOff>
    </xdr:from>
    <xdr:to>
      <xdr:col>55</xdr:col>
      <xdr:colOff>88900</xdr:colOff>
      <xdr:row>30</xdr:row>
      <xdr:rowOff>98552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24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75039</xdr:rowOff>
    </xdr:from>
    <xdr:to>
      <xdr:col>55</xdr:col>
      <xdr:colOff>0</xdr:colOff>
      <xdr:row>35</xdr:row>
      <xdr:rowOff>135128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075789"/>
          <a:ext cx="838200" cy="6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109781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534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131354</xdr:rowOff>
    </xdr:from>
    <xdr:to>
      <xdr:col>55</xdr:col>
      <xdr:colOff>50800</xdr:colOff>
      <xdr:row>38</xdr:row>
      <xdr:rowOff>61505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7500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75039</xdr:rowOff>
    </xdr:from>
    <xdr:to>
      <xdr:col>50</xdr:col>
      <xdr:colOff>114300</xdr:colOff>
      <xdr:row>35</xdr:row>
      <xdr:rowOff>79284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075789"/>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147683</xdr:rowOff>
    </xdr:from>
    <xdr:to>
      <xdr:col>50</xdr:col>
      <xdr:colOff>165100</xdr:colOff>
      <xdr:row>38</xdr:row>
      <xdr:rowOff>77832</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13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68960</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5840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79284</xdr:rowOff>
    </xdr:from>
    <xdr:to>
      <xdr:col>45</xdr:col>
      <xdr:colOff>177800</xdr:colOff>
      <xdr:row>35</xdr:row>
      <xdr:rowOff>98552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080034"/>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127109</xdr:rowOff>
    </xdr:from>
    <xdr:to>
      <xdr:col>46</xdr:col>
      <xdr:colOff>38100</xdr:colOff>
      <xdr:row>38</xdr:row>
      <xdr:rowOff>57259</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48386</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634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156028</xdr:rowOff>
    </xdr:from>
    <xdr:to>
      <xdr:col>41</xdr:col>
      <xdr:colOff>50800</xdr:colOff>
      <xdr:row>35</xdr:row>
      <xdr:rowOff>98552</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5985328"/>
          <a:ext cx="889000" cy="11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104249</xdr:rowOff>
    </xdr:from>
    <xdr:to>
      <xdr:col>41</xdr:col>
      <xdr:colOff>101600</xdr:colOff>
      <xdr:row>38</xdr:row>
      <xdr:rowOff>34399</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25526</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40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84328</xdr:rowOff>
    </xdr:from>
    <xdr:to>
      <xdr:col>36</xdr:col>
      <xdr:colOff>165100</xdr:colOff>
      <xdr:row>38</xdr:row>
      <xdr:rowOff>14478</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5605</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84328</xdr:rowOff>
    </xdr:from>
    <xdr:to>
      <xdr:col>55</xdr:col>
      <xdr:colOff>50800</xdr:colOff>
      <xdr:row>36</xdr:row>
      <xdr:rowOff>14478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085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107205</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24239</xdr:rowOff>
    </xdr:from>
    <xdr:to>
      <xdr:col>50</xdr:col>
      <xdr:colOff>165100</xdr:colOff>
      <xdr:row>35</xdr:row>
      <xdr:rowOff>125839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02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142366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04428" y="580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28484</xdr:rowOff>
    </xdr:from>
    <xdr:to>
      <xdr:col>46</xdr:col>
      <xdr:colOff>38100</xdr:colOff>
      <xdr:row>35</xdr:row>
      <xdr:rowOff>130084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02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146611</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15428" y="5804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47752</xdr:rowOff>
    </xdr:from>
    <xdr:to>
      <xdr:col>41</xdr:col>
      <xdr:colOff>101600</xdr:colOff>
      <xdr:row>35</xdr:row>
      <xdr:rowOff>149352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04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165879</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105228</xdr:rowOff>
    </xdr:from>
    <xdr:to>
      <xdr:col>36</xdr:col>
      <xdr:colOff>165100</xdr:colOff>
      <xdr:row>35</xdr:row>
      <xdr:rowOff>35378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593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51905</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70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86322</xdr:rowOff>
    </xdr:from>
    <xdr:to>
      <xdr:col>54</xdr:col>
      <xdr:colOff>189865</xdr:colOff>
      <xdr:row>58</xdr:row>
      <xdr:rowOff>87396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58822"/>
          <a:ext cx="1270" cy="1372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91223</xdr:rowOff>
    </xdr:from>
    <xdr:ext cx="469744"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3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87396</xdr:rowOff>
    </xdr:from>
    <xdr:to>
      <xdr:col>55</xdr:col>
      <xdr:colOff>88900</xdr:colOff>
      <xdr:row>58</xdr:row>
      <xdr:rowOff>87396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3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32999</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34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62,335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86322</xdr:rowOff>
    </xdr:from>
    <xdr:to>
      <xdr:col>55</xdr:col>
      <xdr:colOff>88900</xdr:colOff>
      <xdr:row>50</xdr:row>
      <xdr:rowOff>86322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103375</xdr:rowOff>
    </xdr:from>
    <xdr:to>
      <xdr:col>55</xdr:col>
      <xdr:colOff>0</xdr:colOff>
      <xdr:row>55</xdr:row>
      <xdr:rowOff>126121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533125"/>
          <a:ext cx="838200" cy="2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127106</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56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148679</xdr:rowOff>
    </xdr:from>
    <xdr:to>
      <xdr:col>55</xdr:col>
      <xdr:colOff>50800</xdr:colOff>
      <xdr:row>56</xdr:row>
      <xdr:rowOff>78829</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5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103375</xdr:rowOff>
    </xdr:from>
    <xdr:to>
      <xdr:col>50</xdr:col>
      <xdr:colOff>114300</xdr:colOff>
      <xdr:row>56</xdr:row>
      <xdr:rowOff>4643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533125"/>
          <a:ext cx="889000" cy="7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153982</xdr:rowOff>
    </xdr:from>
    <xdr:to>
      <xdr:col>50</xdr:col>
      <xdr:colOff>165100</xdr:colOff>
      <xdr:row>56</xdr:row>
      <xdr:rowOff>84132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583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75259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7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1214</xdr:rowOff>
    </xdr:from>
    <xdr:to>
      <xdr:col>45</xdr:col>
      <xdr:colOff>177800</xdr:colOff>
      <xdr:row>56</xdr:row>
      <xdr:rowOff>4643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9602414"/>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142758</xdr:rowOff>
    </xdr:from>
    <xdr:to>
      <xdr:col>46</xdr:col>
      <xdr:colOff>38100</xdr:colOff>
      <xdr:row>56</xdr:row>
      <xdr:rowOff>72908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64035</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66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103353</xdr:rowOff>
    </xdr:from>
    <xdr:to>
      <xdr:col>41</xdr:col>
      <xdr:colOff>50800</xdr:colOff>
      <xdr:row>56</xdr:row>
      <xdr:rowOff>1214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361653"/>
          <a:ext cx="889000" cy="24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150325</xdr:rowOff>
    </xdr:from>
    <xdr:to>
      <xdr:col>41</xdr:col>
      <xdr:colOff>101600</xdr:colOff>
      <xdr:row>56</xdr:row>
      <xdr:rowOff>80475</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58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71602</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67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145524</xdr:rowOff>
    </xdr:from>
    <xdr:to>
      <xdr:col>36</xdr:col>
      <xdr:colOff>165100</xdr:colOff>
      <xdr:row>56</xdr:row>
      <xdr:rowOff>75674</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575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66801</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668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75321</xdr:rowOff>
    </xdr:from>
    <xdr:to>
      <xdr:col>55</xdr:col>
      <xdr:colOff>50800</xdr:colOff>
      <xdr:row>56</xdr:row>
      <xdr:rowOff>5471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50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98198</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35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52575</xdr:rowOff>
    </xdr:from>
    <xdr:to>
      <xdr:col>50</xdr:col>
      <xdr:colOff>165100</xdr:colOff>
      <xdr:row>55</xdr:row>
      <xdr:rowOff>154175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48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170702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25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125293</xdr:rowOff>
    </xdr:from>
    <xdr:to>
      <xdr:col>46</xdr:col>
      <xdr:colOff>38100</xdr:colOff>
      <xdr:row>56</xdr:row>
      <xdr:rowOff>55443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55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71970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33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121864</xdr:rowOff>
    </xdr:from>
    <xdr:to>
      <xdr:col>41</xdr:col>
      <xdr:colOff>101600</xdr:colOff>
      <xdr:row>56</xdr:row>
      <xdr:rowOff>52014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55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68541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32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52553</xdr:rowOff>
    </xdr:from>
    <xdr:to>
      <xdr:col>36</xdr:col>
      <xdr:colOff>165100</xdr:colOff>
      <xdr:row>54</xdr:row>
      <xdr:rowOff>154153</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31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170680</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08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25095</xdr:rowOff>
    </xdr:from>
    <xdr:to>
      <xdr:col>54</xdr:col>
      <xdr:colOff>189865</xdr:colOff>
      <xdr:row>79</xdr:row>
      <xdr:rowOff>6122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026595"/>
          <a:ext cx="1270" cy="1524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9949</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5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6122</xdr:rowOff>
    </xdr:from>
    <xdr:to>
      <xdr:col>55</xdr:col>
      <xdr:colOff>88900</xdr:colOff>
      <xdr:row>79</xdr:row>
      <xdr:rowOff>6122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50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143222</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80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41,008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25095</xdr:rowOff>
    </xdr:from>
    <xdr:to>
      <xdr:col>55</xdr:col>
      <xdr:colOff>88900</xdr:colOff>
      <xdr:row>70</xdr:row>
      <xdr:rowOff>25095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026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112268</xdr:rowOff>
    </xdr:from>
    <xdr:to>
      <xdr:col>55</xdr:col>
      <xdr:colOff>0</xdr:colOff>
      <xdr:row>75</xdr:row>
      <xdr:rowOff>122898</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971018"/>
          <a:ext cx="8382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123105</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153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144678</xdr:rowOff>
    </xdr:from>
    <xdr:to>
      <xdr:col>55</xdr:col>
      <xdr:colOff>50800</xdr:colOff>
      <xdr:row>77</xdr:row>
      <xdr:rowOff>74828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17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122898</xdr:rowOff>
    </xdr:from>
    <xdr:to>
      <xdr:col>50</xdr:col>
      <xdr:colOff>114300</xdr:colOff>
      <xdr:row>75</xdr:row>
      <xdr:rowOff>124308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981648"/>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129439</xdr:rowOff>
    </xdr:from>
    <xdr:to>
      <xdr:col>50</xdr:col>
      <xdr:colOff>165100</xdr:colOff>
      <xdr:row>77</xdr:row>
      <xdr:rowOff>59589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15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50716</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325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80721</xdr:rowOff>
    </xdr:from>
    <xdr:to>
      <xdr:col>45</xdr:col>
      <xdr:colOff>177800</xdr:colOff>
      <xdr:row>75</xdr:row>
      <xdr:rowOff>124308</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939471"/>
          <a:ext cx="889000" cy="43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134086</xdr:rowOff>
    </xdr:from>
    <xdr:to>
      <xdr:col>46</xdr:col>
      <xdr:colOff>38100</xdr:colOff>
      <xdr:row>77</xdr:row>
      <xdr:rowOff>64236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16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55363</xdr:rowOff>
    </xdr:from>
    <xdr:ext cx="469744"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15428" y="1325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73254</xdr:rowOff>
    </xdr:from>
    <xdr:to>
      <xdr:col>41</xdr:col>
      <xdr:colOff>50800</xdr:colOff>
      <xdr:row>75</xdr:row>
      <xdr:rowOff>80721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932004"/>
          <a:ext cx="889000" cy="7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163881</xdr:rowOff>
    </xdr:from>
    <xdr:to>
      <xdr:col>41</xdr:col>
      <xdr:colOff>101600</xdr:colOff>
      <xdr:row>77</xdr:row>
      <xdr:rowOff>94031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194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85158</xdr:rowOff>
    </xdr:from>
    <xdr:ext cx="469744"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626428" y="13286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114009</xdr:rowOff>
    </xdr:from>
    <xdr:to>
      <xdr:col>36</xdr:col>
      <xdr:colOff>165100</xdr:colOff>
      <xdr:row>77</xdr:row>
      <xdr:rowOff>44159</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144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35286</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236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61468</xdr:rowOff>
    </xdr:from>
    <xdr:to>
      <xdr:col>55</xdr:col>
      <xdr:colOff>50800</xdr:colOff>
      <xdr:row>75</xdr:row>
      <xdr:rowOff>163069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92021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84345</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7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72098</xdr:rowOff>
    </xdr:from>
    <xdr:to>
      <xdr:col>50</xdr:col>
      <xdr:colOff>165100</xdr:colOff>
      <xdr:row>76</xdr:row>
      <xdr:rowOff>2248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93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18775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7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73508</xdr:rowOff>
    </xdr:from>
    <xdr:to>
      <xdr:col>46</xdr:col>
      <xdr:colOff>38100</xdr:colOff>
      <xdr:row>76</xdr:row>
      <xdr:rowOff>3659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9322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20185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83111" y="12707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29921</xdr:rowOff>
    </xdr:from>
    <xdr:to>
      <xdr:col>41</xdr:col>
      <xdr:colOff>101600</xdr:colOff>
      <xdr:row>75</xdr:row>
      <xdr:rowOff>131521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8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148048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94111" y="1266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22454</xdr:rowOff>
    </xdr:from>
    <xdr:to>
      <xdr:col>36</xdr:col>
      <xdr:colOff>165100</xdr:colOff>
      <xdr:row>75</xdr:row>
      <xdr:rowOff>124054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8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140581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265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46637</xdr:rowOff>
    </xdr:from>
    <xdr:to>
      <xdr:col>54</xdr:col>
      <xdr:colOff>189865</xdr:colOff>
      <xdr:row>99</xdr:row>
      <xdr:rowOff>29240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77137"/>
          <a:ext cx="1270" cy="1525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33067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29240</xdr:rowOff>
    </xdr:from>
    <xdr:to>
      <xdr:col>55</xdr:col>
      <xdr:colOff>88900</xdr:colOff>
      <xdr:row>99</xdr:row>
      <xdr:rowOff>29240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02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164764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5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84,071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46637</xdr:rowOff>
    </xdr:from>
    <xdr:to>
      <xdr:col>55</xdr:col>
      <xdr:colOff>88900</xdr:colOff>
      <xdr:row>90</xdr:row>
      <xdr:rowOff>46637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77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115880</xdr:rowOff>
    </xdr:from>
    <xdr:to>
      <xdr:col>55</xdr:col>
      <xdr:colOff>0</xdr:colOff>
      <xdr:row>95</xdr:row>
      <xdr:rowOff>126030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03630"/>
          <a:ext cx="838200" cy="1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69682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7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91255</xdr:rowOff>
    </xdr:from>
    <xdr:to>
      <xdr:col>55</xdr:col>
      <xdr:colOff>50800</xdr:colOff>
      <xdr:row>96</xdr:row>
      <xdr:rowOff>21405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7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30680</xdr:rowOff>
    </xdr:from>
    <xdr:to>
      <xdr:col>50</xdr:col>
      <xdr:colOff>114300</xdr:colOff>
      <xdr:row>95</xdr:row>
      <xdr:rowOff>126030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318430"/>
          <a:ext cx="889000" cy="95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134483</xdr:rowOff>
    </xdr:from>
    <xdr:to>
      <xdr:col>50</xdr:col>
      <xdr:colOff>165100</xdr:colOff>
      <xdr:row>96</xdr:row>
      <xdr:rowOff>64633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22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55760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514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30680</xdr:rowOff>
    </xdr:from>
    <xdr:to>
      <xdr:col>45</xdr:col>
      <xdr:colOff>177800</xdr:colOff>
      <xdr:row>96</xdr:row>
      <xdr:rowOff>140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318430"/>
          <a:ext cx="889000" cy="14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84328</xdr:rowOff>
    </xdr:from>
    <xdr:to>
      <xdr:col>46</xdr:col>
      <xdr:colOff>38100</xdr:colOff>
      <xdr:row>96</xdr:row>
      <xdr:rowOff>14478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37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5605</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6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xdr:rowOff>
    </xdr:from>
    <xdr:to>
      <xdr:col>41</xdr:col>
      <xdr:colOff>50800</xdr:colOff>
      <xdr:row>96</xdr:row>
      <xdr:rowOff>16461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459340"/>
          <a:ext cx="889000" cy="16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2260</xdr:rowOff>
    </xdr:from>
    <xdr:to>
      <xdr:col>41</xdr:col>
      <xdr:colOff>101600</xdr:colOff>
      <xdr:row>96</xdr:row>
      <xdr:rowOff>103860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46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94987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55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25074</xdr:rowOff>
    </xdr:from>
    <xdr:to>
      <xdr:col>36</xdr:col>
      <xdr:colOff>165100</xdr:colOff>
      <xdr:row>96</xdr:row>
      <xdr:rowOff>126674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8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117801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77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65080</xdr:rowOff>
    </xdr:from>
    <xdr:to>
      <xdr:col>55</xdr:col>
      <xdr:colOff>50800</xdr:colOff>
      <xdr:row>95</xdr:row>
      <xdr:rowOff>166680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3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87957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0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75230</xdr:rowOff>
    </xdr:from>
    <xdr:to>
      <xdr:col>50</xdr:col>
      <xdr:colOff>165100</xdr:colOff>
      <xdr:row>96</xdr:row>
      <xdr:rowOff>5380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36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21907</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138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151330</xdr:rowOff>
    </xdr:from>
    <xdr:to>
      <xdr:col>46</xdr:col>
      <xdr:colOff>38100</xdr:colOff>
      <xdr:row>95</xdr:row>
      <xdr:rowOff>81480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2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98007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04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120790</xdr:rowOff>
    </xdr:from>
    <xdr:to>
      <xdr:col>41</xdr:col>
      <xdr:colOff>101600</xdr:colOff>
      <xdr:row>96</xdr:row>
      <xdr:rowOff>50940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67467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8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137111</xdr:rowOff>
    </xdr:from>
    <xdr:to>
      <xdr:col>36</xdr:col>
      <xdr:colOff>165100</xdr:colOff>
      <xdr:row>96</xdr:row>
      <xdr:rowOff>67261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42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83788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20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a:extLst>
            <a:ext uri="{FF2B5EF4-FFF2-40B4-BE49-F238E27FC236}">
              <a16:creationId xmlns:a16="http://schemas.microsoft.com/office/drawing/2014/main" id="{00000000-0008-0000-07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25857</xdr:rowOff>
    </xdr:from>
    <xdr:to>
      <xdr:col>85</xdr:col>
      <xdr:colOff>126364</xdr:colOff>
      <xdr:row>38</xdr:row>
      <xdr:rowOff>6792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6317595" y="5512257"/>
          <a:ext cx="1269" cy="1009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10619</xdr:rowOff>
    </xdr:from>
    <xdr:ext cx="534377" cy="259045"/>
    <xdr:sp macro="" textlink="">
      <xdr:nvSpPr>
        <xdr:cNvPr id="512" name="消防費最小値テキスト">
          <a:extLst>
            <a:ext uri="{FF2B5EF4-FFF2-40B4-BE49-F238E27FC236}">
              <a16:creationId xmlns:a16="http://schemas.microsoft.com/office/drawing/2014/main" id="{00000000-0008-0000-0700-000000020000}"/>
            </a:ext>
          </a:extLst>
        </xdr:cNvPr>
        <xdr:cNvSpPr txBox="1"/>
      </xdr:nvSpPr>
      <xdr:spPr>
        <a:xfrm>
          <a:off x="16370300" y="652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6792</xdr:rowOff>
    </xdr:from>
    <xdr:to>
      <xdr:col>86</xdr:col>
      <xdr:colOff>25400</xdr:colOff>
      <xdr:row>38</xdr:row>
      <xdr:rowOff>6792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6521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143984</xdr:rowOff>
    </xdr:from>
    <xdr:ext cx="534377" cy="259045"/>
    <xdr:sp macro="" textlink="">
      <xdr:nvSpPr>
        <xdr:cNvPr id="514" name="消防費最大値テキスト">
          <a:extLst>
            <a:ext uri="{FF2B5EF4-FFF2-40B4-BE49-F238E27FC236}">
              <a16:creationId xmlns:a16="http://schemas.microsoft.com/office/drawing/2014/main" id="{00000000-0008-0000-0700-000002020000}"/>
            </a:ext>
          </a:extLst>
        </xdr:cNvPr>
        <xdr:cNvSpPr txBox="1"/>
      </xdr:nvSpPr>
      <xdr:spPr>
        <a:xfrm>
          <a:off x="16370300" y="5287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34,990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25857</xdr:rowOff>
    </xdr:from>
    <xdr:to>
      <xdr:col>86</xdr:col>
      <xdr:colOff>25400</xdr:colOff>
      <xdr:row>32</xdr:row>
      <xdr:rowOff>25857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5512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51232</xdr:rowOff>
    </xdr:from>
    <xdr:to>
      <xdr:col>85</xdr:col>
      <xdr:colOff>127000</xdr:colOff>
      <xdr:row>36</xdr:row>
      <xdr:rowOff>82138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5481300" y="6223432"/>
          <a:ext cx="838200" cy="30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166905</xdr:rowOff>
    </xdr:from>
    <xdr:ext cx="534377" cy="259045"/>
    <xdr:sp macro="" textlink="">
      <xdr:nvSpPr>
        <xdr:cNvPr id="517" name="消防費平均値テキスト">
          <a:extLst>
            <a:ext uri="{FF2B5EF4-FFF2-40B4-BE49-F238E27FC236}">
              <a16:creationId xmlns:a16="http://schemas.microsoft.com/office/drawing/2014/main" id="{00000000-0008-0000-0700-000005020000}"/>
            </a:ext>
          </a:extLst>
        </xdr:cNvPr>
        <xdr:cNvSpPr txBox="1"/>
      </xdr:nvSpPr>
      <xdr:spPr>
        <a:xfrm>
          <a:off x="16370300" y="61676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17028</xdr:rowOff>
    </xdr:from>
    <xdr:to>
      <xdr:col>85</xdr:col>
      <xdr:colOff>177800</xdr:colOff>
      <xdr:row>36</xdr:row>
      <xdr:rowOff>118628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6268700" y="618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65908</xdr:rowOff>
    </xdr:from>
    <xdr:to>
      <xdr:col>81</xdr:col>
      <xdr:colOff>50800</xdr:colOff>
      <xdr:row>36</xdr:row>
      <xdr:rowOff>82138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4592300" y="6238108"/>
          <a:ext cx="889000" cy="1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4867</xdr:rowOff>
    </xdr:from>
    <xdr:to>
      <xdr:col>81</xdr:col>
      <xdr:colOff>101600</xdr:colOff>
      <xdr:row>36</xdr:row>
      <xdr:rowOff>106467</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5430500" y="617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122994</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5214111" y="595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128499</xdr:rowOff>
    </xdr:from>
    <xdr:to>
      <xdr:col>76</xdr:col>
      <xdr:colOff>114300</xdr:colOff>
      <xdr:row>36</xdr:row>
      <xdr:rowOff>65908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3703300" y="5786349"/>
          <a:ext cx="889000" cy="451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47295</xdr:rowOff>
    </xdr:from>
    <xdr:to>
      <xdr:col>76</xdr:col>
      <xdr:colOff>165100</xdr:colOff>
      <xdr:row>36</xdr:row>
      <xdr:rowOff>148895</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4541500" y="621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140022</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4325111" y="63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128499</xdr:rowOff>
    </xdr:from>
    <xdr:to>
      <xdr:col>71</xdr:col>
      <xdr:colOff>177800</xdr:colOff>
      <xdr:row>36</xdr:row>
      <xdr:rowOff>44740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2814300" y="5786349"/>
          <a:ext cx="889000" cy="430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146096</xdr:rowOff>
    </xdr:from>
    <xdr:to>
      <xdr:col>72</xdr:col>
      <xdr:colOff>38100</xdr:colOff>
      <xdr:row>36</xdr:row>
      <xdr:rowOff>76246</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3652500" y="614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67373</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436111" y="623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1849</xdr:rowOff>
    </xdr:from>
    <xdr:to>
      <xdr:col>67</xdr:col>
      <xdr:colOff>101600</xdr:colOff>
      <xdr:row>36</xdr:row>
      <xdr:rowOff>103449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2763500" y="617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94576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547111" y="626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432</xdr:rowOff>
    </xdr:from>
    <xdr:to>
      <xdr:col>85</xdr:col>
      <xdr:colOff>177800</xdr:colOff>
      <xdr:row>36</xdr:row>
      <xdr:rowOff>102032</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6268700" y="617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23309</xdr:rowOff>
    </xdr:from>
    <xdr:ext cx="534377" cy="259045"/>
    <xdr:sp macro="" textlink="">
      <xdr:nvSpPr>
        <xdr:cNvPr id="536" name="消防費該当値テキスト">
          <a:extLst>
            <a:ext uri="{FF2B5EF4-FFF2-40B4-BE49-F238E27FC236}">
              <a16:creationId xmlns:a16="http://schemas.microsoft.com/office/drawing/2014/main" id="{00000000-0008-0000-0700-000018020000}"/>
            </a:ext>
          </a:extLst>
        </xdr:cNvPr>
        <xdr:cNvSpPr txBox="1"/>
      </xdr:nvSpPr>
      <xdr:spPr>
        <a:xfrm>
          <a:off x="16370300" y="602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31338</xdr:rowOff>
    </xdr:from>
    <xdr:to>
      <xdr:col>81</xdr:col>
      <xdr:colOff>101600</xdr:colOff>
      <xdr:row>36</xdr:row>
      <xdr:rowOff>132938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5430500" y="620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124065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14111" y="629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15108</xdr:rowOff>
    </xdr:from>
    <xdr:to>
      <xdr:col>76</xdr:col>
      <xdr:colOff>165100</xdr:colOff>
      <xdr:row>36</xdr:row>
      <xdr:rowOff>116708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4541500" y="618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133235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325111" y="59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77699</xdr:rowOff>
    </xdr:from>
    <xdr:to>
      <xdr:col>72</xdr:col>
      <xdr:colOff>38100</xdr:colOff>
      <xdr:row>34</xdr:row>
      <xdr:rowOff>7849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3652500" y="573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24376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3436111" y="551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165390</xdr:rowOff>
    </xdr:from>
    <xdr:to>
      <xdr:col>67</xdr:col>
      <xdr:colOff>101600</xdr:colOff>
      <xdr:row>36</xdr:row>
      <xdr:rowOff>95540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2763500" y="616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112067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547111" y="594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100593</xdr:rowOff>
    </xdr:from>
    <xdr:to>
      <xdr:col>85</xdr:col>
      <xdr:colOff>126364</xdr:colOff>
      <xdr:row>58</xdr:row>
      <xdr:rowOff>118816</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73093"/>
          <a:ext cx="1269" cy="1389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122643</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6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118816</xdr:rowOff>
    </xdr:from>
    <xdr:to>
      <xdr:col>86</xdr:col>
      <xdr:colOff>25400</xdr:colOff>
      <xdr:row>58</xdr:row>
      <xdr:rowOff>118816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62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47270</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48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100593</xdr:rowOff>
    </xdr:from>
    <xdr:to>
      <xdr:col>86</xdr:col>
      <xdr:colOff>25400</xdr:colOff>
      <xdr:row>50</xdr:row>
      <xdr:rowOff>100593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73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163475</xdr:rowOff>
    </xdr:from>
    <xdr:to>
      <xdr:col>85</xdr:col>
      <xdr:colOff>127000</xdr:colOff>
      <xdr:row>56</xdr:row>
      <xdr:rowOff>72916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9250325"/>
          <a:ext cx="838200" cy="42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1180</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602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22753</xdr:rowOff>
    </xdr:from>
    <xdr:to>
      <xdr:col>85</xdr:col>
      <xdr:colOff>177800</xdr:colOff>
      <xdr:row>56</xdr:row>
      <xdr:rowOff>124353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163475</xdr:rowOff>
    </xdr:from>
    <xdr:to>
      <xdr:col>81</xdr:col>
      <xdr:colOff>50800</xdr:colOff>
      <xdr:row>57</xdr:row>
      <xdr:rowOff>67969</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9250325"/>
          <a:ext cx="889000" cy="590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65207</xdr:rowOff>
    </xdr:from>
    <xdr:to>
      <xdr:col>81</xdr:col>
      <xdr:colOff>101600</xdr:colOff>
      <xdr:row>56</xdr:row>
      <xdr:rowOff>166807</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66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157934</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7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93637</xdr:rowOff>
    </xdr:from>
    <xdr:to>
      <xdr:col>76</xdr:col>
      <xdr:colOff>114300</xdr:colOff>
      <xdr:row>57</xdr:row>
      <xdr:rowOff>67969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351937"/>
          <a:ext cx="889000" cy="48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74792</xdr:rowOff>
    </xdr:from>
    <xdr:to>
      <xdr:col>76</xdr:col>
      <xdr:colOff>165100</xdr:colOff>
      <xdr:row>57</xdr:row>
      <xdr:rowOff>4942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67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21469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45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38120</xdr:rowOff>
    </xdr:from>
    <xdr:to>
      <xdr:col>71</xdr:col>
      <xdr:colOff>177800</xdr:colOff>
      <xdr:row>54</xdr:row>
      <xdr:rowOff>93637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92964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76474</xdr:rowOff>
    </xdr:from>
    <xdr:to>
      <xdr:col>72</xdr:col>
      <xdr:colOff>38100</xdr:colOff>
      <xdr:row>57</xdr:row>
      <xdr:rowOff>6624</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67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169201</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770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67232</xdr:rowOff>
    </xdr:from>
    <xdr:to>
      <xdr:col>67</xdr:col>
      <xdr:colOff>101600</xdr:colOff>
      <xdr:row>56</xdr:row>
      <xdr:rowOff>168832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668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159959</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76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22116</xdr:rowOff>
    </xdr:from>
    <xdr:to>
      <xdr:col>85</xdr:col>
      <xdr:colOff>177800</xdr:colOff>
      <xdr:row>56</xdr:row>
      <xdr:rowOff>123716</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62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44993</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474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112675</xdr:rowOff>
    </xdr:from>
    <xdr:to>
      <xdr:col>81</xdr:col>
      <xdr:colOff>101600</xdr:colOff>
      <xdr:row>54</xdr:row>
      <xdr:rowOff>42825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19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59352</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897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17169</xdr:rowOff>
    </xdr:from>
    <xdr:to>
      <xdr:col>76</xdr:col>
      <xdr:colOff>165100</xdr:colOff>
      <xdr:row>57</xdr:row>
      <xdr:rowOff>118769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8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109896</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882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42837</xdr:rowOff>
    </xdr:from>
    <xdr:to>
      <xdr:col>72</xdr:col>
      <xdr:colOff>38100</xdr:colOff>
      <xdr:row>54</xdr:row>
      <xdr:rowOff>144437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30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160964</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07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158770</xdr:rowOff>
    </xdr:from>
    <xdr:to>
      <xdr:col>67</xdr:col>
      <xdr:colOff>101600</xdr:colOff>
      <xdr:row>54</xdr:row>
      <xdr:rowOff>88920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24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105447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02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75669</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077169"/>
          <a:ext cx="1269" cy="143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22346</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852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75669</xdr:rowOff>
    </xdr:from>
    <xdr:to>
      <xdr:col>86</xdr:col>
      <xdr:colOff>25400</xdr:colOff>
      <xdr:row>70</xdr:row>
      <xdr:rowOff>75669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077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12233</xdr:rowOff>
    </xdr:from>
    <xdr:to>
      <xdr:col>85</xdr:col>
      <xdr:colOff>127000</xdr:colOff>
      <xdr:row>78</xdr:row>
      <xdr:rowOff>139677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385333"/>
          <a:ext cx="838200" cy="127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156160</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578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6283</xdr:rowOff>
    </xdr:from>
    <xdr:to>
      <xdr:col>85</xdr:col>
      <xdr:colOff>177800</xdr:colOff>
      <xdr:row>78</xdr:row>
      <xdr:rowOff>107883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79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129299</xdr:rowOff>
    </xdr:from>
    <xdr:to>
      <xdr:col>81</xdr:col>
      <xdr:colOff>50800</xdr:colOff>
      <xdr:row>78</xdr:row>
      <xdr:rowOff>139677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02399"/>
          <a:ext cx="889000" cy="10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35682</xdr:rowOff>
    </xdr:from>
    <xdr:to>
      <xdr:col>81</xdr:col>
      <xdr:colOff>101600</xdr:colOff>
      <xdr:row>78</xdr:row>
      <xdr:rowOff>137282</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08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153809</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18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129299</xdr:rowOff>
    </xdr:from>
    <xdr:to>
      <xdr:col>76</xdr:col>
      <xdr:colOff>114300</xdr:colOff>
      <xdr:row>78</xdr:row>
      <xdr:rowOff>132637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02399"/>
          <a:ext cx="889000" cy="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49284</xdr:rowOff>
    </xdr:from>
    <xdr:to>
      <xdr:col>76</xdr:col>
      <xdr:colOff>165100</xdr:colOff>
      <xdr:row>78</xdr:row>
      <xdr:rowOff>150884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22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167411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197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80835</xdr:rowOff>
    </xdr:from>
    <xdr:to>
      <xdr:col>71</xdr:col>
      <xdr:colOff>177800</xdr:colOff>
      <xdr:row>78</xdr:row>
      <xdr:rowOff>132637</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53935"/>
          <a:ext cx="889000" cy="5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58817</xdr:rowOff>
    </xdr:from>
    <xdr:to>
      <xdr:col>72</xdr:col>
      <xdr:colOff>38100</xdr:colOff>
      <xdr:row>78</xdr:row>
      <xdr:rowOff>160417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31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5494</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207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75595</xdr:rowOff>
    </xdr:from>
    <xdr:to>
      <xdr:col>67</xdr:col>
      <xdr:colOff>101600</xdr:colOff>
      <xdr:row>79</xdr:row>
      <xdr:rowOff>5745</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168322</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5017" y="13541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132883</xdr:rowOff>
    </xdr:from>
    <xdr:to>
      <xdr:col>85</xdr:col>
      <xdr:colOff>177800</xdr:colOff>
      <xdr:row>78</xdr:row>
      <xdr:rowOff>63033</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33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155760</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185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88877</xdr:rowOff>
    </xdr:from>
    <xdr:to>
      <xdr:col>81</xdr:col>
      <xdr:colOff>101600</xdr:colOff>
      <xdr:row>79</xdr:row>
      <xdr:rowOff>19027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10154</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78499</xdr:rowOff>
    </xdr:from>
    <xdr:to>
      <xdr:col>76</xdr:col>
      <xdr:colOff>165100</xdr:colOff>
      <xdr:row>79</xdr:row>
      <xdr:rowOff>8649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171226</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544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81837</xdr:rowOff>
    </xdr:from>
    <xdr:to>
      <xdr:col>72</xdr:col>
      <xdr:colOff>38100</xdr:colOff>
      <xdr:row>79</xdr:row>
      <xdr:rowOff>11987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5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3114</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5476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30035</xdr:rowOff>
    </xdr:from>
    <xdr:to>
      <xdr:col>67</xdr:col>
      <xdr:colOff>101600</xdr:colOff>
      <xdr:row>78</xdr:row>
      <xdr:rowOff>131635</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0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148162</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17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1436</xdr:rowOff>
    </xdr:from>
    <xdr:to>
      <xdr:col>85</xdr:col>
      <xdr:colOff>126364</xdr:colOff>
      <xdr:row>98</xdr:row>
      <xdr:rowOff>57938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1936"/>
          <a:ext cx="1269" cy="1428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61765</xdr:rowOff>
    </xdr:from>
    <xdr:ext cx="469744"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686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57938</xdr:rowOff>
    </xdr:from>
    <xdr:to>
      <xdr:col>86</xdr:col>
      <xdr:colOff>25400</xdr:colOff>
      <xdr:row>98</xdr:row>
      <xdr:rowOff>57938</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6860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119563</xdr:rowOff>
    </xdr:from>
    <xdr:ext cx="534377"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0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83,258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1436</xdr:rowOff>
    </xdr:from>
    <xdr:to>
      <xdr:col>86</xdr:col>
      <xdr:colOff>25400</xdr:colOff>
      <xdr:row>90</xdr:row>
      <xdr:rowOff>1436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1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24809</xdr:rowOff>
    </xdr:from>
    <xdr:to>
      <xdr:col>85</xdr:col>
      <xdr:colOff>127000</xdr:colOff>
      <xdr:row>94</xdr:row>
      <xdr:rowOff>77597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141109"/>
          <a:ext cx="838200" cy="52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163206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279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13329</xdr:rowOff>
    </xdr:from>
    <xdr:to>
      <xdr:col>85</xdr:col>
      <xdr:colOff>177800</xdr:colOff>
      <xdr:row>95</xdr:row>
      <xdr:rowOff>114929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30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77597</xdr:rowOff>
    </xdr:from>
    <xdr:to>
      <xdr:col>81</xdr:col>
      <xdr:colOff>50800</xdr:colOff>
      <xdr:row>94</xdr:row>
      <xdr:rowOff>145414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193897"/>
          <a:ext cx="889000" cy="6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7386</xdr:rowOff>
    </xdr:from>
    <xdr:to>
      <xdr:col>81</xdr:col>
      <xdr:colOff>101600</xdr:colOff>
      <xdr:row>95</xdr:row>
      <xdr:rowOff>108986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295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100113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387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84550</xdr:rowOff>
    </xdr:from>
    <xdr:to>
      <xdr:col>76</xdr:col>
      <xdr:colOff>114300</xdr:colOff>
      <xdr:row>94</xdr:row>
      <xdr:rowOff>145414</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200850"/>
          <a:ext cx="889000" cy="6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1118</xdr:rowOff>
    </xdr:from>
    <xdr:to>
      <xdr:col>76</xdr:col>
      <xdr:colOff>165100</xdr:colOff>
      <xdr:row>95</xdr:row>
      <xdr:rowOff>102718</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28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93845</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38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84550</xdr:rowOff>
    </xdr:from>
    <xdr:to>
      <xdr:col>71</xdr:col>
      <xdr:colOff>177800</xdr:colOff>
      <xdr:row>94</xdr:row>
      <xdr:rowOff>128288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200850"/>
          <a:ext cx="889000" cy="4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5404</xdr:rowOff>
    </xdr:from>
    <xdr:to>
      <xdr:col>72</xdr:col>
      <xdr:colOff>38100</xdr:colOff>
      <xdr:row>95</xdr:row>
      <xdr:rowOff>107004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29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98131</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8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167805</xdr:rowOff>
    </xdr:from>
    <xdr:to>
      <xdr:col>67</xdr:col>
      <xdr:colOff>101600</xdr:colOff>
      <xdr:row>95</xdr:row>
      <xdr:rowOff>97955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284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89082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6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145459</xdr:rowOff>
    </xdr:from>
    <xdr:to>
      <xdr:col>85</xdr:col>
      <xdr:colOff>177800</xdr:colOff>
      <xdr:row>94</xdr:row>
      <xdr:rowOff>75609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090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168336</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94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26797</xdr:rowOff>
    </xdr:from>
    <xdr:to>
      <xdr:col>81</xdr:col>
      <xdr:colOff>101600</xdr:colOff>
      <xdr:row>94</xdr:row>
      <xdr:rowOff>128397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14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144924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591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94614</xdr:rowOff>
    </xdr:from>
    <xdr:to>
      <xdr:col>76</xdr:col>
      <xdr:colOff>165100</xdr:colOff>
      <xdr:row>95</xdr:row>
      <xdr:rowOff>24764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21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41291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598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33750</xdr:rowOff>
    </xdr:from>
    <xdr:to>
      <xdr:col>72</xdr:col>
      <xdr:colOff>38100</xdr:colOff>
      <xdr:row>94</xdr:row>
      <xdr:rowOff>135350</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15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151877</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592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77488</xdr:rowOff>
    </xdr:from>
    <xdr:to>
      <xdr:col>67</xdr:col>
      <xdr:colOff>101600</xdr:colOff>
      <xdr:row>95</xdr:row>
      <xdr:rowOff>7638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19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24165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596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72644</xdr:rowOff>
    </xdr:from>
    <xdr:to>
      <xdr:col>116</xdr:col>
      <xdr:colOff>62864</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387594"/>
          <a:ext cx="1269" cy="1343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69359</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7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19321</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516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72644</xdr:rowOff>
    </xdr:from>
    <xdr:to>
      <xdr:col>116</xdr:col>
      <xdr:colOff>152400</xdr:colOff>
      <xdr:row>31</xdr:row>
      <xdr:rowOff>72644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38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158259</xdr:rowOff>
    </xdr:from>
    <xdr:ext cx="313932"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50190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135382</xdr:rowOff>
    </xdr:from>
    <xdr:to>
      <xdr:col>116</xdr:col>
      <xdr:colOff>114300</xdr:colOff>
      <xdr:row>39</xdr:row>
      <xdr:rowOff>65532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65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164338</xdr:rowOff>
    </xdr:from>
    <xdr:to>
      <xdr:col>112</xdr:col>
      <xdr:colOff>38100</xdr:colOff>
      <xdr:row>39</xdr:row>
      <xdr:rowOff>94488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67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111015</xdr:rowOff>
    </xdr:from>
    <xdr:ext cx="249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98650" y="64546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150622</xdr:rowOff>
    </xdr:from>
    <xdr:to>
      <xdr:col>107</xdr:col>
      <xdr:colOff>101600</xdr:colOff>
      <xdr:row>39</xdr:row>
      <xdr:rowOff>80772</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665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97299</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77333" y="6440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114808</xdr:rowOff>
    </xdr:from>
    <xdr:to>
      <xdr:col>102</xdr:col>
      <xdr:colOff>165100</xdr:colOff>
      <xdr:row>39</xdr:row>
      <xdr:rowOff>44958</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62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61485</xdr:rowOff>
    </xdr:from>
    <xdr:ext cx="313932"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88333" y="64051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87376</xdr:rowOff>
    </xdr:from>
    <xdr:to>
      <xdr:col>98</xdr:col>
      <xdr:colOff>38100</xdr:colOff>
      <xdr:row>39</xdr:row>
      <xdr:rowOff>17526</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60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34053</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7017" y="6377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113809</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628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目的別歳出の構成項目で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番大きいのが民生費で、住民一人当たり</a:t>
          </a:r>
          <a:r>
            <a:rPr kumimoji="1" lang="en-US" altLang="ja-JP" sz="1300">
              <a:latin typeface="ＭＳ Ｐゴシック" panose="020B0600070205080204" pitchFamily="50" charset="-128"/>
              <a:ea typeface="ＭＳ Ｐゴシック" panose="020B0600070205080204" pitchFamily="50" charset="-128"/>
            </a:rPr>
            <a:t>143,951</a:t>
          </a:r>
          <a:r>
            <a:rPr kumimoji="1" lang="ja-JP" altLang="en-US" sz="1300">
              <a:latin typeface="ＭＳ Ｐゴシック" panose="020B0600070205080204" pitchFamily="50" charset="-128"/>
              <a:ea typeface="ＭＳ Ｐゴシック" panose="020B0600070205080204" pitchFamily="50" charset="-128"/>
            </a:rPr>
            <a:t>円となっている。近年は類似団体同様に少しずつ伸びてきていたが、令和元年度が平成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年度より大幅に減少した要因は、屋内遊戯場整備事業が完了したためである。次に大きいのが総務費で、住民一人当たり</a:t>
          </a:r>
          <a:r>
            <a:rPr kumimoji="1" lang="en-US" altLang="ja-JP" sz="1300">
              <a:latin typeface="ＭＳ Ｐゴシック" panose="020B0600070205080204" pitchFamily="50" charset="-128"/>
              <a:ea typeface="ＭＳ Ｐゴシック" panose="020B0600070205080204" pitchFamily="50" charset="-128"/>
            </a:rPr>
            <a:t>64,902</a:t>
          </a:r>
          <a:r>
            <a:rPr kumimoji="1" lang="ja-JP" altLang="en-US" sz="1300">
              <a:latin typeface="ＭＳ Ｐゴシック" panose="020B0600070205080204" pitchFamily="50" charset="-128"/>
              <a:ea typeface="ＭＳ Ｐゴシック" panose="020B0600070205080204" pitchFamily="50" charset="-128"/>
            </a:rPr>
            <a:t>円である。平成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年度より増加した要因は、第三中学校の校舎解体工事によるものである。次に大きいのが教育費で住民一人当たり</a:t>
          </a:r>
          <a:r>
            <a:rPr kumimoji="1" lang="en-US" altLang="ja-JP" sz="1300">
              <a:latin typeface="ＭＳ Ｐゴシック" panose="020B0600070205080204" pitchFamily="50" charset="-128"/>
              <a:ea typeface="ＭＳ Ｐゴシック" panose="020B0600070205080204" pitchFamily="50" charset="-128"/>
            </a:rPr>
            <a:t>53,090</a:t>
          </a:r>
          <a:r>
            <a:rPr kumimoji="1" lang="ja-JP" altLang="en-US" sz="1300">
              <a:latin typeface="ＭＳ Ｐゴシック" panose="020B0600070205080204" pitchFamily="50" charset="-128"/>
              <a:ea typeface="ＭＳ Ｐゴシック" panose="020B0600070205080204" pitchFamily="50" charset="-128"/>
            </a:rPr>
            <a:t>円である。平成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年度と比較して大幅に減少しているのは、図書館建設事業が完了し、普通建設事業費が減少したためである。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実質単年度収支は、平成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年度から引き続きプラスとなった。財政調整基金は、事業に対する財源不足を補うために取り崩しを行い、</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百万円の減額となった。今後も老朽化する公共施設の整備事業や長寿命化対策など大きな普通建設事業が予定されており、基金の取り崩しで対応することとなるが、決算余剰金を確実に積み立てながら、事務事業の見直しを進め、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すべての会計において黒字で推移している。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社会保障費の増大や公共施設の老朽化などに対応すべく、公共施設等総合管理計画や個別施設計画、各種長寿命化計画などを実施計画に反映させ、事業を平準化し、将来にわたり健全な財政運営ができるよう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国営かんがい排水事業、市町村防災行政無線整備事業や高畠中学校グラウンド整備事業等の起債償還が本格化したことにより、元利償還金は前年度比</a:t>
          </a:r>
          <a:r>
            <a:rPr kumimoji="1" lang="en-US" altLang="ja-JP" sz="1400">
              <a:latin typeface="ＭＳ ゴシック" pitchFamily="49" charset="-128"/>
              <a:ea typeface="ＭＳ ゴシック" pitchFamily="49" charset="-128"/>
            </a:rPr>
            <a:t>60</a:t>
          </a:r>
          <a:r>
            <a:rPr kumimoji="1" lang="ja-JP" altLang="en-US" sz="1400">
              <a:latin typeface="ＭＳ ゴシック" pitchFamily="49" charset="-128"/>
              <a:ea typeface="ＭＳ ゴシック" pitchFamily="49" charset="-128"/>
            </a:rPr>
            <a:t>百万円増額した。また、一部事務組合が行う普通建設事業に対する地方債元利償還金等の負担額は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百万円増額した。一方で、公営企業債への繰入金は</a:t>
          </a:r>
          <a:r>
            <a:rPr kumimoji="1" lang="en-US" altLang="ja-JP" sz="1400">
              <a:latin typeface="ＭＳ ゴシック" pitchFamily="49" charset="-128"/>
              <a:ea typeface="ＭＳ ゴシック" pitchFamily="49" charset="-128"/>
            </a:rPr>
            <a:t>44</a:t>
          </a:r>
          <a:r>
            <a:rPr kumimoji="1" lang="ja-JP" altLang="en-US" sz="1400">
              <a:latin typeface="ＭＳ ゴシック" pitchFamily="49" charset="-128"/>
              <a:ea typeface="ＭＳ ゴシック" pitchFamily="49" charset="-128"/>
            </a:rPr>
            <a:t>百万円減額した。全体としては横ばいで推移しているが、今後も増加の計画があるため、年度ごとの事業を調整しながら数値が大幅に悪化しないよう努める。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山形県高畠町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将来負担額のうち、地方債現在高については、公共施設整備事業が続いており、増加傾向となっている。その他の数値については、大きな変動はなく、充当可能基金額も改善してきている。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なごみこども園整備事業、旧第三中学校体育館改修工事などにより地方債現在高は増加すると予想されるが、公共施設等総合管理計画や個別施設計画、各種長寿命化計画などを実施計画に反映させながら、事業を平準化し、数値が大幅に悪化しない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山形県高畠町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財政調整基金、減債基金の取崩額が積立額を上回ったが、公共施設等整備基金は新庁舎建設に向けた積立により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百万円増額し、基金全体としては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減債基金については、今後の財政運営のために決算余剰金などを確実に積み立てる。各特定目的基金については、その目的に沿って積立、取崩しを適正に行っていく。今後予定されている大型建設事業に備え、公共施設等整備基金の積み増しも引き続き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・公共施設等整備基金：公用及び公共の用に供する施設の整備に要する経費に充てるため設置する。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・地域福祉基金：地域福祉の増進を図るため設置する。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・公共施設等整備基金：今後予定されている新庁舎建設事業に備えた積立により、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・スポーツ振興基金：町内のスポーツ振興事業等（ジュニア駅伝、強化費など）に充当するため、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・人材養成基金：中高生海外派遣事業に充当するため、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・公共施設等整備基金：今後予定されている新庁舎建設事業に備え、決算余剰金などの積立を引き続き積極的に行っていく。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令和元年度は、財源不足額を補てんするための取崩し額が決算余剰金の積立額を上回り、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予測不能な災害や除雪への対応のため、過去の実績等を踏まえ、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市町村防災行政無線整備促進事業補助金の積立を行ったが、地方債償還に充てるための取崩し額が上回り、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年度に地方債償還のピークを迎えるため、毎年度計画的に積み立てながら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億円程度を確保していく予定。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A0F9D7A-FB7E-4155-B99B-9DF7C220D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5487C51-CCAA-498D-8BC4-9759728312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A65B8E9-B083-45B4-8494-0A7F9D41448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02693DC-7AA5-44A7-9ABB-130EFBF02B3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9561667-FA26-4704-ABEA-3B4A798F2DB7}"/>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8E7AEBA-76A3-4D47-AC58-2A463D3E428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299B2F7-2087-4A98-B5AB-B789A3E34F8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623E84F-4797-41D2-9C01-A4768500D47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CBE6A040-EBAE-4F7F-8067-EE2247975AA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4E5288F-DE54-4B3D-B71E-F1AF65A7579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140C27B6-0C2A-4C95-B8DF-162F3501F3F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6416212-3493-4867-BE02-0FF648CC9F2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34ED12E4-CA53-40F8-B328-C63A0E0DE82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34887C8-CCD9-41FD-BB64-D513079D87D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F531A1A-8218-4057-B2C3-B0E7815B8DFB}"/>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6F5810F-59D2-4FE5-86FF-F7523AEF57A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205C138-46B6-4D93-A434-7FED7FDEADE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EA0FCAF-F34C-40A9-AA7A-F0227268F3D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2994F0E-B617-46B1-A7C0-B509CC3ADD0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D19A632-E4EC-4AC5-B34B-E1CCF7DC18B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E82CBE6-4420-429D-B445-2B991642FA6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A1BC7BF-1C91-4415-AF86-0277E25EB02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F418ADA-B6E8-4D41-ACC7-6D83E45AE71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7DDE2218-B9B9-4A46-B4CA-EC5D076C735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14B9D17-1BA4-4EDB-8AB1-76D59720CB5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4437B1D-C002-4B74-85AF-07C7A882D41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FA4323C-026D-4098-A958-36820E65888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B76E6E7-4C7C-4F56-AF86-5BB45ED7E0C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AF2C41E-9847-456D-946A-F471CC91061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C06AC44-7D02-4995-B378-16C5D04A9B3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E3359EA-49AD-4C8F-80A1-D209BC088B4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id="{459F3C74-4E44-435D-8E8F-4835DD6020FA}"/>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D3EDD646-BE54-4EBB-AC4F-A93375B35131}"/>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F66EDEEA-3C53-486E-AEE6-5D5DE7D7FCBD}"/>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59B36D2-CAF8-41CB-BF6A-14D1511AB18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F6EF47A-096D-402F-9CE0-CE0D2835E2C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1443F05-CEFD-4457-8B86-0D4C7E7469E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4154C2F6-F697-4063-BF9D-C8A86A99695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9CFC050E-4C53-486F-9023-B473D1ACC20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661626A-97E8-4D25-9096-4401B9ACB63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E940997-644C-4496-BF52-600E8B4F510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AB7F1FD-95CE-43F3-889B-0D8FB9CDDF2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B580887-6D02-4332-8589-18FEB03B90A9}"/>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EA08965-46C0-4BB3-819D-9463F5CE44D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1AD1AFE-9B85-4DA5-82E9-2FC1AD5687D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7B806FF2-0180-4B09-9F06-734E73BDBB9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F8E2DC7-B911-4056-A003-A1B49D18E99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全国平均・類似団体と比べて低い状況で推移している。公共施設等の長寿命化計画などに基づいて、定期的に施設の改修等を行っていることから、現在の数値となっている。既に、公共施設等総合管理計画及び個別施設計画を策定済みであり、今後も当該計画に基づいた維持管理・改修等を適切に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08DECAB-10B4-4BC2-AB70-9E315548B52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D0D7790-1CD3-4C15-BC63-CD8B8020547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E514BA2-5E7B-40D7-BA72-0EE57B9FC1D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61B19807-DD43-4D1D-9631-0FFC0B4ABB96}"/>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4B003D0C-6950-4BF5-9C42-B0AE10A3FEDD}"/>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4CEEB9BD-DC12-4107-B5AC-BC329FD8596C}"/>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2200046-9ABA-4569-B9BD-F0BA17CAF149}"/>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DF0974A-992E-4B97-9E7E-52A0C922CFA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B0BC4A72-0E24-41A1-A7C7-665D2D873F6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317B55A5-2DC3-42EA-A0C9-D719914F7C58}"/>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8FD451F3-A83A-40B6-BF1A-D8560C66F5F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7AFA3EC-2F8C-4A6B-8CC8-E84D3CF701C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549319E2-09A8-445F-BB73-9838671961D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086792E-82B2-4030-ABC4-A193CCBA5217}"/>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126619</xdr:rowOff>
    </xdr:from>
    <xdr:to>
      <xdr:col>23</xdr:col>
      <xdr:colOff>85090</xdr:colOff>
      <xdr:row>34</xdr:row>
      <xdr:rowOff>10287</xdr:rowOff>
    </xdr:to>
    <xdr:cxnSp macro="">
      <xdr:nvCxnSpPr>
        <xdr:cNvPr id="63" name="直線コネクタ 62">
          <a:extLst>
            <a:ext uri="{FF2B5EF4-FFF2-40B4-BE49-F238E27FC236}">
              <a16:creationId xmlns:a16="http://schemas.microsoft.com/office/drawing/2014/main" id="{E44DC2FD-A32E-42CB-8EC5-B93BDE3123B4}"/>
            </a:ext>
          </a:extLst>
        </xdr:cNvPr>
        <xdr:cNvCxnSpPr/>
      </xdr:nvCxnSpPr>
      <xdr:spPr>
        <a:xfrm flipV="1">
          <a:off x="4760595" y="5527294"/>
          <a:ext cx="1270" cy="1083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14114</xdr:rowOff>
    </xdr:from>
    <xdr:ext cx="405111" cy="259045"/>
    <xdr:sp macro="" textlink="">
      <xdr:nvSpPr>
        <xdr:cNvPr id="64" name="有形固定資産減価償却率最小値テキスト">
          <a:extLst>
            <a:ext uri="{FF2B5EF4-FFF2-40B4-BE49-F238E27FC236}">
              <a16:creationId xmlns:a16="http://schemas.microsoft.com/office/drawing/2014/main" id="{EAFBE639-751A-4294-98E7-D0BE36781A95}"/>
            </a:ext>
          </a:extLst>
        </xdr:cNvPr>
        <xdr:cNvSpPr txBox="1"/>
      </xdr:nvSpPr>
      <xdr:spPr>
        <a:xfrm>
          <a:off x="4813300" y="661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10287</xdr:rowOff>
    </xdr:from>
    <xdr:to>
      <xdr:col>23</xdr:col>
      <xdr:colOff>174625</xdr:colOff>
      <xdr:row>34</xdr:row>
      <xdr:rowOff>10287</xdr:rowOff>
    </xdr:to>
    <xdr:cxnSp macro="">
      <xdr:nvCxnSpPr>
        <xdr:cNvPr id="65" name="直線コネクタ 64">
          <a:extLst>
            <a:ext uri="{FF2B5EF4-FFF2-40B4-BE49-F238E27FC236}">
              <a16:creationId xmlns:a16="http://schemas.microsoft.com/office/drawing/2014/main" id="{D8A52D0A-11BE-4B95-BB1A-3BE4444DF64E}"/>
            </a:ext>
          </a:extLst>
        </xdr:cNvPr>
        <xdr:cNvCxnSpPr/>
      </xdr:nvCxnSpPr>
      <xdr:spPr>
        <a:xfrm>
          <a:off x="4673600" y="6611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73296</xdr:rowOff>
    </xdr:from>
    <xdr:ext cx="405111" cy="259045"/>
    <xdr:sp macro="" textlink="">
      <xdr:nvSpPr>
        <xdr:cNvPr id="66" name="有形固定資産減価償却率最大値テキスト">
          <a:extLst>
            <a:ext uri="{FF2B5EF4-FFF2-40B4-BE49-F238E27FC236}">
              <a16:creationId xmlns:a16="http://schemas.microsoft.com/office/drawing/2014/main" id="{94097F1C-EBD7-4FE8-9996-52E85D7B204B}"/>
            </a:ext>
          </a:extLst>
        </xdr:cNvPr>
        <xdr:cNvSpPr txBox="1"/>
      </xdr:nvSpPr>
      <xdr:spPr>
        <a:xfrm>
          <a:off x="4813300" y="5302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126619</xdr:rowOff>
    </xdr:from>
    <xdr:to>
      <xdr:col>23</xdr:col>
      <xdr:colOff>174625</xdr:colOff>
      <xdr:row>27</xdr:row>
      <xdr:rowOff>126619</xdr:rowOff>
    </xdr:to>
    <xdr:cxnSp macro="">
      <xdr:nvCxnSpPr>
        <xdr:cNvPr id="67" name="直線コネクタ 66">
          <a:extLst>
            <a:ext uri="{FF2B5EF4-FFF2-40B4-BE49-F238E27FC236}">
              <a16:creationId xmlns:a16="http://schemas.microsoft.com/office/drawing/2014/main" id="{A45CF02A-3B6F-4FD7-9D65-547EC40850DF}"/>
            </a:ext>
          </a:extLst>
        </xdr:cNvPr>
        <xdr:cNvCxnSpPr/>
      </xdr:nvCxnSpPr>
      <xdr:spPr>
        <a:xfrm>
          <a:off x="4673600" y="552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98188</xdr:rowOff>
    </xdr:from>
    <xdr:ext cx="405111" cy="259045"/>
    <xdr:sp macro="" textlink="">
      <xdr:nvSpPr>
        <xdr:cNvPr id="68" name="有形固定資産減価償却率平均値テキスト">
          <a:extLst>
            <a:ext uri="{FF2B5EF4-FFF2-40B4-BE49-F238E27FC236}">
              <a16:creationId xmlns:a16="http://schemas.microsoft.com/office/drawing/2014/main" id="{057423F1-FF01-4157-B5D2-2F2AB03424CB}"/>
            </a:ext>
          </a:extLst>
        </xdr:cNvPr>
        <xdr:cNvSpPr txBox="1"/>
      </xdr:nvSpPr>
      <xdr:spPr>
        <a:xfrm>
          <a:off x="4813300" y="6184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119761</xdr:rowOff>
    </xdr:from>
    <xdr:to>
      <xdr:col>23</xdr:col>
      <xdr:colOff>136525</xdr:colOff>
      <xdr:row>32</xdr:row>
      <xdr:rowOff>49911</xdr:rowOff>
    </xdr:to>
    <xdr:sp macro="" textlink="">
      <xdr:nvSpPr>
        <xdr:cNvPr id="69" name="フローチャート: 判断 68">
          <a:extLst>
            <a:ext uri="{FF2B5EF4-FFF2-40B4-BE49-F238E27FC236}">
              <a16:creationId xmlns:a16="http://schemas.microsoft.com/office/drawing/2014/main" id="{DE8BCA4D-97CB-451E-8F6F-DD86C55DA1FA}"/>
            </a:ext>
          </a:extLst>
        </xdr:cNvPr>
        <xdr:cNvSpPr/>
      </xdr:nvSpPr>
      <xdr:spPr>
        <a:xfrm>
          <a:off x="4711700" y="62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100330</xdr:rowOff>
    </xdr:from>
    <xdr:to>
      <xdr:col>19</xdr:col>
      <xdr:colOff>187325</xdr:colOff>
      <xdr:row>32</xdr:row>
      <xdr:rowOff>30480</xdr:rowOff>
    </xdr:to>
    <xdr:sp macro="" textlink="">
      <xdr:nvSpPr>
        <xdr:cNvPr id="70" name="フローチャート: 判断 69">
          <a:extLst>
            <a:ext uri="{FF2B5EF4-FFF2-40B4-BE49-F238E27FC236}">
              <a16:creationId xmlns:a16="http://schemas.microsoft.com/office/drawing/2014/main" id="{7D511BFA-948B-427B-8A0C-48F21637306A}"/>
            </a:ext>
          </a:extLst>
        </xdr:cNvPr>
        <xdr:cNvSpPr/>
      </xdr:nvSpPr>
      <xdr:spPr>
        <a:xfrm>
          <a:off x="4000500" y="61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63627</xdr:rowOff>
    </xdr:from>
    <xdr:to>
      <xdr:col>15</xdr:col>
      <xdr:colOff>187325</xdr:colOff>
      <xdr:row>31</xdr:row>
      <xdr:rowOff>165227</xdr:rowOff>
    </xdr:to>
    <xdr:sp macro="" textlink="">
      <xdr:nvSpPr>
        <xdr:cNvPr id="71" name="フローチャート: 判断 70">
          <a:extLst>
            <a:ext uri="{FF2B5EF4-FFF2-40B4-BE49-F238E27FC236}">
              <a16:creationId xmlns:a16="http://schemas.microsoft.com/office/drawing/2014/main" id="{36C0187B-A116-4E12-B2F9-B67E30B30736}"/>
            </a:ext>
          </a:extLst>
        </xdr:cNvPr>
        <xdr:cNvSpPr/>
      </xdr:nvSpPr>
      <xdr:spPr>
        <a:xfrm>
          <a:off x="3238500" y="615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61468</xdr:rowOff>
    </xdr:from>
    <xdr:to>
      <xdr:col>11</xdr:col>
      <xdr:colOff>187325</xdr:colOff>
      <xdr:row>31</xdr:row>
      <xdr:rowOff>163068</xdr:rowOff>
    </xdr:to>
    <xdr:sp macro="" textlink="">
      <xdr:nvSpPr>
        <xdr:cNvPr id="72" name="フローチャート: 判断 71">
          <a:extLst>
            <a:ext uri="{FF2B5EF4-FFF2-40B4-BE49-F238E27FC236}">
              <a16:creationId xmlns:a16="http://schemas.microsoft.com/office/drawing/2014/main" id="{19951A94-E110-47A6-8771-775D9F4D273F}"/>
            </a:ext>
          </a:extLst>
        </xdr:cNvPr>
        <xdr:cNvSpPr/>
      </xdr:nvSpPr>
      <xdr:spPr>
        <a:xfrm>
          <a:off x="247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163830</xdr:rowOff>
    </xdr:from>
    <xdr:to>
      <xdr:col>7</xdr:col>
      <xdr:colOff>187325</xdr:colOff>
      <xdr:row>31</xdr:row>
      <xdr:rowOff>93980</xdr:rowOff>
    </xdr:to>
    <xdr:sp macro="" textlink="">
      <xdr:nvSpPr>
        <xdr:cNvPr id="73" name="フローチャート: 判断 72">
          <a:extLst>
            <a:ext uri="{FF2B5EF4-FFF2-40B4-BE49-F238E27FC236}">
              <a16:creationId xmlns:a16="http://schemas.microsoft.com/office/drawing/2014/main" id="{3645A9D5-5432-42BA-8EEB-972E6C2379C4}"/>
            </a:ext>
          </a:extLst>
        </xdr:cNvPr>
        <xdr:cNvSpPr/>
      </xdr:nvSpPr>
      <xdr:spPr>
        <a:xfrm>
          <a:off x="1714500" y="607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20D0245-EBB1-4DA5-95A2-C1D8C1E6FBE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7AEB5D14-073D-4B97-BD84-25141CF9515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9C07CFFF-E5E9-4F75-973F-281DC07CB44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888B65D-F5E1-46D6-800B-E41A600CC13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1712601-B055-42CF-A4BD-B2111BDD93A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100330</xdr:rowOff>
    </xdr:from>
    <xdr:to>
      <xdr:col>23</xdr:col>
      <xdr:colOff>136525</xdr:colOff>
      <xdr:row>32</xdr:row>
      <xdr:rowOff>30480</xdr:rowOff>
    </xdr:to>
    <xdr:sp macro="" textlink="">
      <xdr:nvSpPr>
        <xdr:cNvPr id="79" name="楕円 78">
          <a:extLst>
            <a:ext uri="{FF2B5EF4-FFF2-40B4-BE49-F238E27FC236}">
              <a16:creationId xmlns:a16="http://schemas.microsoft.com/office/drawing/2014/main" id="{CF89B155-8EA7-4EE1-8B07-5AE33F94DE9C}"/>
            </a:ext>
          </a:extLst>
        </xdr:cNvPr>
        <xdr:cNvSpPr/>
      </xdr:nvSpPr>
      <xdr:spPr>
        <a:xfrm>
          <a:off x="47117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123207</xdr:rowOff>
    </xdr:from>
    <xdr:ext cx="405111" cy="259045"/>
    <xdr:sp macro="" textlink="">
      <xdr:nvSpPr>
        <xdr:cNvPr id="80" name="有形固定資産減価償却率該当値テキスト">
          <a:extLst>
            <a:ext uri="{FF2B5EF4-FFF2-40B4-BE49-F238E27FC236}">
              <a16:creationId xmlns:a16="http://schemas.microsoft.com/office/drawing/2014/main" id="{955F0FE1-3B36-416B-883C-70C9730DEB61}"/>
            </a:ext>
          </a:extLst>
        </xdr:cNvPr>
        <xdr:cNvSpPr txBox="1"/>
      </xdr:nvSpPr>
      <xdr:spPr>
        <a:xfrm>
          <a:off x="4813300"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78740</xdr:rowOff>
    </xdr:from>
    <xdr:to>
      <xdr:col>19</xdr:col>
      <xdr:colOff>187325</xdr:colOff>
      <xdr:row>32</xdr:row>
      <xdr:rowOff>8890</xdr:rowOff>
    </xdr:to>
    <xdr:sp macro="" textlink="">
      <xdr:nvSpPr>
        <xdr:cNvPr id="81" name="楕円 80">
          <a:extLst>
            <a:ext uri="{FF2B5EF4-FFF2-40B4-BE49-F238E27FC236}">
              <a16:creationId xmlns:a16="http://schemas.microsoft.com/office/drawing/2014/main" id="{BFC81BD4-4DE5-4796-86BF-A48B83748583}"/>
            </a:ext>
          </a:extLst>
        </xdr:cNvPr>
        <xdr:cNvSpPr/>
      </xdr:nvSpPr>
      <xdr:spPr>
        <a:xfrm>
          <a:off x="4000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129540</xdr:rowOff>
    </xdr:from>
    <xdr:to>
      <xdr:col>23</xdr:col>
      <xdr:colOff>85725</xdr:colOff>
      <xdr:row>31</xdr:row>
      <xdr:rowOff>151130</xdr:rowOff>
    </xdr:to>
    <xdr:cxnSp macro="">
      <xdr:nvCxnSpPr>
        <xdr:cNvPr id="82" name="直線コネクタ 81">
          <a:extLst>
            <a:ext uri="{FF2B5EF4-FFF2-40B4-BE49-F238E27FC236}">
              <a16:creationId xmlns:a16="http://schemas.microsoft.com/office/drawing/2014/main" id="{0CBA9D63-8601-42F4-8F9A-6B211FE0F0D7}"/>
            </a:ext>
          </a:extLst>
        </xdr:cNvPr>
        <xdr:cNvCxnSpPr/>
      </xdr:nvCxnSpPr>
      <xdr:spPr>
        <a:xfrm>
          <a:off x="4051300" y="6216015"/>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67945</xdr:rowOff>
    </xdr:from>
    <xdr:to>
      <xdr:col>15</xdr:col>
      <xdr:colOff>187325</xdr:colOff>
      <xdr:row>31</xdr:row>
      <xdr:rowOff>169545</xdr:rowOff>
    </xdr:to>
    <xdr:sp macro="" textlink="">
      <xdr:nvSpPr>
        <xdr:cNvPr id="83" name="楕円 82">
          <a:extLst>
            <a:ext uri="{FF2B5EF4-FFF2-40B4-BE49-F238E27FC236}">
              <a16:creationId xmlns:a16="http://schemas.microsoft.com/office/drawing/2014/main" id="{499014A0-4B1F-450C-BA0D-35F5DE5E2A39}"/>
            </a:ext>
          </a:extLst>
        </xdr:cNvPr>
        <xdr:cNvSpPr/>
      </xdr:nvSpPr>
      <xdr:spPr>
        <a:xfrm>
          <a:off x="3238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118745</xdr:rowOff>
    </xdr:from>
    <xdr:to>
      <xdr:col>19</xdr:col>
      <xdr:colOff>136525</xdr:colOff>
      <xdr:row>31</xdr:row>
      <xdr:rowOff>129540</xdr:rowOff>
    </xdr:to>
    <xdr:cxnSp macro="">
      <xdr:nvCxnSpPr>
        <xdr:cNvPr id="84" name="直線コネクタ 83">
          <a:extLst>
            <a:ext uri="{FF2B5EF4-FFF2-40B4-BE49-F238E27FC236}">
              <a16:creationId xmlns:a16="http://schemas.microsoft.com/office/drawing/2014/main" id="{ADDC4006-7D91-484C-8B57-93BDFC4CFC58}"/>
            </a:ext>
          </a:extLst>
        </xdr:cNvPr>
        <xdr:cNvCxnSpPr/>
      </xdr:nvCxnSpPr>
      <xdr:spPr>
        <a:xfrm>
          <a:off x="3289300" y="6205220"/>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157353</xdr:rowOff>
    </xdr:from>
    <xdr:to>
      <xdr:col>11</xdr:col>
      <xdr:colOff>187325</xdr:colOff>
      <xdr:row>31</xdr:row>
      <xdr:rowOff>87503</xdr:rowOff>
    </xdr:to>
    <xdr:sp macro="" textlink="">
      <xdr:nvSpPr>
        <xdr:cNvPr id="85" name="楕円 84">
          <a:extLst>
            <a:ext uri="{FF2B5EF4-FFF2-40B4-BE49-F238E27FC236}">
              <a16:creationId xmlns:a16="http://schemas.microsoft.com/office/drawing/2014/main" id="{9B226CDD-5558-41B2-BC9F-D5715F2D4831}"/>
            </a:ext>
          </a:extLst>
        </xdr:cNvPr>
        <xdr:cNvSpPr/>
      </xdr:nvSpPr>
      <xdr:spPr>
        <a:xfrm>
          <a:off x="2476500" y="607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36703</xdr:rowOff>
    </xdr:from>
    <xdr:to>
      <xdr:col>15</xdr:col>
      <xdr:colOff>136525</xdr:colOff>
      <xdr:row>31</xdr:row>
      <xdr:rowOff>118745</xdr:rowOff>
    </xdr:to>
    <xdr:cxnSp macro="">
      <xdr:nvCxnSpPr>
        <xdr:cNvPr id="86" name="直線コネクタ 85">
          <a:extLst>
            <a:ext uri="{FF2B5EF4-FFF2-40B4-BE49-F238E27FC236}">
              <a16:creationId xmlns:a16="http://schemas.microsoft.com/office/drawing/2014/main" id="{A557238C-A456-4A10-882E-E8C25F9C4CD0}"/>
            </a:ext>
          </a:extLst>
        </xdr:cNvPr>
        <xdr:cNvCxnSpPr/>
      </xdr:nvCxnSpPr>
      <xdr:spPr>
        <a:xfrm>
          <a:off x="2527300" y="6123178"/>
          <a:ext cx="762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133604</xdr:rowOff>
    </xdr:from>
    <xdr:to>
      <xdr:col>7</xdr:col>
      <xdr:colOff>187325</xdr:colOff>
      <xdr:row>31</xdr:row>
      <xdr:rowOff>63754</xdr:rowOff>
    </xdr:to>
    <xdr:sp macro="" textlink="">
      <xdr:nvSpPr>
        <xdr:cNvPr id="87" name="楕円 86">
          <a:extLst>
            <a:ext uri="{FF2B5EF4-FFF2-40B4-BE49-F238E27FC236}">
              <a16:creationId xmlns:a16="http://schemas.microsoft.com/office/drawing/2014/main" id="{DA1EDDEF-F6AC-4F8B-A120-CA59DDD7FB75}"/>
            </a:ext>
          </a:extLst>
        </xdr:cNvPr>
        <xdr:cNvSpPr/>
      </xdr:nvSpPr>
      <xdr:spPr>
        <a:xfrm>
          <a:off x="1714500" y="604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12954</xdr:rowOff>
    </xdr:from>
    <xdr:to>
      <xdr:col>11</xdr:col>
      <xdr:colOff>136525</xdr:colOff>
      <xdr:row>31</xdr:row>
      <xdr:rowOff>36703</xdr:rowOff>
    </xdr:to>
    <xdr:cxnSp macro="">
      <xdr:nvCxnSpPr>
        <xdr:cNvPr id="88" name="直線コネクタ 87">
          <a:extLst>
            <a:ext uri="{FF2B5EF4-FFF2-40B4-BE49-F238E27FC236}">
              <a16:creationId xmlns:a16="http://schemas.microsoft.com/office/drawing/2014/main" id="{F7003194-8917-4720-A4FD-EC72E4BF77F4}"/>
            </a:ext>
          </a:extLst>
        </xdr:cNvPr>
        <xdr:cNvCxnSpPr/>
      </xdr:nvCxnSpPr>
      <xdr:spPr>
        <a:xfrm>
          <a:off x="1765300" y="6099429"/>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21607</xdr:rowOff>
    </xdr:from>
    <xdr:ext cx="405111" cy="259045"/>
    <xdr:sp macro="" textlink="">
      <xdr:nvSpPr>
        <xdr:cNvPr id="89" name="n_1aveValue有形固定資産減価償却率">
          <a:extLst>
            <a:ext uri="{FF2B5EF4-FFF2-40B4-BE49-F238E27FC236}">
              <a16:creationId xmlns:a16="http://schemas.microsoft.com/office/drawing/2014/main" id="{E50F8AD8-4260-4A9F-BC9C-544B5B3BEFB0}"/>
            </a:ext>
          </a:extLst>
        </xdr:cNvPr>
        <xdr:cNvSpPr txBox="1"/>
      </xdr:nvSpPr>
      <xdr:spPr>
        <a:xfrm>
          <a:off x="38360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10304</xdr:rowOff>
    </xdr:from>
    <xdr:ext cx="405111" cy="259045"/>
    <xdr:sp macro="" textlink="">
      <xdr:nvSpPr>
        <xdr:cNvPr id="90" name="n_2aveValue有形固定資産減価償却率">
          <a:extLst>
            <a:ext uri="{FF2B5EF4-FFF2-40B4-BE49-F238E27FC236}">
              <a16:creationId xmlns:a16="http://schemas.microsoft.com/office/drawing/2014/main" id="{4C51A09A-CB02-4D00-B82F-614164515B6D}"/>
            </a:ext>
          </a:extLst>
        </xdr:cNvPr>
        <xdr:cNvSpPr txBox="1"/>
      </xdr:nvSpPr>
      <xdr:spPr>
        <a:xfrm>
          <a:off x="3086744" y="5925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154195</xdr:rowOff>
    </xdr:from>
    <xdr:ext cx="405111" cy="259045"/>
    <xdr:sp macro="" textlink="">
      <xdr:nvSpPr>
        <xdr:cNvPr id="91" name="n_3aveValue有形固定資産減価償却率">
          <a:extLst>
            <a:ext uri="{FF2B5EF4-FFF2-40B4-BE49-F238E27FC236}">
              <a16:creationId xmlns:a16="http://schemas.microsoft.com/office/drawing/2014/main" id="{B4B2501E-DCB3-4CDA-A725-960CAC2A94AE}"/>
            </a:ext>
          </a:extLst>
        </xdr:cNvPr>
        <xdr:cNvSpPr txBox="1"/>
      </xdr:nvSpPr>
      <xdr:spPr>
        <a:xfrm>
          <a:off x="2324744" y="624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85107</xdr:rowOff>
    </xdr:from>
    <xdr:ext cx="405111" cy="259045"/>
    <xdr:sp macro="" textlink="">
      <xdr:nvSpPr>
        <xdr:cNvPr id="92" name="n_4aveValue有形固定資産減価償却率">
          <a:extLst>
            <a:ext uri="{FF2B5EF4-FFF2-40B4-BE49-F238E27FC236}">
              <a16:creationId xmlns:a16="http://schemas.microsoft.com/office/drawing/2014/main" id="{984DBBC8-A8C4-4424-BFF4-514E33F16F5C}"/>
            </a:ext>
          </a:extLst>
        </xdr:cNvPr>
        <xdr:cNvSpPr txBox="1"/>
      </xdr:nvSpPr>
      <xdr:spPr>
        <a:xfrm>
          <a:off x="1562744" y="6171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25417</xdr:rowOff>
    </xdr:from>
    <xdr:ext cx="405111" cy="259045"/>
    <xdr:sp macro="" textlink="">
      <xdr:nvSpPr>
        <xdr:cNvPr id="93" name="n_1mainValue有形固定資産減価償却率">
          <a:extLst>
            <a:ext uri="{FF2B5EF4-FFF2-40B4-BE49-F238E27FC236}">
              <a16:creationId xmlns:a16="http://schemas.microsoft.com/office/drawing/2014/main" id="{00CCB1D5-BFD5-410B-9080-712DC59D8186}"/>
            </a:ext>
          </a:extLst>
        </xdr:cNvPr>
        <xdr:cNvSpPr txBox="1"/>
      </xdr:nvSpPr>
      <xdr:spPr>
        <a:xfrm>
          <a:off x="38360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160672</xdr:rowOff>
    </xdr:from>
    <xdr:ext cx="405111" cy="259045"/>
    <xdr:sp macro="" textlink="">
      <xdr:nvSpPr>
        <xdr:cNvPr id="94" name="n_2mainValue有形固定資産減価償却率">
          <a:extLst>
            <a:ext uri="{FF2B5EF4-FFF2-40B4-BE49-F238E27FC236}">
              <a16:creationId xmlns:a16="http://schemas.microsoft.com/office/drawing/2014/main" id="{E75FD06B-8CF7-4AF1-A050-659099BB383E}"/>
            </a:ext>
          </a:extLst>
        </xdr:cNvPr>
        <xdr:cNvSpPr txBox="1"/>
      </xdr:nvSpPr>
      <xdr:spPr>
        <a:xfrm>
          <a:off x="3086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104030</xdr:rowOff>
    </xdr:from>
    <xdr:ext cx="405111" cy="259045"/>
    <xdr:sp macro="" textlink="">
      <xdr:nvSpPr>
        <xdr:cNvPr id="95" name="n_3mainValue有形固定資産減価償却率">
          <a:extLst>
            <a:ext uri="{FF2B5EF4-FFF2-40B4-BE49-F238E27FC236}">
              <a16:creationId xmlns:a16="http://schemas.microsoft.com/office/drawing/2014/main" id="{2E901210-1D52-4A8D-B90C-BD5B4968E195}"/>
            </a:ext>
          </a:extLst>
        </xdr:cNvPr>
        <xdr:cNvSpPr txBox="1"/>
      </xdr:nvSpPr>
      <xdr:spPr>
        <a:xfrm>
          <a:off x="2324744" y="5847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80281</xdr:rowOff>
    </xdr:from>
    <xdr:ext cx="405111" cy="259045"/>
    <xdr:sp macro="" textlink="">
      <xdr:nvSpPr>
        <xdr:cNvPr id="96" name="n_4mainValue有形固定資産減価償却率">
          <a:extLst>
            <a:ext uri="{FF2B5EF4-FFF2-40B4-BE49-F238E27FC236}">
              <a16:creationId xmlns:a16="http://schemas.microsoft.com/office/drawing/2014/main" id="{23D3F742-0D3B-4F0A-BBE2-A740E9462D4D}"/>
            </a:ext>
          </a:extLst>
        </xdr:cNvPr>
        <xdr:cNvSpPr txBox="1"/>
      </xdr:nvSpPr>
      <xdr:spPr>
        <a:xfrm>
          <a:off x="1562744" y="582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BA2A8C3F-11CB-4356-94AF-FAF2EB7461F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79E2700E-5BEF-41F6-9E9C-066D094C00C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11DCAE7C-1815-4426-BBEE-8BF8B7B1A4C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2BB15E5-D58D-4D93-B1EE-713B315A7CC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F5696EBB-860D-4789-B541-4D69A18AF0A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32CC957A-8B78-4E9B-9040-9F7D9B610D6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B3FE658-CCDD-483B-8E70-CA01D9015CF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B00415F0-1B93-4BA2-A702-B2917DC64BB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166C9FA-3C26-484E-8DC6-4E047B5F425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DCA4CEEE-0BC4-4B0A-AC04-666A0A3DD80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579E289-6EE3-4D85-BDE5-5BCA00F968F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A10E69FC-FF3A-4357-89D2-146221E928B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1185C265-EF70-4E57-B391-38FE01AE9AC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債務償還比率は、全国平均や類似団体平均を大きく上回っている。主な要因として、町立高畠中学校の建設により、平成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年度以降将来負担比率が上昇傾向にあり、その後も屋代小学校移転改修事業、図書館整備事業、屋内遊戯施設整備事業などの実施により、上昇を続けている状況である。今後も新庁舎建設事業やスマート</a:t>
          </a:r>
          <a:r>
            <a:rPr kumimoji="1" lang="en-US" altLang="ja-JP" sz="1100">
              <a:latin typeface="ＭＳ Ｐゴシック" panose="020B0600070205080204" pitchFamily="50" charset="-128"/>
              <a:ea typeface="ＭＳ Ｐゴシック" panose="020B0600070205080204" pitchFamily="50" charset="-128"/>
            </a:rPr>
            <a:t>IC</a:t>
          </a:r>
          <a:r>
            <a:rPr kumimoji="1" lang="ja-JP" altLang="en-US" sz="1100">
              <a:latin typeface="ＭＳ Ｐゴシック" panose="020B0600070205080204" pitchFamily="50" charset="-128"/>
              <a:ea typeface="ＭＳ Ｐゴシック" panose="020B0600070205080204" pitchFamily="50" charset="-128"/>
            </a:rPr>
            <a:t>整備事業等の大型建設事業の予定があることから、比率が大幅に悪化しないように、起債額の抑制を行いながら、健全化に取り組んでいく。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993AA40-16DF-44C2-BDB2-D8FEED4E534F}"/>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740DDDD7-33D2-4C4A-9331-31E88B676A4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79E18D3-DCFE-4BEB-AFD4-9BC404248ED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FB202408-26B2-4AD2-8192-ED93F798FCD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5F5C083B-9199-4C21-91C5-BAC0B25874A5}"/>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A19630A3-C9F1-4243-A308-1DD9C72982B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4FF78C4E-2132-4EC6-860B-1AB9DCAD57E1}"/>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B7E50FDC-60B2-498A-B3F0-7317DDB1E164}"/>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AF117A0E-C566-4A2E-906D-A343977DB05A}"/>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E7E8784B-ECE2-4D62-9F00-7617B79EB33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F3533F98-2FE2-47EA-9E95-FAF9A1712D65}"/>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468996BD-156E-4653-B106-D719EAEAC62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4881A1F-69DD-4209-84F6-5E66248CD4A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53750DC0-4F5F-4CAD-A779-C3C6853579F3}"/>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5816439E-E648-4EDF-AF25-97CE9F42B2D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A0F8836-EE46-44F2-8AC4-4EF4E3BF387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845A5F2-37C4-4920-A832-B5EC4D24D10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154786</xdr:rowOff>
    </xdr:to>
    <xdr:cxnSp macro="">
      <xdr:nvCxnSpPr>
        <xdr:cNvPr id="127" name="直線コネクタ 126">
          <a:extLst>
            <a:ext uri="{FF2B5EF4-FFF2-40B4-BE49-F238E27FC236}">
              <a16:creationId xmlns:a16="http://schemas.microsoft.com/office/drawing/2014/main" id="{F98965F7-D7DC-4BC7-8098-469C99B748C3}"/>
            </a:ext>
          </a:extLst>
        </xdr:cNvPr>
        <xdr:cNvCxnSpPr/>
      </xdr:nvCxnSpPr>
      <xdr:spPr>
        <a:xfrm flipV="1">
          <a:off x="14793595" y="5261428"/>
          <a:ext cx="1269" cy="1494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158613</xdr:rowOff>
    </xdr:from>
    <xdr:ext cx="469744" cy="259045"/>
    <xdr:sp macro="" textlink="">
      <xdr:nvSpPr>
        <xdr:cNvPr id="128" name="債務償還比率最小値テキスト">
          <a:extLst>
            <a:ext uri="{FF2B5EF4-FFF2-40B4-BE49-F238E27FC236}">
              <a16:creationId xmlns:a16="http://schemas.microsoft.com/office/drawing/2014/main" id="{EF5875DC-703E-41C9-BC68-BD0E5977C3B3}"/>
            </a:ext>
          </a:extLst>
        </xdr:cNvPr>
        <xdr:cNvSpPr txBox="1"/>
      </xdr:nvSpPr>
      <xdr:spPr>
        <a:xfrm>
          <a:off x="14846300" y="675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154786</xdr:rowOff>
    </xdr:from>
    <xdr:to>
      <xdr:col>76</xdr:col>
      <xdr:colOff>111125</xdr:colOff>
      <xdr:row>34</xdr:row>
      <xdr:rowOff>154786</xdr:rowOff>
    </xdr:to>
    <xdr:cxnSp macro="">
      <xdr:nvCxnSpPr>
        <xdr:cNvPr id="129" name="直線コネクタ 128">
          <a:extLst>
            <a:ext uri="{FF2B5EF4-FFF2-40B4-BE49-F238E27FC236}">
              <a16:creationId xmlns:a16="http://schemas.microsoft.com/office/drawing/2014/main" id="{FE526181-0E6B-494E-B0C7-BA8AD80448B1}"/>
            </a:ext>
          </a:extLst>
        </xdr:cNvPr>
        <xdr:cNvCxnSpPr/>
      </xdr:nvCxnSpPr>
      <xdr:spPr>
        <a:xfrm>
          <a:off x="14706600" y="6755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99B914A3-F1BE-4B8B-B181-A946C1CD4EB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71428F56-02A0-4816-B413-92BE06206E0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89552</xdr:rowOff>
    </xdr:from>
    <xdr:ext cx="469744" cy="259045"/>
    <xdr:sp macro="" textlink="">
      <xdr:nvSpPr>
        <xdr:cNvPr id="132" name="債務償還比率平均値テキスト">
          <a:extLst>
            <a:ext uri="{FF2B5EF4-FFF2-40B4-BE49-F238E27FC236}">
              <a16:creationId xmlns:a16="http://schemas.microsoft.com/office/drawing/2014/main" id="{05E3E9DC-4DA6-4D1A-82FC-FA2055AEB076}"/>
            </a:ext>
          </a:extLst>
        </xdr:cNvPr>
        <xdr:cNvSpPr txBox="1"/>
      </xdr:nvSpPr>
      <xdr:spPr>
        <a:xfrm>
          <a:off x="14846300" y="5833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66675</xdr:rowOff>
    </xdr:from>
    <xdr:to>
      <xdr:col>76</xdr:col>
      <xdr:colOff>73025</xdr:colOff>
      <xdr:row>30</xdr:row>
      <xdr:rowOff>168275</xdr:rowOff>
    </xdr:to>
    <xdr:sp macro="" textlink="">
      <xdr:nvSpPr>
        <xdr:cNvPr id="133" name="フローチャート: 判断 132">
          <a:extLst>
            <a:ext uri="{FF2B5EF4-FFF2-40B4-BE49-F238E27FC236}">
              <a16:creationId xmlns:a16="http://schemas.microsoft.com/office/drawing/2014/main" id="{D73BE1AA-D5A5-4095-8394-840C50AA7F4E}"/>
            </a:ext>
          </a:extLst>
        </xdr:cNvPr>
        <xdr:cNvSpPr/>
      </xdr:nvSpPr>
      <xdr:spPr>
        <a:xfrm>
          <a:off x="14744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62357</xdr:rowOff>
    </xdr:from>
    <xdr:to>
      <xdr:col>72</xdr:col>
      <xdr:colOff>123825</xdr:colOff>
      <xdr:row>30</xdr:row>
      <xdr:rowOff>163957</xdr:rowOff>
    </xdr:to>
    <xdr:sp macro="" textlink="">
      <xdr:nvSpPr>
        <xdr:cNvPr id="134" name="フローチャート: 判断 133">
          <a:extLst>
            <a:ext uri="{FF2B5EF4-FFF2-40B4-BE49-F238E27FC236}">
              <a16:creationId xmlns:a16="http://schemas.microsoft.com/office/drawing/2014/main" id="{B0D26CA5-1374-4492-BAC4-1DC6ED94B53A}"/>
            </a:ext>
          </a:extLst>
        </xdr:cNvPr>
        <xdr:cNvSpPr/>
      </xdr:nvSpPr>
      <xdr:spPr>
        <a:xfrm>
          <a:off x="14033500" y="5977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80863</xdr:rowOff>
    </xdr:from>
    <xdr:to>
      <xdr:col>68</xdr:col>
      <xdr:colOff>123825</xdr:colOff>
      <xdr:row>31</xdr:row>
      <xdr:rowOff>11013</xdr:rowOff>
    </xdr:to>
    <xdr:sp macro="" textlink="">
      <xdr:nvSpPr>
        <xdr:cNvPr id="135" name="フローチャート: 判断 134">
          <a:extLst>
            <a:ext uri="{FF2B5EF4-FFF2-40B4-BE49-F238E27FC236}">
              <a16:creationId xmlns:a16="http://schemas.microsoft.com/office/drawing/2014/main" id="{10F1FE17-339B-40A0-8B0E-70872F5A205A}"/>
            </a:ext>
          </a:extLst>
        </xdr:cNvPr>
        <xdr:cNvSpPr/>
      </xdr:nvSpPr>
      <xdr:spPr>
        <a:xfrm>
          <a:off x="13271500" y="599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60661</xdr:rowOff>
    </xdr:from>
    <xdr:to>
      <xdr:col>64</xdr:col>
      <xdr:colOff>123825</xdr:colOff>
      <xdr:row>30</xdr:row>
      <xdr:rowOff>162261</xdr:rowOff>
    </xdr:to>
    <xdr:sp macro="" textlink="">
      <xdr:nvSpPr>
        <xdr:cNvPr id="136" name="フローチャート: 判断 135">
          <a:extLst>
            <a:ext uri="{FF2B5EF4-FFF2-40B4-BE49-F238E27FC236}">
              <a16:creationId xmlns:a16="http://schemas.microsoft.com/office/drawing/2014/main" id="{33CF3B56-99B9-4570-B620-FB670894B8B5}"/>
            </a:ext>
          </a:extLst>
        </xdr:cNvPr>
        <xdr:cNvSpPr/>
      </xdr:nvSpPr>
      <xdr:spPr>
        <a:xfrm>
          <a:off x="12509500" y="597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44777</xdr:rowOff>
    </xdr:from>
    <xdr:to>
      <xdr:col>60</xdr:col>
      <xdr:colOff>123825</xdr:colOff>
      <xdr:row>30</xdr:row>
      <xdr:rowOff>146377</xdr:rowOff>
    </xdr:to>
    <xdr:sp macro="" textlink="">
      <xdr:nvSpPr>
        <xdr:cNvPr id="137" name="フローチャート: 判断 136">
          <a:extLst>
            <a:ext uri="{FF2B5EF4-FFF2-40B4-BE49-F238E27FC236}">
              <a16:creationId xmlns:a16="http://schemas.microsoft.com/office/drawing/2014/main" id="{F287734C-EFC7-4C26-B967-16B51890720F}"/>
            </a:ext>
          </a:extLst>
        </xdr:cNvPr>
        <xdr:cNvSpPr/>
      </xdr:nvSpPr>
      <xdr:spPr>
        <a:xfrm>
          <a:off x="11747500" y="5959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0D30756-C751-4F93-AF1B-28CBB6045C4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0E1EFED-3500-49E3-AFFE-FF2CA0827BD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A38A02A4-B548-4BF0-A503-92D2B10607A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7801820-BF22-4D93-AF1C-DDBB5F1C2F7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FCED2B4-A639-41AE-B276-30B5F9D69AB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139074</xdr:rowOff>
    </xdr:from>
    <xdr:to>
      <xdr:col>76</xdr:col>
      <xdr:colOff>73025</xdr:colOff>
      <xdr:row>33</xdr:row>
      <xdr:rowOff>69224</xdr:rowOff>
    </xdr:to>
    <xdr:sp macro="" textlink="">
      <xdr:nvSpPr>
        <xdr:cNvPr id="143" name="楕円 142">
          <a:extLst>
            <a:ext uri="{FF2B5EF4-FFF2-40B4-BE49-F238E27FC236}">
              <a16:creationId xmlns:a16="http://schemas.microsoft.com/office/drawing/2014/main" id="{8F32B15D-E729-4B61-8B53-2CC27720370C}"/>
            </a:ext>
          </a:extLst>
        </xdr:cNvPr>
        <xdr:cNvSpPr/>
      </xdr:nvSpPr>
      <xdr:spPr>
        <a:xfrm>
          <a:off x="14744700" y="63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117501</xdr:rowOff>
    </xdr:from>
    <xdr:ext cx="469744" cy="259045"/>
    <xdr:sp macro="" textlink="">
      <xdr:nvSpPr>
        <xdr:cNvPr id="144" name="債務償還比率該当値テキスト">
          <a:extLst>
            <a:ext uri="{FF2B5EF4-FFF2-40B4-BE49-F238E27FC236}">
              <a16:creationId xmlns:a16="http://schemas.microsoft.com/office/drawing/2014/main" id="{48AC063F-B3C1-4441-8BD8-3B9623C5DBCD}"/>
            </a:ext>
          </a:extLst>
        </xdr:cNvPr>
        <xdr:cNvSpPr txBox="1"/>
      </xdr:nvSpPr>
      <xdr:spPr>
        <a:xfrm>
          <a:off x="14846300" y="6375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127817</xdr:rowOff>
    </xdr:from>
    <xdr:to>
      <xdr:col>72</xdr:col>
      <xdr:colOff>123825</xdr:colOff>
      <xdr:row>33</xdr:row>
      <xdr:rowOff>57967</xdr:rowOff>
    </xdr:to>
    <xdr:sp macro="" textlink="">
      <xdr:nvSpPr>
        <xdr:cNvPr id="145" name="楕円 144">
          <a:extLst>
            <a:ext uri="{FF2B5EF4-FFF2-40B4-BE49-F238E27FC236}">
              <a16:creationId xmlns:a16="http://schemas.microsoft.com/office/drawing/2014/main" id="{9DD0B3F0-99D9-4C04-97B5-040430970994}"/>
            </a:ext>
          </a:extLst>
        </xdr:cNvPr>
        <xdr:cNvSpPr/>
      </xdr:nvSpPr>
      <xdr:spPr>
        <a:xfrm>
          <a:off x="14033500" y="6385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7167</xdr:rowOff>
    </xdr:from>
    <xdr:to>
      <xdr:col>76</xdr:col>
      <xdr:colOff>22225</xdr:colOff>
      <xdr:row>33</xdr:row>
      <xdr:rowOff>18424</xdr:rowOff>
    </xdr:to>
    <xdr:cxnSp macro="">
      <xdr:nvCxnSpPr>
        <xdr:cNvPr id="146" name="直線コネクタ 145">
          <a:extLst>
            <a:ext uri="{FF2B5EF4-FFF2-40B4-BE49-F238E27FC236}">
              <a16:creationId xmlns:a16="http://schemas.microsoft.com/office/drawing/2014/main" id="{A1149F4C-DA78-458A-863F-93F43A084E25}"/>
            </a:ext>
          </a:extLst>
        </xdr:cNvPr>
        <xdr:cNvCxnSpPr/>
      </xdr:nvCxnSpPr>
      <xdr:spPr>
        <a:xfrm>
          <a:off x="14084300" y="6436542"/>
          <a:ext cx="711200" cy="1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104222</xdr:rowOff>
    </xdr:from>
    <xdr:to>
      <xdr:col>68</xdr:col>
      <xdr:colOff>123825</xdr:colOff>
      <xdr:row>33</xdr:row>
      <xdr:rowOff>34372</xdr:rowOff>
    </xdr:to>
    <xdr:sp macro="" textlink="">
      <xdr:nvSpPr>
        <xdr:cNvPr id="147" name="楕円 146">
          <a:extLst>
            <a:ext uri="{FF2B5EF4-FFF2-40B4-BE49-F238E27FC236}">
              <a16:creationId xmlns:a16="http://schemas.microsoft.com/office/drawing/2014/main" id="{2B3475D6-21E6-4884-B9D8-05A25589F4C2}"/>
            </a:ext>
          </a:extLst>
        </xdr:cNvPr>
        <xdr:cNvSpPr/>
      </xdr:nvSpPr>
      <xdr:spPr>
        <a:xfrm>
          <a:off x="13271500" y="636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155022</xdr:rowOff>
    </xdr:from>
    <xdr:to>
      <xdr:col>72</xdr:col>
      <xdr:colOff>73025</xdr:colOff>
      <xdr:row>33</xdr:row>
      <xdr:rowOff>7167</xdr:rowOff>
    </xdr:to>
    <xdr:cxnSp macro="">
      <xdr:nvCxnSpPr>
        <xdr:cNvPr id="148" name="直線コネクタ 147">
          <a:extLst>
            <a:ext uri="{FF2B5EF4-FFF2-40B4-BE49-F238E27FC236}">
              <a16:creationId xmlns:a16="http://schemas.microsoft.com/office/drawing/2014/main" id="{C494A0B3-2037-4133-80FC-FC05DA91D0E6}"/>
            </a:ext>
          </a:extLst>
        </xdr:cNvPr>
        <xdr:cNvCxnSpPr/>
      </xdr:nvCxnSpPr>
      <xdr:spPr>
        <a:xfrm>
          <a:off x="13322300" y="6412947"/>
          <a:ext cx="762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24066</xdr:rowOff>
    </xdr:from>
    <xdr:to>
      <xdr:col>64</xdr:col>
      <xdr:colOff>123825</xdr:colOff>
      <xdr:row>33</xdr:row>
      <xdr:rowOff>125667</xdr:rowOff>
    </xdr:to>
    <xdr:sp macro="" textlink="">
      <xdr:nvSpPr>
        <xdr:cNvPr id="149" name="楕円 148">
          <a:extLst>
            <a:ext uri="{FF2B5EF4-FFF2-40B4-BE49-F238E27FC236}">
              <a16:creationId xmlns:a16="http://schemas.microsoft.com/office/drawing/2014/main" id="{0C40C27B-125B-4115-8DD5-C33B0D7F3782}"/>
            </a:ext>
          </a:extLst>
        </xdr:cNvPr>
        <xdr:cNvSpPr/>
      </xdr:nvSpPr>
      <xdr:spPr>
        <a:xfrm>
          <a:off x="12509500" y="64534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155022</xdr:rowOff>
    </xdr:from>
    <xdr:to>
      <xdr:col>68</xdr:col>
      <xdr:colOff>73025</xdr:colOff>
      <xdr:row>33</xdr:row>
      <xdr:rowOff>74867</xdr:rowOff>
    </xdr:to>
    <xdr:cxnSp macro="">
      <xdr:nvCxnSpPr>
        <xdr:cNvPr id="150" name="直線コネクタ 149">
          <a:extLst>
            <a:ext uri="{FF2B5EF4-FFF2-40B4-BE49-F238E27FC236}">
              <a16:creationId xmlns:a16="http://schemas.microsoft.com/office/drawing/2014/main" id="{999F8D3C-7FFE-4BE8-B511-2FDD6644DC81}"/>
            </a:ext>
          </a:extLst>
        </xdr:cNvPr>
        <xdr:cNvCxnSpPr/>
      </xdr:nvCxnSpPr>
      <xdr:spPr>
        <a:xfrm flipV="1">
          <a:off x="12560300" y="6412947"/>
          <a:ext cx="762000" cy="91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18669</xdr:rowOff>
    </xdr:from>
    <xdr:to>
      <xdr:col>60</xdr:col>
      <xdr:colOff>123825</xdr:colOff>
      <xdr:row>33</xdr:row>
      <xdr:rowOff>120269</xdr:rowOff>
    </xdr:to>
    <xdr:sp macro="" textlink="">
      <xdr:nvSpPr>
        <xdr:cNvPr id="151" name="楕円 150">
          <a:extLst>
            <a:ext uri="{FF2B5EF4-FFF2-40B4-BE49-F238E27FC236}">
              <a16:creationId xmlns:a16="http://schemas.microsoft.com/office/drawing/2014/main" id="{BDE887FC-250A-4D2A-BE6E-94E6D4CCE6BE}"/>
            </a:ext>
          </a:extLst>
        </xdr:cNvPr>
        <xdr:cNvSpPr/>
      </xdr:nvSpPr>
      <xdr:spPr>
        <a:xfrm>
          <a:off x="11747500" y="64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69469</xdr:rowOff>
    </xdr:from>
    <xdr:to>
      <xdr:col>64</xdr:col>
      <xdr:colOff>73025</xdr:colOff>
      <xdr:row>33</xdr:row>
      <xdr:rowOff>74867</xdr:rowOff>
    </xdr:to>
    <xdr:cxnSp macro="">
      <xdr:nvCxnSpPr>
        <xdr:cNvPr id="152" name="直線コネクタ 151">
          <a:extLst>
            <a:ext uri="{FF2B5EF4-FFF2-40B4-BE49-F238E27FC236}">
              <a16:creationId xmlns:a16="http://schemas.microsoft.com/office/drawing/2014/main" id="{88B84B52-C485-4DAE-B311-310E17CE75B1}"/>
            </a:ext>
          </a:extLst>
        </xdr:cNvPr>
        <xdr:cNvCxnSpPr/>
      </xdr:nvCxnSpPr>
      <xdr:spPr>
        <a:xfrm>
          <a:off x="11798300" y="6498844"/>
          <a:ext cx="7620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9034</xdr:rowOff>
    </xdr:from>
    <xdr:ext cx="469744" cy="259045"/>
    <xdr:sp macro="" textlink="">
      <xdr:nvSpPr>
        <xdr:cNvPr id="153" name="n_1aveValue債務償還比率">
          <a:extLst>
            <a:ext uri="{FF2B5EF4-FFF2-40B4-BE49-F238E27FC236}">
              <a16:creationId xmlns:a16="http://schemas.microsoft.com/office/drawing/2014/main" id="{8720FD5A-483E-4AAC-9B43-942287C84B1E}"/>
            </a:ext>
          </a:extLst>
        </xdr:cNvPr>
        <xdr:cNvSpPr txBox="1"/>
      </xdr:nvSpPr>
      <xdr:spPr>
        <a:xfrm>
          <a:off x="13836727" y="575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27540</xdr:rowOff>
    </xdr:from>
    <xdr:ext cx="469744" cy="259045"/>
    <xdr:sp macro="" textlink="">
      <xdr:nvSpPr>
        <xdr:cNvPr id="154" name="n_2aveValue債務償還比率">
          <a:extLst>
            <a:ext uri="{FF2B5EF4-FFF2-40B4-BE49-F238E27FC236}">
              <a16:creationId xmlns:a16="http://schemas.microsoft.com/office/drawing/2014/main" id="{5B2A2D26-DA0A-4CE6-86D3-C399F2CFDCAE}"/>
            </a:ext>
          </a:extLst>
        </xdr:cNvPr>
        <xdr:cNvSpPr txBox="1"/>
      </xdr:nvSpPr>
      <xdr:spPr>
        <a:xfrm>
          <a:off x="13087427" y="577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7338</xdr:rowOff>
    </xdr:from>
    <xdr:ext cx="469744" cy="259045"/>
    <xdr:sp macro="" textlink="">
      <xdr:nvSpPr>
        <xdr:cNvPr id="155" name="n_3aveValue債務償還比率">
          <a:extLst>
            <a:ext uri="{FF2B5EF4-FFF2-40B4-BE49-F238E27FC236}">
              <a16:creationId xmlns:a16="http://schemas.microsoft.com/office/drawing/2014/main" id="{9B81A686-A5CA-4102-93B4-72AC1992046C}"/>
            </a:ext>
          </a:extLst>
        </xdr:cNvPr>
        <xdr:cNvSpPr txBox="1"/>
      </xdr:nvSpPr>
      <xdr:spPr>
        <a:xfrm>
          <a:off x="12325427" y="575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162904</xdr:rowOff>
    </xdr:from>
    <xdr:ext cx="469744" cy="259045"/>
    <xdr:sp macro="" textlink="">
      <xdr:nvSpPr>
        <xdr:cNvPr id="156" name="n_4aveValue債務償還比率">
          <a:extLst>
            <a:ext uri="{FF2B5EF4-FFF2-40B4-BE49-F238E27FC236}">
              <a16:creationId xmlns:a16="http://schemas.microsoft.com/office/drawing/2014/main" id="{3804244D-73F1-4298-AEAE-A8116192BC58}"/>
            </a:ext>
          </a:extLst>
        </xdr:cNvPr>
        <xdr:cNvSpPr txBox="1"/>
      </xdr:nvSpPr>
      <xdr:spPr>
        <a:xfrm>
          <a:off x="11563427" y="573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49093</xdr:rowOff>
    </xdr:from>
    <xdr:ext cx="469744" cy="259045"/>
    <xdr:sp macro="" textlink="">
      <xdr:nvSpPr>
        <xdr:cNvPr id="157" name="n_1mainValue債務償還比率">
          <a:extLst>
            <a:ext uri="{FF2B5EF4-FFF2-40B4-BE49-F238E27FC236}">
              <a16:creationId xmlns:a16="http://schemas.microsoft.com/office/drawing/2014/main" id="{9C6B9755-F1CE-4CA1-B418-399F78909485}"/>
            </a:ext>
          </a:extLst>
        </xdr:cNvPr>
        <xdr:cNvSpPr txBox="1"/>
      </xdr:nvSpPr>
      <xdr:spPr>
        <a:xfrm>
          <a:off x="13836727" y="64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25499</xdr:rowOff>
    </xdr:from>
    <xdr:ext cx="469744" cy="259045"/>
    <xdr:sp macro="" textlink="">
      <xdr:nvSpPr>
        <xdr:cNvPr id="158" name="n_2mainValue債務償還比率">
          <a:extLst>
            <a:ext uri="{FF2B5EF4-FFF2-40B4-BE49-F238E27FC236}">
              <a16:creationId xmlns:a16="http://schemas.microsoft.com/office/drawing/2014/main" id="{5FDF54D6-941C-42EC-B743-4CBE54461CFF}"/>
            </a:ext>
          </a:extLst>
        </xdr:cNvPr>
        <xdr:cNvSpPr txBox="1"/>
      </xdr:nvSpPr>
      <xdr:spPr>
        <a:xfrm>
          <a:off x="13087427" y="645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116794</xdr:rowOff>
    </xdr:from>
    <xdr:ext cx="469744" cy="259045"/>
    <xdr:sp macro="" textlink="">
      <xdr:nvSpPr>
        <xdr:cNvPr id="159" name="n_3mainValue債務償還比率">
          <a:extLst>
            <a:ext uri="{FF2B5EF4-FFF2-40B4-BE49-F238E27FC236}">
              <a16:creationId xmlns:a16="http://schemas.microsoft.com/office/drawing/2014/main" id="{E97EF6BC-9471-4BF6-BF44-EB4B6EA9D5C5}"/>
            </a:ext>
          </a:extLst>
        </xdr:cNvPr>
        <xdr:cNvSpPr txBox="1"/>
      </xdr:nvSpPr>
      <xdr:spPr>
        <a:xfrm>
          <a:off x="12325427" y="6546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111396</xdr:rowOff>
    </xdr:from>
    <xdr:ext cx="469744" cy="259045"/>
    <xdr:sp macro="" textlink="">
      <xdr:nvSpPr>
        <xdr:cNvPr id="160" name="n_4mainValue債務償還比率">
          <a:extLst>
            <a:ext uri="{FF2B5EF4-FFF2-40B4-BE49-F238E27FC236}">
              <a16:creationId xmlns:a16="http://schemas.microsoft.com/office/drawing/2014/main" id="{FC5FB8A7-3544-4106-85D0-55E5EE018051}"/>
            </a:ext>
          </a:extLst>
        </xdr:cNvPr>
        <xdr:cNvSpPr txBox="1"/>
      </xdr:nvSpPr>
      <xdr:spPr>
        <a:xfrm>
          <a:off x="11563427" y="654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4300027B-C601-4734-98B3-44AD5ECF455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B859263-D7B8-47E6-823F-8F9D899753A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704E612-7922-47D4-8250-B49FC61AF71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69FEB095-D067-4351-8EC1-C9A9EBED443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989A591-E485-4DE6-8434-B84D1D70440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BDDDC05-597D-448B-ADA7-B8346A26B7A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BA5E7A3-2E46-4EAE-9A52-172284DAC69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585AEFF-6CD0-425D-A292-E2B33F42B1A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39AD83A-37B8-4BDF-8C6E-B8057DB34BC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A29F3DC-0575-4B3A-8235-DD56FF84676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06C940-4951-4809-9483-8765FA4A410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28503F7-37DC-4642-BFCD-F62EF1F10D8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FDF091-9396-48D6-96E1-F7E712FA95B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C1F2D30-6053-4D32-A24E-75978C0EBD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1B97A40-B57E-4BD0-809E-8AC55DE1190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798D67E-104D-4CAC-980D-FD13A9D4833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D7BCDC-1B9D-4095-BF46-0243D4A549E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B9D04F9-820C-451B-B842-315FE08E0B6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ABEC00-79EB-4649-BA14-9F821A04470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7C377C7-1C73-4493-8734-D1B1575C0B5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F1DBC7-7358-4C50-AE87-55E1B1EC74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8C79854-9A83-4E4E-B69A-0BC1BCE0311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19215D7-8681-43C9-8A66-9626065223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8F411F-0627-40AA-A2F6-C5B9DAAB31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0EF430A-E614-4017-A5CA-FF71405E8FE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D45B08-96C7-4DFB-985A-BCE071D370E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A1AFAC4-5572-4A59-8B87-FAEC3A0488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0D23C6-6F03-4D09-A1D1-39CCBA2D1BA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AFE72C-429A-4A47-A29E-7D3029503DD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2EDBBC-ABB9-41A7-97C3-8B26B78BC46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E0ADE38-146C-43FC-A6ED-8E2BF2BF388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8F0C7A9-C254-4147-A9BF-C91FB57FAD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BADC494-3291-41BE-A905-F7BD3828344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D28309-EDAB-411C-9C84-5724E418306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CF4BC3-DAA7-43F1-A599-F565C874F6E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7D639740-1EC0-4D90-8D1D-CF54F1693375}"/>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035E785-A3D5-4408-8700-4F08EF4BA3D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CCA05FF-393F-41E9-A5C4-96C702F3E72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09B352-E8B1-4FAB-871A-35247250358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66DCE0-CF8A-46AC-AEDD-BE92727151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ECDC10-E3F2-4907-9703-5AFCA60124A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C33D830-3726-4B76-B93C-6464886CFD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0EA0EDE-D4A4-40DB-8BA0-8E34F2ADF87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8FD0E2-75AC-48B5-B6D2-161D0B706AD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00C8E4-604C-4369-9AD8-1D1E71B23E2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A82662F-70C9-477E-AAAB-B10DDA004D6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7C252E-B7A7-4E9A-96C5-D12AF8A45E6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278C89A-F8EA-4A8C-B025-48688C5D365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A6B2BE3-0BF1-4D0E-9FB8-6DB704D1E45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A241C85-1E0F-47FD-BD10-05BA790133F5}"/>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FD39631-B913-4C71-8C21-1106174A517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D2BC4A4D-F444-495C-B8AF-FAF4D6D25F5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6B422AD-CA1A-4873-A3ED-F2E73FF69C3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1AF03C3-FDE4-4FCD-8E1E-C51195B6D08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B881A0D-5366-4340-8429-063CA94D227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67FC06D-55A9-4167-9ECA-C69FF055558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7EA0D38-1E03-4058-8491-5033CB7BA67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75A6965-564C-4D6B-8BD5-B34E5C3E10A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8849FC-26B8-4F89-AD8E-C9C6E3656248}"/>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DB2B54D-A3DA-4FB6-B8EA-6E85EC7A916D}"/>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383C04B-4684-4608-B22C-3ACA9DC45A5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21EDA84D-3424-463A-869A-90A64DCD29F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66403</xdr:rowOff>
    </xdr:to>
    <xdr:cxnSp macro="">
      <xdr:nvCxnSpPr>
        <xdr:cNvPr id="58" name="直線コネクタ 57">
          <a:extLst>
            <a:ext uri="{FF2B5EF4-FFF2-40B4-BE49-F238E27FC236}">
              <a16:creationId xmlns:a16="http://schemas.microsoft.com/office/drawing/2014/main" id="{B6C6529E-ADFD-4E83-A8DD-86E0D3EAC71E}"/>
            </a:ext>
          </a:extLst>
        </xdr:cNvPr>
        <xdr:cNvCxnSpPr/>
      </xdr:nvCxnSpPr>
      <xdr:spPr>
        <a:xfrm flipV="1">
          <a:off x="4634865" y="5791200"/>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70230</xdr:rowOff>
    </xdr:from>
    <xdr:ext cx="405111" cy="259045"/>
    <xdr:sp macro="" textlink="">
      <xdr:nvSpPr>
        <xdr:cNvPr id="59" name="【道路】&#10;有形固定資産減価償却率最小値テキスト">
          <a:extLst>
            <a:ext uri="{FF2B5EF4-FFF2-40B4-BE49-F238E27FC236}">
              <a16:creationId xmlns:a16="http://schemas.microsoft.com/office/drawing/2014/main" id="{07FD92D6-D5E4-468C-A534-8AF8CF76F556}"/>
            </a:ext>
          </a:extLst>
        </xdr:cNvPr>
        <xdr:cNvSpPr txBox="1"/>
      </xdr:nvSpPr>
      <xdr:spPr>
        <a:xfrm>
          <a:off x="4673600" y="7271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66403</xdr:rowOff>
    </xdr:from>
    <xdr:to>
      <xdr:col>24</xdr:col>
      <xdr:colOff>152400</xdr:colOff>
      <xdr:row>42</xdr:row>
      <xdr:rowOff>66403</xdr:rowOff>
    </xdr:to>
    <xdr:cxnSp macro="">
      <xdr:nvCxnSpPr>
        <xdr:cNvPr id="60" name="直線コネクタ 59">
          <a:extLst>
            <a:ext uri="{FF2B5EF4-FFF2-40B4-BE49-F238E27FC236}">
              <a16:creationId xmlns:a16="http://schemas.microsoft.com/office/drawing/2014/main" id="{5933AA7B-C365-4021-AD4E-A48982CB383B}"/>
            </a:ext>
          </a:extLst>
        </xdr:cNvPr>
        <xdr:cNvCxnSpPr/>
      </xdr:nvCxnSpPr>
      <xdr:spPr>
        <a:xfrm>
          <a:off x="4546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道路】&#10;有形固定資産減価償却率最大値テキスト">
          <a:extLst>
            <a:ext uri="{FF2B5EF4-FFF2-40B4-BE49-F238E27FC236}">
              <a16:creationId xmlns:a16="http://schemas.microsoft.com/office/drawing/2014/main" id="{E72EB08C-4CD1-4F73-9147-88EB830698F5}"/>
            </a:ext>
          </a:extLst>
        </xdr:cNvPr>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a:extLst>
            <a:ext uri="{FF2B5EF4-FFF2-40B4-BE49-F238E27FC236}">
              <a16:creationId xmlns:a16="http://schemas.microsoft.com/office/drawing/2014/main" id="{526FEC40-E1F1-42EB-9271-6D534210BEC7}"/>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72407</xdr:rowOff>
    </xdr:from>
    <xdr:ext cx="405111" cy="259045"/>
    <xdr:sp macro="" textlink="">
      <xdr:nvSpPr>
        <xdr:cNvPr id="63" name="【道路】&#10;有形固定資産減価償却率平均値テキスト">
          <a:extLst>
            <a:ext uri="{FF2B5EF4-FFF2-40B4-BE49-F238E27FC236}">
              <a16:creationId xmlns:a16="http://schemas.microsoft.com/office/drawing/2014/main" id="{A52301AD-5D7F-4125-8ED0-6D99CCE46DE8}"/>
            </a:ext>
          </a:extLst>
        </xdr:cNvPr>
        <xdr:cNvSpPr txBox="1"/>
      </xdr:nvSpPr>
      <xdr:spPr>
        <a:xfrm>
          <a:off x="4673600" y="658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64" name="フローチャート: 判断 63">
          <a:extLst>
            <a:ext uri="{FF2B5EF4-FFF2-40B4-BE49-F238E27FC236}">
              <a16:creationId xmlns:a16="http://schemas.microsoft.com/office/drawing/2014/main" id="{471331BB-7B46-4289-93F9-B085B9EFB04D}"/>
            </a:ext>
          </a:extLst>
        </xdr:cNvPr>
        <xdr:cNvSpPr/>
      </xdr:nvSpPr>
      <xdr:spPr>
        <a:xfrm>
          <a:off x="45847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5" name="フローチャート: 判断 64">
          <a:extLst>
            <a:ext uri="{FF2B5EF4-FFF2-40B4-BE49-F238E27FC236}">
              <a16:creationId xmlns:a16="http://schemas.microsoft.com/office/drawing/2014/main" id="{06E25C65-2F93-4572-81B9-B6B3E5E3FAC7}"/>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40096</xdr:rowOff>
    </xdr:from>
    <xdr:to>
      <xdr:col>15</xdr:col>
      <xdr:colOff>101600</xdr:colOff>
      <xdr:row>38</xdr:row>
      <xdr:rowOff>141696</xdr:rowOff>
    </xdr:to>
    <xdr:sp macro="" textlink="">
      <xdr:nvSpPr>
        <xdr:cNvPr id="66" name="フローチャート: 判断 65">
          <a:extLst>
            <a:ext uri="{FF2B5EF4-FFF2-40B4-BE49-F238E27FC236}">
              <a16:creationId xmlns:a16="http://schemas.microsoft.com/office/drawing/2014/main" id="{0EB10845-E4BB-4268-AA52-A77F71047746}"/>
            </a:ext>
          </a:extLst>
        </xdr:cNvPr>
        <xdr:cNvSpPr/>
      </xdr:nvSpPr>
      <xdr:spPr>
        <a:xfrm>
          <a:off x="28575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40096</xdr:rowOff>
    </xdr:from>
    <xdr:to>
      <xdr:col>10</xdr:col>
      <xdr:colOff>165100</xdr:colOff>
      <xdr:row>38</xdr:row>
      <xdr:rowOff>141696</xdr:rowOff>
    </xdr:to>
    <xdr:sp macro="" textlink="">
      <xdr:nvSpPr>
        <xdr:cNvPr id="67" name="フローチャート: 判断 66">
          <a:extLst>
            <a:ext uri="{FF2B5EF4-FFF2-40B4-BE49-F238E27FC236}">
              <a16:creationId xmlns:a16="http://schemas.microsoft.com/office/drawing/2014/main" id="{6F830C92-9E1A-423F-83A4-AEE0802B2FB7}"/>
            </a:ext>
          </a:extLst>
        </xdr:cNvPr>
        <xdr:cNvSpPr/>
      </xdr:nvSpPr>
      <xdr:spPr>
        <a:xfrm>
          <a:off x="1968500" y="655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31931</xdr:rowOff>
    </xdr:from>
    <xdr:to>
      <xdr:col>6</xdr:col>
      <xdr:colOff>38100</xdr:colOff>
      <xdr:row>38</xdr:row>
      <xdr:rowOff>133531</xdr:rowOff>
    </xdr:to>
    <xdr:sp macro="" textlink="">
      <xdr:nvSpPr>
        <xdr:cNvPr id="68" name="フローチャート: 判断 67">
          <a:extLst>
            <a:ext uri="{FF2B5EF4-FFF2-40B4-BE49-F238E27FC236}">
              <a16:creationId xmlns:a16="http://schemas.microsoft.com/office/drawing/2014/main" id="{E2FB710B-62CC-43AE-99B6-479299323449}"/>
            </a:ext>
          </a:extLst>
        </xdr:cNvPr>
        <xdr:cNvSpPr/>
      </xdr:nvSpPr>
      <xdr:spPr>
        <a:xfrm>
          <a:off x="1079500" y="654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443CA23-3D28-4A7C-99C7-A56DD040833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A62105B-CCB1-4A9D-8B9B-41C09638478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ECCD313-C459-4700-A5C0-C7A27B3FCF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B8CA65C-3825-4209-A3C1-7C7C0D44A13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D1D7A71-C48A-4351-BC12-AE66EEB0802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54791</xdr:rowOff>
    </xdr:from>
    <xdr:to>
      <xdr:col>24</xdr:col>
      <xdr:colOff>114300</xdr:colOff>
      <xdr:row>38</xdr:row>
      <xdr:rowOff>156391</xdr:rowOff>
    </xdr:to>
    <xdr:sp macro="" textlink="">
      <xdr:nvSpPr>
        <xdr:cNvPr id="74" name="楕円 73">
          <a:extLst>
            <a:ext uri="{FF2B5EF4-FFF2-40B4-BE49-F238E27FC236}">
              <a16:creationId xmlns:a16="http://schemas.microsoft.com/office/drawing/2014/main" id="{B03B2645-1D0D-49A0-BABD-606A1F81C7D8}"/>
            </a:ext>
          </a:extLst>
        </xdr:cNvPr>
        <xdr:cNvSpPr/>
      </xdr:nvSpPr>
      <xdr:spPr>
        <a:xfrm>
          <a:off x="45847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77669</xdr:rowOff>
    </xdr:from>
    <xdr:ext cx="405111" cy="259045"/>
    <xdr:sp macro="" textlink="">
      <xdr:nvSpPr>
        <xdr:cNvPr id="75" name="【道路】&#10;有形固定資産減価償却率該当値テキスト">
          <a:extLst>
            <a:ext uri="{FF2B5EF4-FFF2-40B4-BE49-F238E27FC236}">
              <a16:creationId xmlns:a16="http://schemas.microsoft.com/office/drawing/2014/main" id="{F31C9DC8-9603-4012-8FD0-3AC17174F114}"/>
            </a:ext>
          </a:extLst>
        </xdr:cNvPr>
        <xdr:cNvSpPr txBox="1"/>
      </xdr:nvSpPr>
      <xdr:spPr>
        <a:xfrm>
          <a:off x="4673600" y="6421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23767</xdr:rowOff>
    </xdr:from>
    <xdr:to>
      <xdr:col>20</xdr:col>
      <xdr:colOff>38100</xdr:colOff>
      <xdr:row>38</xdr:row>
      <xdr:rowOff>125367</xdr:rowOff>
    </xdr:to>
    <xdr:sp macro="" textlink="">
      <xdr:nvSpPr>
        <xdr:cNvPr id="76" name="楕円 75">
          <a:extLst>
            <a:ext uri="{FF2B5EF4-FFF2-40B4-BE49-F238E27FC236}">
              <a16:creationId xmlns:a16="http://schemas.microsoft.com/office/drawing/2014/main" id="{54E56425-493A-4DD3-8ADF-2F7F9F936540}"/>
            </a:ext>
          </a:extLst>
        </xdr:cNvPr>
        <xdr:cNvSpPr/>
      </xdr:nvSpPr>
      <xdr:spPr>
        <a:xfrm>
          <a:off x="3746500" y="65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74567</xdr:rowOff>
    </xdr:from>
    <xdr:to>
      <xdr:col>24</xdr:col>
      <xdr:colOff>63500</xdr:colOff>
      <xdr:row>38</xdr:row>
      <xdr:rowOff>105591</xdr:rowOff>
    </xdr:to>
    <xdr:cxnSp macro="">
      <xdr:nvCxnSpPr>
        <xdr:cNvPr id="77" name="直線コネクタ 76">
          <a:extLst>
            <a:ext uri="{FF2B5EF4-FFF2-40B4-BE49-F238E27FC236}">
              <a16:creationId xmlns:a16="http://schemas.microsoft.com/office/drawing/2014/main" id="{9086C193-47DD-4500-A527-306BDF028C4D}"/>
            </a:ext>
          </a:extLst>
        </xdr:cNvPr>
        <xdr:cNvCxnSpPr/>
      </xdr:nvCxnSpPr>
      <xdr:spPr>
        <a:xfrm>
          <a:off x="3797300" y="6589667"/>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164193</xdr:rowOff>
    </xdr:from>
    <xdr:to>
      <xdr:col>15</xdr:col>
      <xdr:colOff>101600</xdr:colOff>
      <xdr:row>38</xdr:row>
      <xdr:rowOff>94343</xdr:rowOff>
    </xdr:to>
    <xdr:sp macro="" textlink="">
      <xdr:nvSpPr>
        <xdr:cNvPr id="78" name="楕円 77">
          <a:extLst>
            <a:ext uri="{FF2B5EF4-FFF2-40B4-BE49-F238E27FC236}">
              <a16:creationId xmlns:a16="http://schemas.microsoft.com/office/drawing/2014/main" id="{6ABFDE4E-D6A1-4DA2-B7B1-F8461836AC5F}"/>
            </a:ext>
          </a:extLst>
        </xdr:cNvPr>
        <xdr:cNvSpPr/>
      </xdr:nvSpPr>
      <xdr:spPr>
        <a:xfrm>
          <a:off x="2857500" y="650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43543</xdr:rowOff>
    </xdr:from>
    <xdr:to>
      <xdr:col>19</xdr:col>
      <xdr:colOff>177800</xdr:colOff>
      <xdr:row>38</xdr:row>
      <xdr:rowOff>74567</xdr:rowOff>
    </xdr:to>
    <xdr:cxnSp macro="">
      <xdr:nvCxnSpPr>
        <xdr:cNvPr id="79" name="直線コネクタ 78">
          <a:extLst>
            <a:ext uri="{FF2B5EF4-FFF2-40B4-BE49-F238E27FC236}">
              <a16:creationId xmlns:a16="http://schemas.microsoft.com/office/drawing/2014/main" id="{7D3918EA-2F09-480D-B633-3E8CE1ACB9BF}"/>
            </a:ext>
          </a:extLst>
        </xdr:cNvPr>
        <xdr:cNvCxnSpPr/>
      </xdr:nvCxnSpPr>
      <xdr:spPr>
        <a:xfrm>
          <a:off x="2908300" y="655864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131536</xdr:rowOff>
    </xdr:from>
    <xdr:to>
      <xdr:col>10</xdr:col>
      <xdr:colOff>165100</xdr:colOff>
      <xdr:row>38</xdr:row>
      <xdr:rowOff>61686</xdr:rowOff>
    </xdr:to>
    <xdr:sp macro="" textlink="">
      <xdr:nvSpPr>
        <xdr:cNvPr id="80" name="楕円 79">
          <a:extLst>
            <a:ext uri="{FF2B5EF4-FFF2-40B4-BE49-F238E27FC236}">
              <a16:creationId xmlns:a16="http://schemas.microsoft.com/office/drawing/2014/main" id="{2E213286-B967-4B2B-B224-E062D84A53CD}"/>
            </a:ext>
          </a:extLst>
        </xdr:cNvPr>
        <xdr:cNvSpPr/>
      </xdr:nvSpPr>
      <xdr:spPr>
        <a:xfrm>
          <a:off x="1968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10885</xdr:rowOff>
    </xdr:from>
    <xdr:to>
      <xdr:col>15</xdr:col>
      <xdr:colOff>50800</xdr:colOff>
      <xdr:row>38</xdr:row>
      <xdr:rowOff>43543</xdr:rowOff>
    </xdr:to>
    <xdr:cxnSp macro="">
      <xdr:nvCxnSpPr>
        <xdr:cNvPr id="81" name="直線コネクタ 80">
          <a:extLst>
            <a:ext uri="{FF2B5EF4-FFF2-40B4-BE49-F238E27FC236}">
              <a16:creationId xmlns:a16="http://schemas.microsoft.com/office/drawing/2014/main" id="{18B31B27-9F51-4266-ABFE-239B6500643E}"/>
            </a:ext>
          </a:extLst>
        </xdr:cNvPr>
        <xdr:cNvCxnSpPr/>
      </xdr:nvCxnSpPr>
      <xdr:spPr>
        <a:xfrm>
          <a:off x="2019300" y="65259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98878</xdr:rowOff>
    </xdr:from>
    <xdr:to>
      <xdr:col>6</xdr:col>
      <xdr:colOff>38100</xdr:colOff>
      <xdr:row>38</xdr:row>
      <xdr:rowOff>29028</xdr:rowOff>
    </xdr:to>
    <xdr:sp macro="" textlink="">
      <xdr:nvSpPr>
        <xdr:cNvPr id="82" name="楕円 81">
          <a:extLst>
            <a:ext uri="{FF2B5EF4-FFF2-40B4-BE49-F238E27FC236}">
              <a16:creationId xmlns:a16="http://schemas.microsoft.com/office/drawing/2014/main" id="{251F4F60-70A3-4798-B2FA-D4B6EBF33248}"/>
            </a:ext>
          </a:extLst>
        </xdr:cNvPr>
        <xdr:cNvSpPr/>
      </xdr:nvSpPr>
      <xdr:spPr>
        <a:xfrm>
          <a:off x="10795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149678</xdr:rowOff>
    </xdr:from>
    <xdr:to>
      <xdr:col>10</xdr:col>
      <xdr:colOff>114300</xdr:colOff>
      <xdr:row>38</xdr:row>
      <xdr:rowOff>10885</xdr:rowOff>
    </xdr:to>
    <xdr:cxnSp macro="">
      <xdr:nvCxnSpPr>
        <xdr:cNvPr id="83" name="直線コネクタ 82">
          <a:extLst>
            <a:ext uri="{FF2B5EF4-FFF2-40B4-BE49-F238E27FC236}">
              <a16:creationId xmlns:a16="http://schemas.microsoft.com/office/drawing/2014/main" id="{FD9C44BF-2462-46DC-A1EE-C8E2838E79A8}"/>
            </a:ext>
          </a:extLst>
        </xdr:cNvPr>
        <xdr:cNvCxnSpPr/>
      </xdr:nvCxnSpPr>
      <xdr:spPr>
        <a:xfrm>
          <a:off x="1130300" y="6493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4" name="n_1aveValue【道路】&#10;有形固定資産減価償却率">
          <a:extLst>
            <a:ext uri="{FF2B5EF4-FFF2-40B4-BE49-F238E27FC236}">
              <a16:creationId xmlns:a16="http://schemas.microsoft.com/office/drawing/2014/main" id="{54AEA6CF-29BD-4EAA-BBFE-73D8F819A4D4}"/>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132823</xdr:rowOff>
    </xdr:from>
    <xdr:ext cx="405111" cy="259045"/>
    <xdr:sp macro="" textlink="">
      <xdr:nvSpPr>
        <xdr:cNvPr id="85" name="n_2aveValue【道路】&#10;有形固定資産減価償却率">
          <a:extLst>
            <a:ext uri="{FF2B5EF4-FFF2-40B4-BE49-F238E27FC236}">
              <a16:creationId xmlns:a16="http://schemas.microsoft.com/office/drawing/2014/main" id="{89178C02-D2A9-4BEE-BDD6-C520318A2ED2}"/>
            </a:ext>
          </a:extLst>
        </xdr:cNvPr>
        <xdr:cNvSpPr txBox="1"/>
      </xdr:nvSpPr>
      <xdr:spPr>
        <a:xfrm>
          <a:off x="2705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132823</xdr:rowOff>
    </xdr:from>
    <xdr:ext cx="405111" cy="259045"/>
    <xdr:sp macro="" textlink="">
      <xdr:nvSpPr>
        <xdr:cNvPr id="86" name="n_3aveValue【道路】&#10;有形固定資産減価償却率">
          <a:extLst>
            <a:ext uri="{FF2B5EF4-FFF2-40B4-BE49-F238E27FC236}">
              <a16:creationId xmlns:a16="http://schemas.microsoft.com/office/drawing/2014/main" id="{E20EA849-892B-404B-9C97-3600F06A7ADF}"/>
            </a:ext>
          </a:extLst>
        </xdr:cNvPr>
        <xdr:cNvSpPr txBox="1"/>
      </xdr:nvSpPr>
      <xdr:spPr>
        <a:xfrm>
          <a:off x="1816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124658</xdr:rowOff>
    </xdr:from>
    <xdr:ext cx="405111" cy="259045"/>
    <xdr:sp macro="" textlink="">
      <xdr:nvSpPr>
        <xdr:cNvPr id="87" name="n_4aveValue【道路】&#10;有形固定資産減価償却率">
          <a:extLst>
            <a:ext uri="{FF2B5EF4-FFF2-40B4-BE49-F238E27FC236}">
              <a16:creationId xmlns:a16="http://schemas.microsoft.com/office/drawing/2014/main" id="{0A67BF4C-3385-4AB3-8CED-FF1F0BD69B4F}"/>
            </a:ext>
          </a:extLst>
        </xdr:cNvPr>
        <xdr:cNvSpPr txBox="1"/>
      </xdr:nvSpPr>
      <xdr:spPr>
        <a:xfrm>
          <a:off x="927744"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141894</xdr:rowOff>
    </xdr:from>
    <xdr:ext cx="405111" cy="259045"/>
    <xdr:sp macro="" textlink="">
      <xdr:nvSpPr>
        <xdr:cNvPr id="88" name="n_1mainValue【道路】&#10;有形固定資産減価償却率">
          <a:extLst>
            <a:ext uri="{FF2B5EF4-FFF2-40B4-BE49-F238E27FC236}">
              <a16:creationId xmlns:a16="http://schemas.microsoft.com/office/drawing/2014/main" id="{BF4475F1-892F-46CF-BBE3-3B4C002A4069}"/>
            </a:ext>
          </a:extLst>
        </xdr:cNvPr>
        <xdr:cNvSpPr txBox="1"/>
      </xdr:nvSpPr>
      <xdr:spPr>
        <a:xfrm>
          <a:off x="35820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110870</xdr:rowOff>
    </xdr:from>
    <xdr:ext cx="405111" cy="259045"/>
    <xdr:sp macro="" textlink="">
      <xdr:nvSpPr>
        <xdr:cNvPr id="89" name="n_2mainValue【道路】&#10;有形固定資産減価償却率">
          <a:extLst>
            <a:ext uri="{FF2B5EF4-FFF2-40B4-BE49-F238E27FC236}">
              <a16:creationId xmlns:a16="http://schemas.microsoft.com/office/drawing/2014/main" id="{C06393F2-221D-4D7C-9DB4-F643CDE3FB1D}"/>
            </a:ext>
          </a:extLst>
        </xdr:cNvPr>
        <xdr:cNvSpPr txBox="1"/>
      </xdr:nvSpPr>
      <xdr:spPr>
        <a:xfrm>
          <a:off x="2705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78213</xdr:rowOff>
    </xdr:from>
    <xdr:ext cx="405111" cy="259045"/>
    <xdr:sp macro="" textlink="">
      <xdr:nvSpPr>
        <xdr:cNvPr id="90" name="n_3mainValue【道路】&#10;有形固定資産減価償却率">
          <a:extLst>
            <a:ext uri="{FF2B5EF4-FFF2-40B4-BE49-F238E27FC236}">
              <a16:creationId xmlns:a16="http://schemas.microsoft.com/office/drawing/2014/main" id="{286467C1-4214-4790-AA52-3B5218056BD0}"/>
            </a:ext>
          </a:extLst>
        </xdr:cNvPr>
        <xdr:cNvSpPr txBox="1"/>
      </xdr:nvSpPr>
      <xdr:spPr>
        <a:xfrm>
          <a:off x="18167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45555</xdr:rowOff>
    </xdr:from>
    <xdr:ext cx="405111" cy="259045"/>
    <xdr:sp macro="" textlink="">
      <xdr:nvSpPr>
        <xdr:cNvPr id="91" name="n_4mainValue【道路】&#10;有形固定資産減価償却率">
          <a:extLst>
            <a:ext uri="{FF2B5EF4-FFF2-40B4-BE49-F238E27FC236}">
              <a16:creationId xmlns:a16="http://schemas.microsoft.com/office/drawing/2014/main" id="{C735B5A7-548B-41BF-A30E-17DC4AC2E68D}"/>
            </a:ext>
          </a:extLst>
        </xdr:cNvPr>
        <xdr:cNvSpPr txBox="1"/>
      </xdr:nvSpPr>
      <xdr:spPr>
        <a:xfrm>
          <a:off x="927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22ED5A0-E11A-4EF5-B251-02DEAC38CF9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A939AEE-8A6D-46EF-B64B-4720721D9A6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B812A80-7D13-470A-BFC0-817E5A67FD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814D456-AC53-4821-9DB4-38461CD07D3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B7113D4-2B15-47BB-A378-767BC3480B6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CA18F41-B8E1-4CB3-B941-716301D4BAB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AC26A18-2EB2-4CCF-B2B9-2390381A885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EC988CE-8429-4195-978E-F98BBCFBE4C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E4A07E0D-6DAE-4C09-A235-9DAC94155F9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6F8CBFC-87BD-4CBE-A554-14DEA0E7370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2A43468-BB86-4F89-91ED-78905BFFFBA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507DAED3-B0A8-4946-BB3F-DE840AEBFEB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D106874-F670-41A5-A852-F5DDDB24C5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a:extLst>
            <a:ext uri="{FF2B5EF4-FFF2-40B4-BE49-F238E27FC236}">
              <a16:creationId xmlns:a16="http://schemas.microsoft.com/office/drawing/2014/main" id="{5B7709D2-5163-46FF-899A-FA95FBF304D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96A6405C-063E-4D06-9A7F-F5A2B4C14BD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a:extLst>
            <a:ext uri="{FF2B5EF4-FFF2-40B4-BE49-F238E27FC236}">
              <a16:creationId xmlns:a16="http://schemas.microsoft.com/office/drawing/2014/main" id="{A5E09882-EEAF-4325-9CAB-09EB53A8844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32DCC3F2-03B2-4E7D-9E0B-845A1D584C1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a:extLst>
            <a:ext uri="{FF2B5EF4-FFF2-40B4-BE49-F238E27FC236}">
              <a16:creationId xmlns:a16="http://schemas.microsoft.com/office/drawing/2014/main" id="{4C8708FB-DD91-44FE-84C6-6A43389EA50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881019D-D315-43A5-BA6C-B6073B244CF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C79CE07A-FA6E-4D2F-BD1C-6DC45895FBC8}"/>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1241B64-F933-4F89-B2DE-DEDF6E664C6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3" name="テキスト ボックス 112">
          <a:extLst>
            <a:ext uri="{FF2B5EF4-FFF2-40B4-BE49-F238E27FC236}">
              <a16:creationId xmlns:a16="http://schemas.microsoft.com/office/drawing/2014/main" id="{9C1C84B8-2ADC-4564-AA2A-67DDB4A1025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EEFACA70-E2BF-403B-91DD-8FBAFA640CA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33681</xdr:rowOff>
    </xdr:from>
    <xdr:to>
      <xdr:col>54</xdr:col>
      <xdr:colOff>189865</xdr:colOff>
      <xdr:row>42</xdr:row>
      <xdr:rowOff>37465</xdr:rowOff>
    </xdr:to>
    <xdr:cxnSp macro="">
      <xdr:nvCxnSpPr>
        <xdr:cNvPr id="115" name="直線コネクタ 114">
          <a:extLst>
            <a:ext uri="{FF2B5EF4-FFF2-40B4-BE49-F238E27FC236}">
              <a16:creationId xmlns:a16="http://schemas.microsoft.com/office/drawing/2014/main" id="{DA87F463-3EA5-4707-A133-E365FEB3CF47}"/>
            </a:ext>
          </a:extLst>
        </xdr:cNvPr>
        <xdr:cNvCxnSpPr/>
      </xdr:nvCxnSpPr>
      <xdr:spPr>
        <a:xfrm flipV="1">
          <a:off x="10476865" y="5691531"/>
          <a:ext cx="0" cy="15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41292</xdr:rowOff>
    </xdr:from>
    <xdr:ext cx="469744" cy="259045"/>
    <xdr:sp macro="" textlink="">
      <xdr:nvSpPr>
        <xdr:cNvPr id="116" name="【道路】&#10;一人当たり延長最小値テキスト">
          <a:extLst>
            <a:ext uri="{FF2B5EF4-FFF2-40B4-BE49-F238E27FC236}">
              <a16:creationId xmlns:a16="http://schemas.microsoft.com/office/drawing/2014/main" id="{EB287EF9-B6AD-46EC-81AF-FA5C2D6A4985}"/>
            </a:ext>
          </a:extLst>
        </xdr:cNvPr>
        <xdr:cNvSpPr txBox="1"/>
      </xdr:nvSpPr>
      <xdr:spPr>
        <a:xfrm>
          <a:off x="10515600" y="724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37465</xdr:rowOff>
    </xdr:from>
    <xdr:to>
      <xdr:col>55</xdr:col>
      <xdr:colOff>88900</xdr:colOff>
      <xdr:row>42</xdr:row>
      <xdr:rowOff>37465</xdr:rowOff>
    </xdr:to>
    <xdr:cxnSp macro="">
      <xdr:nvCxnSpPr>
        <xdr:cNvPr id="117" name="直線コネクタ 116">
          <a:extLst>
            <a:ext uri="{FF2B5EF4-FFF2-40B4-BE49-F238E27FC236}">
              <a16:creationId xmlns:a16="http://schemas.microsoft.com/office/drawing/2014/main" id="{8D86254A-478F-40BB-87C3-169561CCFF00}"/>
            </a:ext>
          </a:extLst>
        </xdr:cNvPr>
        <xdr:cNvCxnSpPr/>
      </xdr:nvCxnSpPr>
      <xdr:spPr>
        <a:xfrm>
          <a:off x="10388600" y="723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151808</xdr:rowOff>
    </xdr:from>
    <xdr:ext cx="599010" cy="259045"/>
    <xdr:sp macro="" textlink="">
      <xdr:nvSpPr>
        <xdr:cNvPr id="118" name="【道路】&#10;一人当たり延長最大値テキスト">
          <a:extLst>
            <a:ext uri="{FF2B5EF4-FFF2-40B4-BE49-F238E27FC236}">
              <a16:creationId xmlns:a16="http://schemas.microsoft.com/office/drawing/2014/main" id="{339E6BB1-9779-42D0-B3B8-6DF0F681CBAA}"/>
            </a:ext>
          </a:extLst>
        </xdr:cNvPr>
        <xdr:cNvSpPr txBox="1"/>
      </xdr:nvSpPr>
      <xdr:spPr>
        <a:xfrm>
          <a:off x="10515600" y="5466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33681</xdr:rowOff>
    </xdr:from>
    <xdr:to>
      <xdr:col>55</xdr:col>
      <xdr:colOff>88900</xdr:colOff>
      <xdr:row>33</xdr:row>
      <xdr:rowOff>33681</xdr:rowOff>
    </xdr:to>
    <xdr:cxnSp macro="">
      <xdr:nvCxnSpPr>
        <xdr:cNvPr id="119" name="直線コネクタ 118">
          <a:extLst>
            <a:ext uri="{FF2B5EF4-FFF2-40B4-BE49-F238E27FC236}">
              <a16:creationId xmlns:a16="http://schemas.microsoft.com/office/drawing/2014/main" id="{58750678-8185-4C3B-90B4-8C056F10F3D1}"/>
            </a:ext>
          </a:extLst>
        </xdr:cNvPr>
        <xdr:cNvCxnSpPr/>
      </xdr:nvCxnSpPr>
      <xdr:spPr>
        <a:xfrm>
          <a:off x="10388600" y="569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67771</xdr:rowOff>
    </xdr:from>
    <xdr:ext cx="534377" cy="259045"/>
    <xdr:sp macro="" textlink="">
      <xdr:nvSpPr>
        <xdr:cNvPr id="120" name="【道路】&#10;一人当たり延長平均値テキスト">
          <a:extLst>
            <a:ext uri="{FF2B5EF4-FFF2-40B4-BE49-F238E27FC236}">
              <a16:creationId xmlns:a16="http://schemas.microsoft.com/office/drawing/2014/main" id="{15C841AE-80DD-49F2-8673-BE1C0AE3795A}"/>
            </a:ext>
          </a:extLst>
        </xdr:cNvPr>
        <xdr:cNvSpPr txBox="1"/>
      </xdr:nvSpPr>
      <xdr:spPr>
        <a:xfrm>
          <a:off x="10515600" y="69257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89344</xdr:rowOff>
    </xdr:from>
    <xdr:to>
      <xdr:col>55</xdr:col>
      <xdr:colOff>50800</xdr:colOff>
      <xdr:row>41</xdr:row>
      <xdr:rowOff>19494</xdr:rowOff>
    </xdr:to>
    <xdr:sp macro="" textlink="">
      <xdr:nvSpPr>
        <xdr:cNvPr id="121" name="フローチャート: 判断 120">
          <a:extLst>
            <a:ext uri="{FF2B5EF4-FFF2-40B4-BE49-F238E27FC236}">
              <a16:creationId xmlns:a16="http://schemas.microsoft.com/office/drawing/2014/main" id="{77928F38-8364-46D3-A165-0521B1FC4E07}"/>
            </a:ext>
          </a:extLst>
        </xdr:cNvPr>
        <xdr:cNvSpPr/>
      </xdr:nvSpPr>
      <xdr:spPr>
        <a:xfrm>
          <a:off x="10426700" y="6947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75794</xdr:rowOff>
    </xdr:from>
    <xdr:to>
      <xdr:col>50</xdr:col>
      <xdr:colOff>165100</xdr:colOff>
      <xdr:row>41</xdr:row>
      <xdr:rowOff>5944</xdr:rowOff>
    </xdr:to>
    <xdr:sp macro="" textlink="">
      <xdr:nvSpPr>
        <xdr:cNvPr id="122" name="フローチャート: 判断 121">
          <a:extLst>
            <a:ext uri="{FF2B5EF4-FFF2-40B4-BE49-F238E27FC236}">
              <a16:creationId xmlns:a16="http://schemas.microsoft.com/office/drawing/2014/main" id="{EE9660C6-DB5E-40A1-A3C0-E3B9B28F510C}"/>
            </a:ext>
          </a:extLst>
        </xdr:cNvPr>
        <xdr:cNvSpPr/>
      </xdr:nvSpPr>
      <xdr:spPr>
        <a:xfrm>
          <a:off x="9588500" y="6933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76479</xdr:rowOff>
    </xdr:from>
    <xdr:to>
      <xdr:col>46</xdr:col>
      <xdr:colOff>38100</xdr:colOff>
      <xdr:row>41</xdr:row>
      <xdr:rowOff>6629</xdr:rowOff>
    </xdr:to>
    <xdr:sp macro="" textlink="">
      <xdr:nvSpPr>
        <xdr:cNvPr id="123" name="フローチャート: 判断 122">
          <a:extLst>
            <a:ext uri="{FF2B5EF4-FFF2-40B4-BE49-F238E27FC236}">
              <a16:creationId xmlns:a16="http://schemas.microsoft.com/office/drawing/2014/main" id="{04C8C8A2-EFB1-45D0-946D-7630682E3D63}"/>
            </a:ext>
          </a:extLst>
        </xdr:cNvPr>
        <xdr:cNvSpPr/>
      </xdr:nvSpPr>
      <xdr:spPr>
        <a:xfrm>
          <a:off x="8699500" y="6934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113017</xdr:rowOff>
    </xdr:from>
    <xdr:to>
      <xdr:col>41</xdr:col>
      <xdr:colOff>101600</xdr:colOff>
      <xdr:row>41</xdr:row>
      <xdr:rowOff>43167</xdr:rowOff>
    </xdr:to>
    <xdr:sp macro="" textlink="">
      <xdr:nvSpPr>
        <xdr:cNvPr id="124" name="フローチャート: 判断 123">
          <a:extLst>
            <a:ext uri="{FF2B5EF4-FFF2-40B4-BE49-F238E27FC236}">
              <a16:creationId xmlns:a16="http://schemas.microsoft.com/office/drawing/2014/main" id="{8FD4F86F-693A-40D1-93EC-D2161CF22F85}"/>
            </a:ext>
          </a:extLst>
        </xdr:cNvPr>
        <xdr:cNvSpPr/>
      </xdr:nvSpPr>
      <xdr:spPr>
        <a:xfrm>
          <a:off x="7810500" y="69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119888</xdr:rowOff>
    </xdr:from>
    <xdr:to>
      <xdr:col>36</xdr:col>
      <xdr:colOff>165100</xdr:colOff>
      <xdr:row>41</xdr:row>
      <xdr:rowOff>50038</xdr:rowOff>
    </xdr:to>
    <xdr:sp macro="" textlink="">
      <xdr:nvSpPr>
        <xdr:cNvPr id="125" name="フローチャート: 判断 124">
          <a:extLst>
            <a:ext uri="{FF2B5EF4-FFF2-40B4-BE49-F238E27FC236}">
              <a16:creationId xmlns:a16="http://schemas.microsoft.com/office/drawing/2014/main" id="{71E93037-891B-49F3-B602-622719658DC3}"/>
            </a:ext>
          </a:extLst>
        </xdr:cNvPr>
        <xdr:cNvSpPr/>
      </xdr:nvSpPr>
      <xdr:spPr>
        <a:xfrm>
          <a:off x="6921500" y="697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4C8E7B7-39E1-46EB-BC77-63AF2122D41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F791599-3540-45B2-B398-2E0FC25CAA7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A96A5F1-F5E7-48D6-991E-FF3938E15A4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235774E-67EE-4336-9102-DC9B041BCD4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D76B978-C279-4C89-B3C8-B5F25FA6B25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597</xdr:rowOff>
    </xdr:from>
    <xdr:to>
      <xdr:col>55</xdr:col>
      <xdr:colOff>50800</xdr:colOff>
      <xdr:row>40</xdr:row>
      <xdr:rowOff>102197</xdr:rowOff>
    </xdr:to>
    <xdr:sp macro="" textlink="">
      <xdr:nvSpPr>
        <xdr:cNvPr id="131" name="楕円 130">
          <a:extLst>
            <a:ext uri="{FF2B5EF4-FFF2-40B4-BE49-F238E27FC236}">
              <a16:creationId xmlns:a16="http://schemas.microsoft.com/office/drawing/2014/main" id="{AA0E7078-D3A9-4A27-872F-046AA71B9966}"/>
            </a:ext>
          </a:extLst>
        </xdr:cNvPr>
        <xdr:cNvSpPr/>
      </xdr:nvSpPr>
      <xdr:spPr>
        <a:xfrm>
          <a:off x="10426700" y="685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23474</xdr:rowOff>
    </xdr:from>
    <xdr:ext cx="534377" cy="259045"/>
    <xdr:sp macro="" textlink="">
      <xdr:nvSpPr>
        <xdr:cNvPr id="132" name="【道路】&#10;一人当たり延長該当値テキスト">
          <a:extLst>
            <a:ext uri="{FF2B5EF4-FFF2-40B4-BE49-F238E27FC236}">
              <a16:creationId xmlns:a16="http://schemas.microsoft.com/office/drawing/2014/main" id="{1FB83264-DA5C-49F6-B9C8-B188C5EFE3FE}"/>
            </a:ext>
          </a:extLst>
        </xdr:cNvPr>
        <xdr:cNvSpPr txBox="1"/>
      </xdr:nvSpPr>
      <xdr:spPr>
        <a:xfrm>
          <a:off x="10515600" y="6710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4864</xdr:rowOff>
    </xdr:from>
    <xdr:to>
      <xdr:col>50</xdr:col>
      <xdr:colOff>165100</xdr:colOff>
      <xdr:row>40</xdr:row>
      <xdr:rowOff>106464</xdr:rowOff>
    </xdr:to>
    <xdr:sp macro="" textlink="">
      <xdr:nvSpPr>
        <xdr:cNvPr id="133" name="楕円 132">
          <a:extLst>
            <a:ext uri="{FF2B5EF4-FFF2-40B4-BE49-F238E27FC236}">
              <a16:creationId xmlns:a16="http://schemas.microsoft.com/office/drawing/2014/main" id="{ED9917B8-36CF-491E-A027-0C3BE11B41FA}"/>
            </a:ext>
          </a:extLst>
        </xdr:cNvPr>
        <xdr:cNvSpPr/>
      </xdr:nvSpPr>
      <xdr:spPr>
        <a:xfrm>
          <a:off x="9588500" y="686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51397</xdr:rowOff>
    </xdr:from>
    <xdr:to>
      <xdr:col>55</xdr:col>
      <xdr:colOff>0</xdr:colOff>
      <xdr:row>40</xdr:row>
      <xdr:rowOff>55664</xdr:rowOff>
    </xdr:to>
    <xdr:cxnSp macro="">
      <xdr:nvCxnSpPr>
        <xdr:cNvPr id="134" name="直線コネクタ 133">
          <a:extLst>
            <a:ext uri="{FF2B5EF4-FFF2-40B4-BE49-F238E27FC236}">
              <a16:creationId xmlns:a16="http://schemas.microsoft.com/office/drawing/2014/main" id="{23BC5B99-6D09-403C-9ED0-B2F09543C075}"/>
            </a:ext>
          </a:extLst>
        </xdr:cNvPr>
        <xdr:cNvCxnSpPr/>
      </xdr:nvCxnSpPr>
      <xdr:spPr>
        <a:xfrm flipV="1">
          <a:off x="9639300" y="6909397"/>
          <a:ext cx="838200" cy="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9411</xdr:rowOff>
    </xdr:from>
    <xdr:to>
      <xdr:col>46</xdr:col>
      <xdr:colOff>38100</xdr:colOff>
      <xdr:row>40</xdr:row>
      <xdr:rowOff>111011</xdr:rowOff>
    </xdr:to>
    <xdr:sp macro="" textlink="">
      <xdr:nvSpPr>
        <xdr:cNvPr id="135" name="楕円 134">
          <a:extLst>
            <a:ext uri="{FF2B5EF4-FFF2-40B4-BE49-F238E27FC236}">
              <a16:creationId xmlns:a16="http://schemas.microsoft.com/office/drawing/2014/main" id="{6CE272BA-5673-43D3-B5C1-9B3305846C72}"/>
            </a:ext>
          </a:extLst>
        </xdr:cNvPr>
        <xdr:cNvSpPr/>
      </xdr:nvSpPr>
      <xdr:spPr>
        <a:xfrm>
          <a:off x="8699500" y="68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55664</xdr:rowOff>
    </xdr:from>
    <xdr:to>
      <xdr:col>50</xdr:col>
      <xdr:colOff>114300</xdr:colOff>
      <xdr:row>40</xdr:row>
      <xdr:rowOff>60211</xdr:rowOff>
    </xdr:to>
    <xdr:cxnSp macro="">
      <xdr:nvCxnSpPr>
        <xdr:cNvPr id="136" name="直線コネクタ 135">
          <a:extLst>
            <a:ext uri="{FF2B5EF4-FFF2-40B4-BE49-F238E27FC236}">
              <a16:creationId xmlns:a16="http://schemas.microsoft.com/office/drawing/2014/main" id="{B3BAD16E-EF0C-4192-BF69-4EA1E5DDA44A}"/>
            </a:ext>
          </a:extLst>
        </xdr:cNvPr>
        <xdr:cNvCxnSpPr/>
      </xdr:nvCxnSpPr>
      <xdr:spPr>
        <a:xfrm flipV="1">
          <a:off x="8750300" y="6913664"/>
          <a:ext cx="889000" cy="4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13195</xdr:rowOff>
    </xdr:from>
    <xdr:to>
      <xdr:col>41</xdr:col>
      <xdr:colOff>101600</xdr:colOff>
      <xdr:row>40</xdr:row>
      <xdr:rowOff>114795</xdr:rowOff>
    </xdr:to>
    <xdr:sp macro="" textlink="">
      <xdr:nvSpPr>
        <xdr:cNvPr id="137" name="楕円 136">
          <a:extLst>
            <a:ext uri="{FF2B5EF4-FFF2-40B4-BE49-F238E27FC236}">
              <a16:creationId xmlns:a16="http://schemas.microsoft.com/office/drawing/2014/main" id="{2CE79DCC-03EC-4BC9-923E-AB7B95579A5D}"/>
            </a:ext>
          </a:extLst>
        </xdr:cNvPr>
        <xdr:cNvSpPr/>
      </xdr:nvSpPr>
      <xdr:spPr>
        <a:xfrm>
          <a:off x="7810500" y="68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60211</xdr:rowOff>
    </xdr:from>
    <xdr:to>
      <xdr:col>45</xdr:col>
      <xdr:colOff>177800</xdr:colOff>
      <xdr:row>40</xdr:row>
      <xdr:rowOff>63995</xdr:rowOff>
    </xdr:to>
    <xdr:cxnSp macro="">
      <xdr:nvCxnSpPr>
        <xdr:cNvPr id="138" name="直線コネクタ 137">
          <a:extLst>
            <a:ext uri="{FF2B5EF4-FFF2-40B4-BE49-F238E27FC236}">
              <a16:creationId xmlns:a16="http://schemas.microsoft.com/office/drawing/2014/main" id="{34266947-BA30-4BFE-A27A-5C4EA95B21E5}"/>
            </a:ext>
          </a:extLst>
        </xdr:cNvPr>
        <xdr:cNvCxnSpPr/>
      </xdr:nvCxnSpPr>
      <xdr:spPr>
        <a:xfrm flipV="1">
          <a:off x="7861300" y="6918211"/>
          <a:ext cx="889000" cy="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16408</xdr:rowOff>
    </xdr:from>
    <xdr:to>
      <xdr:col>36</xdr:col>
      <xdr:colOff>165100</xdr:colOff>
      <xdr:row>40</xdr:row>
      <xdr:rowOff>118008</xdr:rowOff>
    </xdr:to>
    <xdr:sp macro="" textlink="">
      <xdr:nvSpPr>
        <xdr:cNvPr id="139" name="楕円 138">
          <a:extLst>
            <a:ext uri="{FF2B5EF4-FFF2-40B4-BE49-F238E27FC236}">
              <a16:creationId xmlns:a16="http://schemas.microsoft.com/office/drawing/2014/main" id="{3E3EE6E5-E5F0-48B5-82C0-09DD3412F05D}"/>
            </a:ext>
          </a:extLst>
        </xdr:cNvPr>
        <xdr:cNvSpPr/>
      </xdr:nvSpPr>
      <xdr:spPr>
        <a:xfrm>
          <a:off x="6921500" y="687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63995</xdr:rowOff>
    </xdr:from>
    <xdr:to>
      <xdr:col>41</xdr:col>
      <xdr:colOff>50800</xdr:colOff>
      <xdr:row>40</xdr:row>
      <xdr:rowOff>67208</xdr:rowOff>
    </xdr:to>
    <xdr:cxnSp macro="">
      <xdr:nvCxnSpPr>
        <xdr:cNvPr id="140" name="直線コネクタ 139">
          <a:extLst>
            <a:ext uri="{FF2B5EF4-FFF2-40B4-BE49-F238E27FC236}">
              <a16:creationId xmlns:a16="http://schemas.microsoft.com/office/drawing/2014/main" id="{822D0B46-2EEC-4546-A8AF-137E6B2868B0}"/>
            </a:ext>
          </a:extLst>
        </xdr:cNvPr>
        <xdr:cNvCxnSpPr/>
      </xdr:nvCxnSpPr>
      <xdr:spPr>
        <a:xfrm flipV="1">
          <a:off x="6972300" y="6921995"/>
          <a:ext cx="889000" cy="3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168521</xdr:rowOff>
    </xdr:from>
    <xdr:ext cx="534377" cy="259045"/>
    <xdr:sp macro="" textlink="">
      <xdr:nvSpPr>
        <xdr:cNvPr id="141" name="n_1aveValue【道路】&#10;一人当たり延長">
          <a:extLst>
            <a:ext uri="{FF2B5EF4-FFF2-40B4-BE49-F238E27FC236}">
              <a16:creationId xmlns:a16="http://schemas.microsoft.com/office/drawing/2014/main" id="{A7191079-1CE5-4B21-B812-8A8FA34622E0}"/>
            </a:ext>
          </a:extLst>
        </xdr:cNvPr>
        <xdr:cNvSpPr txBox="1"/>
      </xdr:nvSpPr>
      <xdr:spPr>
        <a:xfrm>
          <a:off x="9359411" y="7026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169206</xdr:rowOff>
    </xdr:from>
    <xdr:ext cx="534377" cy="259045"/>
    <xdr:sp macro="" textlink="">
      <xdr:nvSpPr>
        <xdr:cNvPr id="142" name="n_2aveValue【道路】&#10;一人当たり延長">
          <a:extLst>
            <a:ext uri="{FF2B5EF4-FFF2-40B4-BE49-F238E27FC236}">
              <a16:creationId xmlns:a16="http://schemas.microsoft.com/office/drawing/2014/main" id="{74695F1B-94F5-4F0C-B15F-ECAEDBC55CEE}"/>
            </a:ext>
          </a:extLst>
        </xdr:cNvPr>
        <xdr:cNvSpPr txBox="1"/>
      </xdr:nvSpPr>
      <xdr:spPr>
        <a:xfrm>
          <a:off x="8483111" y="702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34294</xdr:rowOff>
    </xdr:from>
    <xdr:ext cx="534377" cy="259045"/>
    <xdr:sp macro="" textlink="">
      <xdr:nvSpPr>
        <xdr:cNvPr id="143" name="n_3aveValue【道路】&#10;一人当たり延長">
          <a:extLst>
            <a:ext uri="{FF2B5EF4-FFF2-40B4-BE49-F238E27FC236}">
              <a16:creationId xmlns:a16="http://schemas.microsoft.com/office/drawing/2014/main" id="{3FFB8C37-EB86-432E-AA0D-475B24537DA5}"/>
            </a:ext>
          </a:extLst>
        </xdr:cNvPr>
        <xdr:cNvSpPr txBox="1"/>
      </xdr:nvSpPr>
      <xdr:spPr>
        <a:xfrm>
          <a:off x="7594111" y="70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41165</xdr:rowOff>
    </xdr:from>
    <xdr:ext cx="534377" cy="259045"/>
    <xdr:sp macro="" textlink="">
      <xdr:nvSpPr>
        <xdr:cNvPr id="144" name="n_4aveValue【道路】&#10;一人当たり延長">
          <a:extLst>
            <a:ext uri="{FF2B5EF4-FFF2-40B4-BE49-F238E27FC236}">
              <a16:creationId xmlns:a16="http://schemas.microsoft.com/office/drawing/2014/main" id="{85B2EC35-DCD8-473B-8E50-216BF15CF594}"/>
            </a:ext>
          </a:extLst>
        </xdr:cNvPr>
        <xdr:cNvSpPr txBox="1"/>
      </xdr:nvSpPr>
      <xdr:spPr>
        <a:xfrm>
          <a:off x="6705111" y="707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38</xdr:row>
      <xdr:rowOff>122991</xdr:rowOff>
    </xdr:from>
    <xdr:ext cx="534377" cy="259045"/>
    <xdr:sp macro="" textlink="">
      <xdr:nvSpPr>
        <xdr:cNvPr id="145" name="n_1mainValue【道路】&#10;一人当たり延長">
          <a:extLst>
            <a:ext uri="{FF2B5EF4-FFF2-40B4-BE49-F238E27FC236}">
              <a16:creationId xmlns:a16="http://schemas.microsoft.com/office/drawing/2014/main" id="{AA152136-599D-403B-8A6E-567416A0DC61}"/>
            </a:ext>
          </a:extLst>
        </xdr:cNvPr>
        <xdr:cNvSpPr txBox="1"/>
      </xdr:nvSpPr>
      <xdr:spPr>
        <a:xfrm>
          <a:off x="9359411" y="663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127538</xdr:rowOff>
    </xdr:from>
    <xdr:ext cx="534377" cy="259045"/>
    <xdr:sp macro="" textlink="">
      <xdr:nvSpPr>
        <xdr:cNvPr id="146" name="n_2mainValue【道路】&#10;一人当たり延長">
          <a:extLst>
            <a:ext uri="{FF2B5EF4-FFF2-40B4-BE49-F238E27FC236}">
              <a16:creationId xmlns:a16="http://schemas.microsoft.com/office/drawing/2014/main" id="{146283A6-BB96-4B8F-ADBB-D2EA38B4546C}"/>
            </a:ext>
          </a:extLst>
        </xdr:cNvPr>
        <xdr:cNvSpPr txBox="1"/>
      </xdr:nvSpPr>
      <xdr:spPr>
        <a:xfrm>
          <a:off x="8483111" y="664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131322</xdr:rowOff>
    </xdr:from>
    <xdr:ext cx="534377" cy="259045"/>
    <xdr:sp macro="" textlink="">
      <xdr:nvSpPr>
        <xdr:cNvPr id="147" name="n_3mainValue【道路】&#10;一人当たり延長">
          <a:extLst>
            <a:ext uri="{FF2B5EF4-FFF2-40B4-BE49-F238E27FC236}">
              <a16:creationId xmlns:a16="http://schemas.microsoft.com/office/drawing/2014/main" id="{088A995F-FF47-401D-A4F0-7F64674B3CD4}"/>
            </a:ext>
          </a:extLst>
        </xdr:cNvPr>
        <xdr:cNvSpPr txBox="1"/>
      </xdr:nvSpPr>
      <xdr:spPr>
        <a:xfrm>
          <a:off x="7594111" y="664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134535</xdr:rowOff>
    </xdr:from>
    <xdr:ext cx="534377" cy="259045"/>
    <xdr:sp macro="" textlink="">
      <xdr:nvSpPr>
        <xdr:cNvPr id="148" name="n_4mainValue【道路】&#10;一人当たり延長">
          <a:extLst>
            <a:ext uri="{FF2B5EF4-FFF2-40B4-BE49-F238E27FC236}">
              <a16:creationId xmlns:a16="http://schemas.microsoft.com/office/drawing/2014/main" id="{1420E373-4F09-430F-840D-F72FEBDB8C1A}"/>
            </a:ext>
          </a:extLst>
        </xdr:cNvPr>
        <xdr:cNvSpPr txBox="1"/>
      </xdr:nvSpPr>
      <xdr:spPr>
        <a:xfrm>
          <a:off x="6705111" y="664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9840C84F-C80F-4184-B24C-7723CB6C357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0B0901E-ECFC-4D7E-89DC-43BA842E0DE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2B552F1-E76D-430E-8054-86F41A92BEC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5AD4070-8841-491D-91EB-49C031EB06C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BAF5E85-98E5-4C3F-B7C1-75E030D38CB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6A29C2C-423F-4F75-AD83-6FAEEC6E638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D9E5438-9D22-41A9-9296-9F6A86A57AB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1FB3870-6EA5-4E5C-ABA4-06201C52BF6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87A8937A-915A-4ADA-BCDB-839D7AA37F8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A987773-737E-45E2-9944-54C3C53E754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29A5DD7-F844-4974-BFEE-8B10A35FB67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C1F7763E-A0D3-49D2-8DD8-B0AEEB9C285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E1E0EA39-A77E-41B7-8CFF-4FAC6DA29AD2}"/>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7BAB0403-40D8-4FBA-A74E-FE97880A737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6BEDE5BC-2022-42C3-8255-F45B33E9877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57551A66-B34B-4C85-8936-D9A49DE8D9B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EFFAA50-B432-4265-817E-182954C0598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7C98EDC4-EA24-4BDE-AC55-74B4860F6F1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21928E5-DEF9-41D7-BF57-2383C19C4DB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73C276D-C18F-403C-BA15-524F7538A89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3554E4B0-2ED0-4301-9314-CAC4187898D9}"/>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9D894018-45C6-498D-AE34-FB48B197F69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D8524DB-09B4-4BA8-A297-32F6096EA0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7620</xdr:rowOff>
    </xdr:from>
    <xdr:to>
      <xdr:col>24</xdr:col>
      <xdr:colOff>62865</xdr:colOff>
      <xdr:row>64</xdr:row>
      <xdr:rowOff>62865</xdr:rowOff>
    </xdr:to>
    <xdr:cxnSp macro="">
      <xdr:nvCxnSpPr>
        <xdr:cNvPr id="172" name="直線コネクタ 171">
          <a:extLst>
            <a:ext uri="{FF2B5EF4-FFF2-40B4-BE49-F238E27FC236}">
              <a16:creationId xmlns:a16="http://schemas.microsoft.com/office/drawing/2014/main" id="{FAEF9A43-6A38-4FBE-81A0-40745A673CCB}"/>
            </a:ext>
          </a:extLst>
        </xdr:cNvPr>
        <xdr:cNvCxnSpPr/>
      </xdr:nvCxnSpPr>
      <xdr:spPr>
        <a:xfrm flipV="1">
          <a:off x="4634865" y="960882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66692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479CBBE-BA17-417F-AF9B-B280D3EB1AED}"/>
            </a:ext>
          </a:extLst>
        </xdr:cNvPr>
        <xdr:cNvSpPr txBox="1"/>
      </xdr:nvSpPr>
      <xdr:spPr>
        <a:xfrm>
          <a:off x="4673600" y="1103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62865</xdr:rowOff>
    </xdr:from>
    <xdr:to>
      <xdr:col>24</xdr:col>
      <xdr:colOff>152400</xdr:colOff>
      <xdr:row>64</xdr:row>
      <xdr:rowOff>62865</xdr:rowOff>
    </xdr:to>
    <xdr:cxnSp macro="">
      <xdr:nvCxnSpPr>
        <xdr:cNvPr id="174" name="直線コネクタ 173">
          <a:extLst>
            <a:ext uri="{FF2B5EF4-FFF2-40B4-BE49-F238E27FC236}">
              <a16:creationId xmlns:a16="http://schemas.microsoft.com/office/drawing/2014/main" id="{DD87EBA8-5E58-4358-9769-9FDEFDC70238}"/>
            </a:ext>
          </a:extLst>
        </xdr:cNvPr>
        <xdr:cNvCxnSpPr/>
      </xdr:nvCxnSpPr>
      <xdr:spPr>
        <a:xfrm>
          <a:off x="4546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125747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1ABA0AFE-D384-41C4-97AC-A99D29CC80D1}"/>
            </a:ext>
          </a:extLst>
        </xdr:cNvPr>
        <xdr:cNvSpPr txBox="1"/>
      </xdr:nvSpPr>
      <xdr:spPr>
        <a:xfrm>
          <a:off x="4673600" y="93840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7620</xdr:rowOff>
    </xdr:from>
    <xdr:to>
      <xdr:col>24</xdr:col>
      <xdr:colOff>152400</xdr:colOff>
      <xdr:row>56</xdr:row>
      <xdr:rowOff>7620</xdr:rowOff>
    </xdr:to>
    <xdr:cxnSp macro="">
      <xdr:nvCxnSpPr>
        <xdr:cNvPr id="176" name="直線コネクタ 175">
          <a:extLst>
            <a:ext uri="{FF2B5EF4-FFF2-40B4-BE49-F238E27FC236}">
              <a16:creationId xmlns:a16="http://schemas.microsoft.com/office/drawing/2014/main" id="{EE1C03EE-A983-42C7-ACC3-BAC4FA34695D}"/>
            </a:ext>
          </a:extLst>
        </xdr:cNvPr>
        <xdr:cNvCxnSpPr/>
      </xdr:nvCxnSpPr>
      <xdr:spPr>
        <a:xfrm>
          <a:off x="4546600" y="960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120667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EE5A82FC-76A0-43E1-B5B7-D4FB958BF994}"/>
            </a:ext>
          </a:extLst>
        </xdr:cNvPr>
        <xdr:cNvSpPr txBox="1"/>
      </xdr:nvSpPr>
      <xdr:spPr>
        <a:xfrm>
          <a:off x="4673600" y="10407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97790</xdr:rowOff>
    </xdr:from>
    <xdr:to>
      <xdr:col>24</xdr:col>
      <xdr:colOff>114300</xdr:colOff>
      <xdr:row>62</xdr:row>
      <xdr:rowOff>27940</xdr:rowOff>
    </xdr:to>
    <xdr:sp macro="" textlink="">
      <xdr:nvSpPr>
        <xdr:cNvPr id="178" name="フローチャート: 判断 177">
          <a:extLst>
            <a:ext uri="{FF2B5EF4-FFF2-40B4-BE49-F238E27FC236}">
              <a16:creationId xmlns:a16="http://schemas.microsoft.com/office/drawing/2014/main" id="{D17221DB-09C4-4BEC-BEC4-E1115DB0DC79}"/>
            </a:ext>
          </a:extLst>
        </xdr:cNvPr>
        <xdr:cNvSpPr/>
      </xdr:nvSpPr>
      <xdr:spPr>
        <a:xfrm>
          <a:off x="45847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86360</xdr:rowOff>
    </xdr:from>
    <xdr:to>
      <xdr:col>20</xdr:col>
      <xdr:colOff>38100</xdr:colOff>
      <xdr:row>62</xdr:row>
      <xdr:rowOff>16510</xdr:rowOff>
    </xdr:to>
    <xdr:sp macro="" textlink="">
      <xdr:nvSpPr>
        <xdr:cNvPr id="179" name="フローチャート: 判断 178">
          <a:extLst>
            <a:ext uri="{FF2B5EF4-FFF2-40B4-BE49-F238E27FC236}">
              <a16:creationId xmlns:a16="http://schemas.microsoft.com/office/drawing/2014/main" id="{DE0DAF71-66D9-4020-B55D-2AA8E9450A10}"/>
            </a:ext>
          </a:extLst>
        </xdr:cNvPr>
        <xdr:cNvSpPr/>
      </xdr:nvSpPr>
      <xdr:spPr>
        <a:xfrm>
          <a:off x="3746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53975</xdr:rowOff>
    </xdr:from>
    <xdr:to>
      <xdr:col>15</xdr:col>
      <xdr:colOff>101600</xdr:colOff>
      <xdr:row>61</xdr:row>
      <xdr:rowOff>155575</xdr:rowOff>
    </xdr:to>
    <xdr:sp macro="" textlink="">
      <xdr:nvSpPr>
        <xdr:cNvPr id="180" name="フローチャート: 判断 179">
          <a:extLst>
            <a:ext uri="{FF2B5EF4-FFF2-40B4-BE49-F238E27FC236}">
              <a16:creationId xmlns:a16="http://schemas.microsoft.com/office/drawing/2014/main" id="{88477EC3-5224-4337-85B0-07EC0D59F477}"/>
            </a:ext>
          </a:extLst>
        </xdr:cNvPr>
        <xdr:cNvSpPr/>
      </xdr:nvSpPr>
      <xdr:spPr>
        <a:xfrm>
          <a:off x="2857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27305</xdr:rowOff>
    </xdr:from>
    <xdr:to>
      <xdr:col>10</xdr:col>
      <xdr:colOff>165100</xdr:colOff>
      <xdr:row>61</xdr:row>
      <xdr:rowOff>128905</xdr:rowOff>
    </xdr:to>
    <xdr:sp macro="" textlink="">
      <xdr:nvSpPr>
        <xdr:cNvPr id="181" name="フローチャート: 判断 180">
          <a:extLst>
            <a:ext uri="{FF2B5EF4-FFF2-40B4-BE49-F238E27FC236}">
              <a16:creationId xmlns:a16="http://schemas.microsoft.com/office/drawing/2014/main" id="{B63123B1-6235-4640-8A2F-35DD1A706895}"/>
            </a:ext>
          </a:extLst>
        </xdr:cNvPr>
        <xdr:cNvSpPr/>
      </xdr:nvSpPr>
      <xdr:spPr>
        <a:xfrm>
          <a:off x="1968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31115</xdr:rowOff>
    </xdr:from>
    <xdr:to>
      <xdr:col>6</xdr:col>
      <xdr:colOff>38100</xdr:colOff>
      <xdr:row>61</xdr:row>
      <xdr:rowOff>132715</xdr:rowOff>
    </xdr:to>
    <xdr:sp macro="" textlink="">
      <xdr:nvSpPr>
        <xdr:cNvPr id="182" name="フローチャート: 判断 181">
          <a:extLst>
            <a:ext uri="{FF2B5EF4-FFF2-40B4-BE49-F238E27FC236}">
              <a16:creationId xmlns:a16="http://schemas.microsoft.com/office/drawing/2014/main" id="{42506FE7-31BF-4913-A82C-8FFC2AFC32CF}"/>
            </a:ext>
          </a:extLst>
        </xdr:cNvPr>
        <xdr:cNvSpPr/>
      </xdr:nvSpPr>
      <xdr:spPr>
        <a:xfrm>
          <a:off x="1079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3CE11E6-7A7A-4BFA-AA88-35B8DD98884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3254FCC-7962-4876-9DEB-80416679189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1C1625B-D07A-4BC4-8B10-05D4CC40C47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6EEF12-F25F-4D4F-B896-692489D5AD8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F740128-6AEE-45FE-B208-4EB2B8CB4C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156845</xdr:rowOff>
    </xdr:from>
    <xdr:to>
      <xdr:col>24</xdr:col>
      <xdr:colOff>114300</xdr:colOff>
      <xdr:row>62</xdr:row>
      <xdr:rowOff>86995</xdr:rowOff>
    </xdr:to>
    <xdr:sp macro="" textlink="">
      <xdr:nvSpPr>
        <xdr:cNvPr id="188" name="楕円 187">
          <a:extLst>
            <a:ext uri="{FF2B5EF4-FFF2-40B4-BE49-F238E27FC236}">
              <a16:creationId xmlns:a16="http://schemas.microsoft.com/office/drawing/2014/main" id="{39FF67E8-F168-4AE6-9A38-9C2185F9302C}"/>
            </a:ext>
          </a:extLst>
        </xdr:cNvPr>
        <xdr:cNvSpPr/>
      </xdr:nvSpPr>
      <xdr:spPr>
        <a:xfrm>
          <a:off x="45847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135272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8E7F6ED8-4497-4941-9125-5620EFA33C83}"/>
            </a:ext>
          </a:extLst>
        </xdr:cNvPr>
        <xdr:cNvSpPr txBox="1"/>
      </xdr:nvSpPr>
      <xdr:spPr>
        <a:xfrm>
          <a:off x="4673600"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141605</xdr:rowOff>
    </xdr:from>
    <xdr:to>
      <xdr:col>20</xdr:col>
      <xdr:colOff>38100</xdr:colOff>
      <xdr:row>62</xdr:row>
      <xdr:rowOff>71755</xdr:rowOff>
    </xdr:to>
    <xdr:sp macro="" textlink="">
      <xdr:nvSpPr>
        <xdr:cNvPr id="190" name="楕円 189">
          <a:extLst>
            <a:ext uri="{FF2B5EF4-FFF2-40B4-BE49-F238E27FC236}">
              <a16:creationId xmlns:a16="http://schemas.microsoft.com/office/drawing/2014/main" id="{8B37619E-E903-4621-9B15-A4D8E35528FD}"/>
            </a:ext>
          </a:extLst>
        </xdr:cNvPr>
        <xdr:cNvSpPr/>
      </xdr:nvSpPr>
      <xdr:spPr>
        <a:xfrm>
          <a:off x="3746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20955</xdr:rowOff>
    </xdr:from>
    <xdr:to>
      <xdr:col>24</xdr:col>
      <xdr:colOff>63500</xdr:colOff>
      <xdr:row>62</xdr:row>
      <xdr:rowOff>36195</xdr:rowOff>
    </xdr:to>
    <xdr:cxnSp macro="">
      <xdr:nvCxnSpPr>
        <xdr:cNvPr id="191" name="直線コネクタ 190">
          <a:extLst>
            <a:ext uri="{FF2B5EF4-FFF2-40B4-BE49-F238E27FC236}">
              <a16:creationId xmlns:a16="http://schemas.microsoft.com/office/drawing/2014/main" id="{BB447CF0-15A9-4306-A348-ED4185F1D2AF}"/>
            </a:ext>
          </a:extLst>
        </xdr:cNvPr>
        <xdr:cNvCxnSpPr/>
      </xdr:nvCxnSpPr>
      <xdr:spPr>
        <a:xfrm>
          <a:off x="3797300" y="1065085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126365</xdr:rowOff>
    </xdr:from>
    <xdr:to>
      <xdr:col>15</xdr:col>
      <xdr:colOff>101600</xdr:colOff>
      <xdr:row>62</xdr:row>
      <xdr:rowOff>56515</xdr:rowOff>
    </xdr:to>
    <xdr:sp macro="" textlink="">
      <xdr:nvSpPr>
        <xdr:cNvPr id="192" name="楕円 191">
          <a:extLst>
            <a:ext uri="{FF2B5EF4-FFF2-40B4-BE49-F238E27FC236}">
              <a16:creationId xmlns:a16="http://schemas.microsoft.com/office/drawing/2014/main" id="{DD4B5287-36BE-42E8-9DD7-2F2CFB36AEE4}"/>
            </a:ext>
          </a:extLst>
        </xdr:cNvPr>
        <xdr:cNvSpPr/>
      </xdr:nvSpPr>
      <xdr:spPr>
        <a:xfrm>
          <a:off x="2857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5715</xdr:rowOff>
    </xdr:from>
    <xdr:to>
      <xdr:col>19</xdr:col>
      <xdr:colOff>177800</xdr:colOff>
      <xdr:row>62</xdr:row>
      <xdr:rowOff>20955</xdr:rowOff>
    </xdr:to>
    <xdr:cxnSp macro="">
      <xdr:nvCxnSpPr>
        <xdr:cNvPr id="193" name="直線コネクタ 192">
          <a:extLst>
            <a:ext uri="{FF2B5EF4-FFF2-40B4-BE49-F238E27FC236}">
              <a16:creationId xmlns:a16="http://schemas.microsoft.com/office/drawing/2014/main" id="{7604C9D1-8D2C-4BCD-84B3-2280097A8779}"/>
            </a:ext>
          </a:extLst>
        </xdr:cNvPr>
        <xdr:cNvCxnSpPr/>
      </xdr:nvCxnSpPr>
      <xdr:spPr>
        <a:xfrm>
          <a:off x="2908300" y="106356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107315</xdr:rowOff>
    </xdr:from>
    <xdr:to>
      <xdr:col>10</xdr:col>
      <xdr:colOff>165100</xdr:colOff>
      <xdr:row>62</xdr:row>
      <xdr:rowOff>37465</xdr:rowOff>
    </xdr:to>
    <xdr:sp macro="" textlink="">
      <xdr:nvSpPr>
        <xdr:cNvPr id="194" name="楕円 193">
          <a:extLst>
            <a:ext uri="{FF2B5EF4-FFF2-40B4-BE49-F238E27FC236}">
              <a16:creationId xmlns:a16="http://schemas.microsoft.com/office/drawing/2014/main" id="{83CBCB1C-1760-4A8B-84D4-DC33DD79D69C}"/>
            </a:ext>
          </a:extLst>
        </xdr:cNvPr>
        <xdr:cNvSpPr/>
      </xdr:nvSpPr>
      <xdr:spPr>
        <a:xfrm>
          <a:off x="1968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158115</xdr:rowOff>
    </xdr:from>
    <xdr:to>
      <xdr:col>15</xdr:col>
      <xdr:colOff>50800</xdr:colOff>
      <xdr:row>62</xdr:row>
      <xdr:rowOff>5715</xdr:rowOff>
    </xdr:to>
    <xdr:cxnSp macro="">
      <xdr:nvCxnSpPr>
        <xdr:cNvPr id="195" name="直線コネクタ 194">
          <a:extLst>
            <a:ext uri="{FF2B5EF4-FFF2-40B4-BE49-F238E27FC236}">
              <a16:creationId xmlns:a16="http://schemas.microsoft.com/office/drawing/2014/main" id="{CFBBDD46-6A45-41E4-BFC9-1D96C61F6D71}"/>
            </a:ext>
          </a:extLst>
        </xdr:cNvPr>
        <xdr:cNvCxnSpPr/>
      </xdr:nvCxnSpPr>
      <xdr:spPr>
        <a:xfrm>
          <a:off x="2019300" y="1061656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90170</xdr:rowOff>
    </xdr:from>
    <xdr:to>
      <xdr:col>6</xdr:col>
      <xdr:colOff>38100</xdr:colOff>
      <xdr:row>62</xdr:row>
      <xdr:rowOff>20320</xdr:rowOff>
    </xdr:to>
    <xdr:sp macro="" textlink="">
      <xdr:nvSpPr>
        <xdr:cNvPr id="196" name="楕円 195">
          <a:extLst>
            <a:ext uri="{FF2B5EF4-FFF2-40B4-BE49-F238E27FC236}">
              <a16:creationId xmlns:a16="http://schemas.microsoft.com/office/drawing/2014/main" id="{7718EC9B-FC1E-4320-AAB0-B5CD88D2373E}"/>
            </a:ext>
          </a:extLst>
        </xdr:cNvPr>
        <xdr:cNvSpPr/>
      </xdr:nvSpPr>
      <xdr:spPr>
        <a:xfrm>
          <a:off x="1079500" y="1054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140970</xdr:rowOff>
    </xdr:from>
    <xdr:to>
      <xdr:col>10</xdr:col>
      <xdr:colOff>114300</xdr:colOff>
      <xdr:row>61</xdr:row>
      <xdr:rowOff>158115</xdr:rowOff>
    </xdr:to>
    <xdr:cxnSp macro="">
      <xdr:nvCxnSpPr>
        <xdr:cNvPr id="197" name="直線コネクタ 196">
          <a:extLst>
            <a:ext uri="{FF2B5EF4-FFF2-40B4-BE49-F238E27FC236}">
              <a16:creationId xmlns:a16="http://schemas.microsoft.com/office/drawing/2014/main" id="{E191B583-09A4-4740-8456-416C179E0D01}"/>
            </a:ext>
          </a:extLst>
        </xdr:cNvPr>
        <xdr:cNvCxnSpPr/>
      </xdr:nvCxnSpPr>
      <xdr:spPr>
        <a:xfrm>
          <a:off x="1130300" y="105994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33037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A57116E-3135-40EC-911D-636076FA497B}"/>
            </a:ext>
          </a:extLst>
        </xdr:cNvPr>
        <xdr:cNvSpPr txBox="1"/>
      </xdr:nvSpPr>
      <xdr:spPr>
        <a:xfrm>
          <a:off x="3582044" y="10320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366248B8-8E5C-4C90-81CE-AB5738C9D4C4}"/>
            </a:ext>
          </a:extLst>
        </xdr:cNvPr>
        <xdr:cNvSpPr txBox="1"/>
      </xdr:nvSpPr>
      <xdr:spPr>
        <a:xfrm>
          <a:off x="2705744" y="10287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145432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6864A0B0-FD78-440A-B419-FE6AF7006D9A}"/>
            </a:ext>
          </a:extLst>
        </xdr:cNvPr>
        <xdr:cNvSpPr txBox="1"/>
      </xdr:nvSpPr>
      <xdr:spPr>
        <a:xfrm>
          <a:off x="18167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149242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A261AE11-7812-4918-BE9A-58DAA50376AA}"/>
            </a:ext>
          </a:extLst>
        </xdr:cNvPr>
        <xdr:cNvSpPr txBox="1"/>
      </xdr:nvSpPr>
      <xdr:spPr>
        <a:xfrm>
          <a:off x="927744" y="1026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62882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81900E37-64BE-49F4-8C4D-4735FACDF165}"/>
            </a:ext>
          </a:extLst>
        </xdr:cNvPr>
        <xdr:cNvSpPr txBox="1"/>
      </xdr:nvSpPr>
      <xdr:spPr>
        <a:xfrm>
          <a:off x="3582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47642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768103E7-E45D-4734-A42B-DB181F41A705}"/>
            </a:ext>
          </a:extLst>
        </xdr:cNvPr>
        <xdr:cNvSpPr txBox="1"/>
      </xdr:nvSpPr>
      <xdr:spPr>
        <a:xfrm>
          <a:off x="2705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28592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9A17A74-A973-4EDA-9746-6D194D66D286}"/>
            </a:ext>
          </a:extLst>
        </xdr:cNvPr>
        <xdr:cNvSpPr txBox="1"/>
      </xdr:nvSpPr>
      <xdr:spPr>
        <a:xfrm>
          <a:off x="18167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11447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441062C-60C3-4FFB-99B4-6D050DBA5326}"/>
            </a:ext>
          </a:extLst>
        </xdr:cNvPr>
        <xdr:cNvSpPr txBox="1"/>
      </xdr:nvSpPr>
      <xdr:spPr>
        <a:xfrm>
          <a:off x="927744"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7EBA7B5-3756-48DE-B776-327548300E8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26BFD4E5-73AC-4C70-8ACD-D060CA10437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3781019-D4F4-4B53-AB29-5D3B5CCD29F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99B7154B-8B84-4C5F-AB0A-604CBC01D9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26B19887-656E-4958-B692-7EC4FF17AB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BB0BC52-65D4-4926-8B36-436EE993792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15297BC-0EE2-46E0-856D-63F6C69D1BD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B3D57CEA-0727-410C-A6B7-14C29C48AAC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3132F1C-97AC-491F-BEE5-F8BAB9B9471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89C126C0-C772-4C09-9B96-6EFC6D9998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3F39439B-B43D-413D-A4C9-1724891164D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B04B735B-711C-47B0-BCAB-9C3DA015637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28147C3C-F573-4EA9-8FEB-46F76893EA0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a:extLst>
            <a:ext uri="{FF2B5EF4-FFF2-40B4-BE49-F238E27FC236}">
              <a16:creationId xmlns:a16="http://schemas.microsoft.com/office/drawing/2014/main" id="{08C838E0-5B51-4FCD-B722-7EFDAC3752D8}"/>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EF732C5C-FCD4-4736-A0BF-0D2991A6719C}"/>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a:extLst>
            <a:ext uri="{FF2B5EF4-FFF2-40B4-BE49-F238E27FC236}">
              <a16:creationId xmlns:a16="http://schemas.microsoft.com/office/drawing/2014/main" id="{CAE33C9C-D570-4075-B26E-1B00D86927EC}"/>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3D3B7D89-0CCF-4121-9FDF-1AEC6DF785D5}"/>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a:extLst>
            <a:ext uri="{FF2B5EF4-FFF2-40B4-BE49-F238E27FC236}">
              <a16:creationId xmlns:a16="http://schemas.microsoft.com/office/drawing/2014/main" id="{F19055D0-ADF9-4D07-932E-8610AA43563A}"/>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EB73599-E83B-4378-9576-8F48DFB1DE1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0687669E-839E-470A-87F5-3DAC707E6E2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EDAF63A1-7CB6-48D8-B3AA-09FF89A4A74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73061</xdr:rowOff>
    </xdr:from>
    <xdr:to>
      <xdr:col>54</xdr:col>
      <xdr:colOff>189865</xdr:colOff>
      <xdr:row>63</xdr:row>
      <xdr:rowOff>164964</xdr:rowOff>
    </xdr:to>
    <xdr:cxnSp macro="">
      <xdr:nvCxnSpPr>
        <xdr:cNvPr id="227" name="直線コネクタ 226">
          <a:extLst>
            <a:ext uri="{FF2B5EF4-FFF2-40B4-BE49-F238E27FC236}">
              <a16:creationId xmlns:a16="http://schemas.microsoft.com/office/drawing/2014/main" id="{BA259116-CBCE-4E35-86E5-1820D58AE3FA}"/>
            </a:ext>
          </a:extLst>
        </xdr:cNvPr>
        <xdr:cNvCxnSpPr/>
      </xdr:nvCxnSpPr>
      <xdr:spPr>
        <a:xfrm flipV="1">
          <a:off x="10476865" y="9674261"/>
          <a:ext cx="0" cy="12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168791</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58F87287-3314-4BF0-8005-3E26C50BBACF}"/>
            </a:ext>
          </a:extLst>
        </xdr:cNvPr>
        <xdr:cNvSpPr txBox="1"/>
      </xdr:nvSpPr>
      <xdr:spPr>
        <a:xfrm>
          <a:off x="10515600" y="1097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164964</xdr:rowOff>
    </xdr:from>
    <xdr:to>
      <xdr:col>55</xdr:col>
      <xdr:colOff>88900</xdr:colOff>
      <xdr:row>63</xdr:row>
      <xdr:rowOff>164964</xdr:rowOff>
    </xdr:to>
    <xdr:cxnSp macro="">
      <xdr:nvCxnSpPr>
        <xdr:cNvPr id="229" name="直線コネクタ 228">
          <a:extLst>
            <a:ext uri="{FF2B5EF4-FFF2-40B4-BE49-F238E27FC236}">
              <a16:creationId xmlns:a16="http://schemas.microsoft.com/office/drawing/2014/main" id="{6CCC4E02-5F5A-45D4-9088-5CD75C237F09}"/>
            </a:ext>
          </a:extLst>
        </xdr:cNvPr>
        <xdr:cNvCxnSpPr/>
      </xdr:nvCxnSpPr>
      <xdr:spPr>
        <a:xfrm>
          <a:off x="10388600" y="10966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19738</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82622F59-21D8-49CE-A353-4383BB107FEC}"/>
            </a:ext>
          </a:extLst>
        </xdr:cNvPr>
        <xdr:cNvSpPr txBox="1"/>
      </xdr:nvSpPr>
      <xdr:spPr>
        <a:xfrm>
          <a:off x="10515600" y="9449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73061</xdr:rowOff>
    </xdr:from>
    <xdr:to>
      <xdr:col>55</xdr:col>
      <xdr:colOff>88900</xdr:colOff>
      <xdr:row>56</xdr:row>
      <xdr:rowOff>73061</xdr:rowOff>
    </xdr:to>
    <xdr:cxnSp macro="">
      <xdr:nvCxnSpPr>
        <xdr:cNvPr id="231" name="直線コネクタ 230">
          <a:extLst>
            <a:ext uri="{FF2B5EF4-FFF2-40B4-BE49-F238E27FC236}">
              <a16:creationId xmlns:a16="http://schemas.microsoft.com/office/drawing/2014/main" id="{E9846F90-B145-4A9E-BF59-5453944C488C}"/>
            </a:ext>
          </a:extLst>
        </xdr:cNvPr>
        <xdr:cNvCxnSpPr/>
      </xdr:nvCxnSpPr>
      <xdr:spPr>
        <a:xfrm>
          <a:off x="10388600" y="9674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18781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B7E3E0F-51CB-4694-8BC9-C7CCC761BDA4}"/>
            </a:ext>
          </a:extLst>
        </xdr:cNvPr>
        <xdr:cNvSpPr txBox="1"/>
      </xdr:nvSpPr>
      <xdr:spPr>
        <a:xfrm>
          <a:off x="10515600" y="104772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40354</xdr:rowOff>
    </xdr:from>
    <xdr:to>
      <xdr:col>55</xdr:col>
      <xdr:colOff>50800</xdr:colOff>
      <xdr:row>61</xdr:row>
      <xdr:rowOff>141954</xdr:rowOff>
    </xdr:to>
    <xdr:sp macro="" textlink="">
      <xdr:nvSpPr>
        <xdr:cNvPr id="233" name="フローチャート: 判断 232">
          <a:extLst>
            <a:ext uri="{FF2B5EF4-FFF2-40B4-BE49-F238E27FC236}">
              <a16:creationId xmlns:a16="http://schemas.microsoft.com/office/drawing/2014/main" id="{F4EE9586-66F6-4D67-A29C-ACD5EE6605BF}"/>
            </a:ext>
          </a:extLst>
        </xdr:cNvPr>
        <xdr:cNvSpPr/>
      </xdr:nvSpPr>
      <xdr:spPr>
        <a:xfrm>
          <a:off x="10426700" y="10498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28815</xdr:rowOff>
    </xdr:from>
    <xdr:to>
      <xdr:col>50</xdr:col>
      <xdr:colOff>165100</xdr:colOff>
      <xdr:row>61</xdr:row>
      <xdr:rowOff>130415</xdr:rowOff>
    </xdr:to>
    <xdr:sp macro="" textlink="">
      <xdr:nvSpPr>
        <xdr:cNvPr id="234" name="フローチャート: 判断 233">
          <a:extLst>
            <a:ext uri="{FF2B5EF4-FFF2-40B4-BE49-F238E27FC236}">
              <a16:creationId xmlns:a16="http://schemas.microsoft.com/office/drawing/2014/main" id="{EBE88250-B320-443D-B614-B4BD654A9786}"/>
            </a:ext>
          </a:extLst>
        </xdr:cNvPr>
        <xdr:cNvSpPr/>
      </xdr:nvSpPr>
      <xdr:spPr>
        <a:xfrm>
          <a:off x="9588500" y="104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38441</xdr:rowOff>
    </xdr:from>
    <xdr:to>
      <xdr:col>46</xdr:col>
      <xdr:colOff>38100</xdr:colOff>
      <xdr:row>61</xdr:row>
      <xdr:rowOff>140041</xdr:rowOff>
    </xdr:to>
    <xdr:sp macro="" textlink="">
      <xdr:nvSpPr>
        <xdr:cNvPr id="235" name="フローチャート: 判断 234">
          <a:extLst>
            <a:ext uri="{FF2B5EF4-FFF2-40B4-BE49-F238E27FC236}">
              <a16:creationId xmlns:a16="http://schemas.microsoft.com/office/drawing/2014/main" id="{D3C077C4-3AC1-48DF-AB2A-7F07B6590F9E}"/>
            </a:ext>
          </a:extLst>
        </xdr:cNvPr>
        <xdr:cNvSpPr/>
      </xdr:nvSpPr>
      <xdr:spPr>
        <a:xfrm>
          <a:off x="8699500" y="1049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62702</xdr:rowOff>
    </xdr:from>
    <xdr:to>
      <xdr:col>41</xdr:col>
      <xdr:colOff>101600</xdr:colOff>
      <xdr:row>61</xdr:row>
      <xdr:rowOff>164302</xdr:rowOff>
    </xdr:to>
    <xdr:sp macro="" textlink="">
      <xdr:nvSpPr>
        <xdr:cNvPr id="236" name="フローチャート: 判断 235">
          <a:extLst>
            <a:ext uri="{FF2B5EF4-FFF2-40B4-BE49-F238E27FC236}">
              <a16:creationId xmlns:a16="http://schemas.microsoft.com/office/drawing/2014/main" id="{D8CE6F53-55ED-46A8-942F-A1D9EECC2EBE}"/>
            </a:ext>
          </a:extLst>
        </xdr:cNvPr>
        <xdr:cNvSpPr/>
      </xdr:nvSpPr>
      <xdr:spPr>
        <a:xfrm>
          <a:off x="7810500" y="1052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99306</xdr:rowOff>
    </xdr:from>
    <xdr:to>
      <xdr:col>36</xdr:col>
      <xdr:colOff>165100</xdr:colOff>
      <xdr:row>62</xdr:row>
      <xdr:rowOff>29456</xdr:rowOff>
    </xdr:to>
    <xdr:sp macro="" textlink="">
      <xdr:nvSpPr>
        <xdr:cNvPr id="237" name="フローチャート: 判断 236">
          <a:extLst>
            <a:ext uri="{FF2B5EF4-FFF2-40B4-BE49-F238E27FC236}">
              <a16:creationId xmlns:a16="http://schemas.microsoft.com/office/drawing/2014/main" id="{28AA4D66-7484-43E1-A92C-18AED0E7F6B0}"/>
            </a:ext>
          </a:extLst>
        </xdr:cNvPr>
        <xdr:cNvSpPr/>
      </xdr:nvSpPr>
      <xdr:spPr>
        <a:xfrm>
          <a:off x="6921500" y="1055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0C7E5C3-FB7E-46EC-AAD2-126D44047F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FCEF509-A521-475D-9641-2B7EAA64F77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C63A3E9-D212-4C84-8E7B-2D5F4AC6F06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82F6323-C7C9-4340-9F68-C62BD73F4D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92363F1-05FC-4A1C-B5F1-896186F82207}"/>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171093</xdr:rowOff>
    </xdr:from>
    <xdr:to>
      <xdr:col>55</xdr:col>
      <xdr:colOff>50800</xdr:colOff>
      <xdr:row>61</xdr:row>
      <xdr:rowOff>101243</xdr:rowOff>
    </xdr:to>
    <xdr:sp macro="" textlink="">
      <xdr:nvSpPr>
        <xdr:cNvPr id="243" name="楕円 242">
          <a:extLst>
            <a:ext uri="{FF2B5EF4-FFF2-40B4-BE49-F238E27FC236}">
              <a16:creationId xmlns:a16="http://schemas.microsoft.com/office/drawing/2014/main" id="{73EC6F79-E6A3-44EF-946D-1B7F7857399C}"/>
            </a:ext>
          </a:extLst>
        </xdr:cNvPr>
        <xdr:cNvSpPr/>
      </xdr:nvSpPr>
      <xdr:spPr>
        <a:xfrm>
          <a:off x="10426700" y="1045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22520</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DBA19749-769D-4CE6-BF09-BB2F77C16E44}"/>
            </a:ext>
          </a:extLst>
        </xdr:cNvPr>
        <xdr:cNvSpPr txBox="1"/>
      </xdr:nvSpPr>
      <xdr:spPr>
        <a:xfrm>
          <a:off x="10515600" y="10309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10899</xdr:rowOff>
    </xdr:from>
    <xdr:to>
      <xdr:col>50</xdr:col>
      <xdr:colOff>165100</xdr:colOff>
      <xdr:row>61</xdr:row>
      <xdr:rowOff>112499</xdr:rowOff>
    </xdr:to>
    <xdr:sp macro="" textlink="">
      <xdr:nvSpPr>
        <xdr:cNvPr id="245" name="楕円 244">
          <a:extLst>
            <a:ext uri="{FF2B5EF4-FFF2-40B4-BE49-F238E27FC236}">
              <a16:creationId xmlns:a16="http://schemas.microsoft.com/office/drawing/2014/main" id="{7170EB36-27D3-4362-BE2B-C0A2AB239D57}"/>
            </a:ext>
          </a:extLst>
        </xdr:cNvPr>
        <xdr:cNvSpPr/>
      </xdr:nvSpPr>
      <xdr:spPr>
        <a:xfrm>
          <a:off x="9588500" y="1046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50443</xdr:rowOff>
    </xdr:from>
    <xdr:to>
      <xdr:col>55</xdr:col>
      <xdr:colOff>0</xdr:colOff>
      <xdr:row>61</xdr:row>
      <xdr:rowOff>61699</xdr:rowOff>
    </xdr:to>
    <xdr:cxnSp macro="">
      <xdr:nvCxnSpPr>
        <xdr:cNvPr id="246" name="直線コネクタ 245">
          <a:extLst>
            <a:ext uri="{FF2B5EF4-FFF2-40B4-BE49-F238E27FC236}">
              <a16:creationId xmlns:a16="http://schemas.microsoft.com/office/drawing/2014/main" id="{7583B143-6507-4470-8FA4-43D1D1B99D03}"/>
            </a:ext>
          </a:extLst>
        </xdr:cNvPr>
        <xdr:cNvCxnSpPr/>
      </xdr:nvCxnSpPr>
      <xdr:spPr>
        <a:xfrm flipV="1">
          <a:off x="9639300" y="10508893"/>
          <a:ext cx="8382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21603</xdr:rowOff>
    </xdr:from>
    <xdr:to>
      <xdr:col>46</xdr:col>
      <xdr:colOff>38100</xdr:colOff>
      <xdr:row>61</xdr:row>
      <xdr:rowOff>123203</xdr:rowOff>
    </xdr:to>
    <xdr:sp macro="" textlink="">
      <xdr:nvSpPr>
        <xdr:cNvPr id="247" name="楕円 246">
          <a:extLst>
            <a:ext uri="{FF2B5EF4-FFF2-40B4-BE49-F238E27FC236}">
              <a16:creationId xmlns:a16="http://schemas.microsoft.com/office/drawing/2014/main" id="{5E53AF0B-CF20-45D2-87A1-D3D58A9409A7}"/>
            </a:ext>
          </a:extLst>
        </xdr:cNvPr>
        <xdr:cNvSpPr/>
      </xdr:nvSpPr>
      <xdr:spPr>
        <a:xfrm>
          <a:off x="8699500" y="1048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61699</xdr:rowOff>
    </xdr:from>
    <xdr:to>
      <xdr:col>50</xdr:col>
      <xdr:colOff>114300</xdr:colOff>
      <xdr:row>61</xdr:row>
      <xdr:rowOff>72403</xdr:rowOff>
    </xdr:to>
    <xdr:cxnSp macro="">
      <xdr:nvCxnSpPr>
        <xdr:cNvPr id="248" name="直線コネクタ 247">
          <a:extLst>
            <a:ext uri="{FF2B5EF4-FFF2-40B4-BE49-F238E27FC236}">
              <a16:creationId xmlns:a16="http://schemas.microsoft.com/office/drawing/2014/main" id="{66B804F2-1626-4364-8676-936388E7B6F4}"/>
            </a:ext>
          </a:extLst>
        </xdr:cNvPr>
        <xdr:cNvCxnSpPr/>
      </xdr:nvCxnSpPr>
      <xdr:spPr>
        <a:xfrm flipV="1">
          <a:off x="8750300" y="10520149"/>
          <a:ext cx="889000" cy="1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31050</xdr:rowOff>
    </xdr:from>
    <xdr:to>
      <xdr:col>41</xdr:col>
      <xdr:colOff>101600</xdr:colOff>
      <xdr:row>61</xdr:row>
      <xdr:rowOff>132650</xdr:rowOff>
    </xdr:to>
    <xdr:sp macro="" textlink="">
      <xdr:nvSpPr>
        <xdr:cNvPr id="249" name="楕円 248">
          <a:extLst>
            <a:ext uri="{FF2B5EF4-FFF2-40B4-BE49-F238E27FC236}">
              <a16:creationId xmlns:a16="http://schemas.microsoft.com/office/drawing/2014/main" id="{2DC20095-8707-4E3E-AE2E-34B0AF7CAF60}"/>
            </a:ext>
          </a:extLst>
        </xdr:cNvPr>
        <xdr:cNvSpPr/>
      </xdr:nvSpPr>
      <xdr:spPr>
        <a:xfrm>
          <a:off x="7810500" y="1048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72403</xdr:rowOff>
    </xdr:from>
    <xdr:to>
      <xdr:col>45</xdr:col>
      <xdr:colOff>177800</xdr:colOff>
      <xdr:row>61</xdr:row>
      <xdr:rowOff>81850</xdr:rowOff>
    </xdr:to>
    <xdr:cxnSp macro="">
      <xdr:nvCxnSpPr>
        <xdr:cNvPr id="250" name="直線コネクタ 249">
          <a:extLst>
            <a:ext uri="{FF2B5EF4-FFF2-40B4-BE49-F238E27FC236}">
              <a16:creationId xmlns:a16="http://schemas.microsoft.com/office/drawing/2014/main" id="{F61D61FA-726C-4001-80F9-8DD7B751B345}"/>
            </a:ext>
          </a:extLst>
        </xdr:cNvPr>
        <xdr:cNvCxnSpPr/>
      </xdr:nvCxnSpPr>
      <xdr:spPr>
        <a:xfrm flipV="1">
          <a:off x="7861300" y="10530853"/>
          <a:ext cx="889000" cy="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39566</xdr:rowOff>
    </xdr:from>
    <xdr:to>
      <xdr:col>36</xdr:col>
      <xdr:colOff>165100</xdr:colOff>
      <xdr:row>61</xdr:row>
      <xdr:rowOff>141166</xdr:rowOff>
    </xdr:to>
    <xdr:sp macro="" textlink="">
      <xdr:nvSpPr>
        <xdr:cNvPr id="251" name="楕円 250">
          <a:extLst>
            <a:ext uri="{FF2B5EF4-FFF2-40B4-BE49-F238E27FC236}">
              <a16:creationId xmlns:a16="http://schemas.microsoft.com/office/drawing/2014/main" id="{C3F93224-9548-4FA7-93E4-B9FA53870325}"/>
            </a:ext>
          </a:extLst>
        </xdr:cNvPr>
        <xdr:cNvSpPr/>
      </xdr:nvSpPr>
      <xdr:spPr>
        <a:xfrm>
          <a:off x="6921500" y="1049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81850</xdr:rowOff>
    </xdr:from>
    <xdr:to>
      <xdr:col>41</xdr:col>
      <xdr:colOff>50800</xdr:colOff>
      <xdr:row>61</xdr:row>
      <xdr:rowOff>90366</xdr:rowOff>
    </xdr:to>
    <xdr:cxnSp macro="">
      <xdr:nvCxnSpPr>
        <xdr:cNvPr id="252" name="直線コネクタ 251">
          <a:extLst>
            <a:ext uri="{FF2B5EF4-FFF2-40B4-BE49-F238E27FC236}">
              <a16:creationId xmlns:a16="http://schemas.microsoft.com/office/drawing/2014/main" id="{31EDC093-CFEC-455D-A1CA-DE2F7C1D579A}"/>
            </a:ext>
          </a:extLst>
        </xdr:cNvPr>
        <xdr:cNvCxnSpPr/>
      </xdr:nvCxnSpPr>
      <xdr:spPr>
        <a:xfrm flipV="1">
          <a:off x="6972300" y="10540300"/>
          <a:ext cx="889000" cy="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121542</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2E96B2C8-B3FD-452A-BB5C-97041942B619}"/>
            </a:ext>
          </a:extLst>
        </xdr:cNvPr>
        <xdr:cNvSpPr txBox="1"/>
      </xdr:nvSpPr>
      <xdr:spPr>
        <a:xfrm>
          <a:off x="9327095" y="1057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131168</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8AB4C89A-4D58-487B-BF2E-E722B769726A}"/>
            </a:ext>
          </a:extLst>
        </xdr:cNvPr>
        <xdr:cNvSpPr txBox="1"/>
      </xdr:nvSpPr>
      <xdr:spPr>
        <a:xfrm>
          <a:off x="8450795" y="1058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155429</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E20CDCB0-D14F-49DF-B1DA-143202392655}"/>
            </a:ext>
          </a:extLst>
        </xdr:cNvPr>
        <xdr:cNvSpPr txBox="1"/>
      </xdr:nvSpPr>
      <xdr:spPr>
        <a:xfrm>
          <a:off x="7561795" y="10613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20583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2D3ACB7B-18E0-442B-8A2A-23B53005F293}"/>
            </a:ext>
          </a:extLst>
        </xdr:cNvPr>
        <xdr:cNvSpPr txBox="1"/>
      </xdr:nvSpPr>
      <xdr:spPr>
        <a:xfrm>
          <a:off x="6672795" y="10650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129026</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36D30F06-925A-4996-B3B2-15454CE4F8D3}"/>
            </a:ext>
          </a:extLst>
        </xdr:cNvPr>
        <xdr:cNvSpPr txBox="1"/>
      </xdr:nvSpPr>
      <xdr:spPr>
        <a:xfrm>
          <a:off x="9327095" y="1024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139730</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88F9BBE5-4E69-4870-AABA-5832A61ADF2E}"/>
            </a:ext>
          </a:extLst>
        </xdr:cNvPr>
        <xdr:cNvSpPr txBox="1"/>
      </xdr:nvSpPr>
      <xdr:spPr>
        <a:xfrm>
          <a:off x="8450795" y="1025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149177</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95A140F7-587A-416B-8032-311FF61EDC4D}"/>
            </a:ext>
          </a:extLst>
        </xdr:cNvPr>
        <xdr:cNvSpPr txBox="1"/>
      </xdr:nvSpPr>
      <xdr:spPr>
        <a:xfrm>
          <a:off x="7561795" y="1026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157693</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53C6E225-7E81-4E9C-9B43-CE381B9528C5}"/>
            </a:ext>
          </a:extLst>
        </xdr:cNvPr>
        <xdr:cNvSpPr txBox="1"/>
      </xdr:nvSpPr>
      <xdr:spPr>
        <a:xfrm>
          <a:off x="6672795" y="10273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DAB852FF-1D98-4883-A1DD-01DDF61D007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1514824D-7D31-45CF-8851-4012E7FCE5E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B068244B-4061-4652-A32C-C1DCEAA00B1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87EAAD96-28AB-4C48-B5A3-B18CBBA45F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D2F65E04-4514-4551-AA2D-5935AEBA5FC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3D061292-59DB-49F5-AD72-D5A4A90E79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DF20810C-388A-46E5-ADE8-C8673408F2F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7855AE95-D71C-41E5-B2AB-0E2BD2728F9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F68E2CA3-F5EC-4EB1-82D8-324D984BEE1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BAC716F1-796D-41C9-A0F9-CBBC7BA8EFB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2683472C-B5C9-4CEA-9F35-EC3A6B4E0EF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12E58F46-3DBF-4BF4-BF10-B59FD2E4B93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EC71509D-6359-4983-A4B6-35A28767D60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C4014C69-1034-405D-8F11-FF382F3B9BF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2691EA76-CFD8-4227-91B6-BEA0CE7242F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6F978B8C-4423-4053-8C2E-0C733CABBE8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89BDE571-C545-4471-A2AE-4A5A4F02E02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B097640-08D0-49A3-A225-71594AD6991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A3693ABE-EC7F-44D0-BC8D-834EFFADE4FC}"/>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1E94BB03-FBAF-4F79-9176-DCD32A553BC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A73D4160-9359-46E0-A546-09F3B8F9C22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96B41A0-A286-4F68-A181-9D742E27861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517240-70D3-407D-8DE4-3A38B8123CC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7AF30C8C-E216-4E1C-8CC1-D2BF2153B76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5714</xdr:rowOff>
    </xdr:from>
    <xdr:to>
      <xdr:col>24</xdr:col>
      <xdr:colOff>62865</xdr:colOff>
      <xdr:row>86</xdr:row>
      <xdr:rowOff>106680</xdr:rowOff>
    </xdr:to>
    <xdr:cxnSp macro="">
      <xdr:nvCxnSpPr>
        <xdr:cNvPr id="285" name="直線コネクタ 284">
          <a:extLst>
            <a:ext uri="{FF2B5EF4-FFF2-40B4-BE49-F238E27FC236}">
              <a16:creationId xmlns:a16="http://schemas.microsoft.com/office/drawing/2014/main" id="{6B5D9FCC-2A13-4977-B362-AB65B5DD3237}"/>
            </a:ext>
          </a:extLst>
        </xdr:cNvPr>
        <xdr:cNvCxnSpPr/>
      </xdr:nvCxnSpPr>
      <xdr:spPr>
        <a:xfrm flipV="1">
          <a:off x="4634865" y="13550264"/>
          <a:ext cx="0" cy="130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110507</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203D8A90-F98E-4599-AD94-D74ACB143FA3}"/>
            </a:ext>
          </a:extLst>
        </xdr:cNvPr>
        <xdr:cNvSpPr txBox="1"/>
      </xdr:nvSpPr>
      <xdr:spPr>
        <a:xfrm>
          <a:off x="4673600" y="1485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106680</xdr:rowOff>
    </xdr:from>
    <xdr:to>
      <xdr:col>24</xdr:col>
      <xdr:colOff>152400</xdr:colOff>
      <xdr:row>86</xdr:row>
      <xdr:rowOff>106680</xdr:rowOff>
    </xdr:to>
    <xdr:cxnSp macro="">
      <xdr:nvCxnSpPr>
        <xdr:cNvPr id="287" name="直線コネクタ 286">
          <a:extLst>
            <a:ext uri="{FF2B5EF4-FFF2-40B4-BE49-F238E27FC236}">
              <a16:creationId xmlns:a16="http://schemas.microsoft.com/office/drawing/2014/main" id="{3BD3F304-945E-4EA0-9B05-88AC769FF9EC}"/>
            </a:ext>
          </a:extLst>
        </xdr:cNvPr>
        <xdr:cNvCxnSpPr/>
      </xdr:nvCxnSpPr>
      <xdr:spPr>
        <a:xfrm>
          <a:off x="4546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123841</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579AEEC5-CB7F-4D0D-8793-B740234F840C}"/>
            </a:ext>
          </a:extLst>
        </xdr:cNvPr>
        <xdr:cNvSpPr txBox="1"/>
      </xdr:nvSpPr>
      <xdr:spPr>
        <a:xfrm>
          <a:off x="4673600"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5714</xdr:rowOff>
    </xdr:from>
    <xdr:to>
      <xdr:col>24</xdr:col>
      <xdr:colOff>152400</xdr:colOff>
      <xdr:row>79</xdr:row>
      <xdr:rowOff>5714</xdr:rowOff>
    </xdr:to>
    <xdr:cxnSp macro="">
      <xdr:nvCxnSpPr>
        <xdr:cNvPr id="289" name="直線コネクタ 288">
          <a:extLst>
            <a:ext uri="{FF2B5EF4-FFF2-40B4-BE49-F238E27FC236}">
              <a16:creationId xmlns:a16="http://schemas.microsoft.com/office/drawing/2014/main" id="{0AE73166-9C56-48CA-AF06-265DB3471F64}"/>
            </a:ext>
          </a:extLst>
        </xdr:cNvPr>
        <xdr:cNvCxnSpPr/>
      </xdr:nvCxnSpPr>
      <xdr:spPr>
        <a:xfrm>
          <a:off x="4546600" y="1355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106697</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6034E44-8707-4E74-95B6-25091609A44C}"/>
            </a:ext>
          </a:extLst>
        </xdr:cNvPr>
        <xdr:cNvSpPr txBox="1"/>
      </xdr:nvSpPr>
      <xdr:spPr>
        <a:xfrm>
          <a:off x="4673600" y="14165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128270</xdr:rowOff>
    </xdr:from>
    <xdr:to>
      <xdr:col>24</xdr:col>
      <xdr:colOff>114300</xdr:colOff>
      <xdr:row>83</xdr:row>
      <xdr:rowOff>58420</xdr:rowOff>
    </xdr:to>
    <xdr:sp macro="" textlink="">
      <xdr:nvSpPr>
        <xdr:cNvPr id="291" name="フローチャート: 判断 290">
          <a:extLst>
            <a:ext uri="{FF2B5EF4-FFF2-40B4-BE49-F238E27FC236}">
              <a16:creationId xmlns:a16="http://schemas.microsoft.com/office/drawing/2014/main" id="{19F9BFAD-2217-4C0C-803A-9C9844677C73}"/>
            </a:ext>
          </a:extLst>
        </xdr:cNvPr>
        <xdr:cNvSpPr/>
      </xdr:nvSpPr>
      <xdr:spPr>
        <a:xfrm>
          <a:off x="4584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133986</xdr:rowOff>
    </xdr:from>
    <xdr:to>
      <xdr:col>20</xdr:col>
      <xdr:colOff>38100</xdr:colOff>
      <xdr:row>83</xdr:row>
      <xdr:rowOff>64136</xdr:rowOff>
    </xdr:to>
    <xdr:sp macro="" textlink="">
      <xdr:nvSpPr>
        <xdr:cNvPr id="292" name="フローチャート: 判断 291">
          <a:extLst>
            <a:ext uri="{FF2B5EF4-FFF2-40B4-BE49-F238E27FC236}">
              <a16:creationId xmlns:a16="http://schemas.microsoft.com/office/drawing/2014/main" id="{5A7366D0-7BCA-48B5-B1E9-8EFABACD1ED3}"/>
            </a:ext>
          </a:extLst>
        </xdr:cNvPr>
        <xdr:cNvSpPr/>
      </xdr:nvSpPr>
      <xdr:spPr>
        <a:xfrm>
          <a:off x="3746500" y="14192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120650</xdr:rowOff>
    </xdr:from>
    <xdr:to>
      <xdr:col>15</xdr:col>
      <xdr:colOff>101600</xdr:colOff>
      <xdr:row>83</xdr:row>
      <xdr:rowOff>50800</xdr:rowOff>
    </xdr:to>
    <xdr:sp macro="" textlink="">
      <xdr:nvSpPr>
        <xdr:cNvPr id="293" name="フローチャート: 判断 292">
          <a:extLst>
            <a:ext uri="{FF2B5EF4-FFF2-40B4-BE49-F238E27FC236}">
              <a16:creationId xmlns:a16="http://schemas.microsoft.com/office/drawing/2014/main" id="{01E3D3C8-53D7-4AE9-ADBC-5365312E5CB8}"/>
            </a:ext>
          </a:extLst>
        </xdr:cNvPr>
        <xdr:cNvSpPr/>
      </xdr:nvSpPr>
      <xdr:spPr>
        <a:xfrm>
          <a:off x="2857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82550</xdr:rowOff>
    </xdr:from>
    <xdr:to>
      <xdr:col>10</xdr:col>
      <xdr:colOff>165100</xdr:colOff>
      <xdr:row>83</xdr:row>
      <xdr:rowOff>12700</xdr:rowOff>
    </xdr:to>
    <xdr:sp macro="" textlink="">
      <xdr:nvSpPr>
        <xdr:cNvPr id="294" name="フローチャート: 判断 293">
          <a:extLst>
            <a:ext uri="{FF2B5EF4-FFF2-40B4-BE49-F238E27FC236}">
              <a16:creationId xmlns:a16="http://schemas.microsoft.com/office/drawing/2014/main" id="{FA552CF3-48C4-4A54-BC3F-E743EBBB8CEA}"/>
            </a:ext>
          </a:extLst>
        </xdr:cNvPr>
        <xdr:cNvSpPr/>
      </xdr:nvSpPr>
      <xdr:spPr>
        <a:xfrm>
          <a:off x="1968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95" name="フローチャート: 判断 294">
          <a:extLst>
            <a:ext uri="{FF2B5EF4-FFF2-40B4-BE49-F238E27FC236}">
              <a16:creationId xmlns:a16="http://schemas.microsoft.com/office/drawing/2014/main" id="{937F1120-5570-4D53-81CF-AFB5A0A54E4F}"/>
            </a:ext>
          </a:extLst>
        </xdr:cNvPr>
        <xdr:cNvSpPr/>
      </xdr:nvSpPr>
      <xdr:spPr>
        <a:xfrm>
          <a:off x="1079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9650A90-774F-4A26-98CF-0CAB54FD43F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A846BD3-769D-4E9E-83A3-14D18867C92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70EFA3E-0CEC-44BE-839B-833346D8EC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9919005-4FB6-4141-A0D4-049E0199759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17A2854-C4A2-4EA6-A808-8E585689D34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80645</xdr:rowOff>
    </xdr:from>
    <xdr:to>
      <xdr:col>24</xdr:col>
      <xdr:colOff>114300</xdr:colOff>
      <xdr:row>83</xdr:row>
      <xdr:rowOff>10795</xdr:rowOff>
    </xdr:to>
    <xdr:sp macro="" textlink="">
      <xdr:nvSpPr>
        <xdr:cNvPr id="301" name="楕円 300">
          <a:extLst>
            <a:ext uri="{FF2B5EF4-FFF2-40B4-BE49-F238E27FC236}">
              <a16:creationId xmlns:a16="http://schemas.microsoft.com/office/drawing/2014/main" id="{53FE4DE1-A5EA-43CE-93E7-A8C953E5B666}"/>
            </a:ext>
          </a:extLst>
        </xdr:cNvPr>
        <xdr:cNvSpPr/>
      </xdr:nvSpPr>
      <xdr:spPr>
        <a:xfrm>
          <a:off x="45847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103522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FA2529A-410B-438C-9123-9A50FEE01DDE}"/>
            </a:ext>
          </a:extLst>
        </xdr:cNvPr>
        <xdr:cNvSpPr txBox="1"/>
      </xdr:nvSpPr>
      <xdr:spPr>
        <a:xfrm>
          <a:off x="4673600" y="1399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65405</xdr:rowOff>
    </xdr:from>
    <xdr:to>
      <xdr:col>20</xdr:col>
      <xdr:colOff>38100</xdr:colOff>
      <xdr:row>82</xdr:row>
      <xdr:rowOff>167005</xdr:rowOff>
    </xdr:to>
    <xdr:sp macro="" textlink="">
      <xdr:nvSpPr>
        <xdr:cNvPr id="303" name="楕円 302">
          <a:extLst>
            <a:ext uri="{FF2B5EF4-FFF2-40B4-BE49-F238E27FC236}">
              <a16:creationId xmlns:a16="http://schemas.microsoft.com/office/drawing/2014/main" id="{944861EC-2694-4571-A1D3-22B0B4EB244C}"/>
            </a:ext>
          </a:extLst>
        </xdr:cNvPr>
        <xdr:cNvSpPr/>
      </xdr:nvSpPr>
      <xdr:spPr>
        <a:xfrm>
          <a:off x="3746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116205</xdr:rowOff>
    </xdr:from>
    <xdr:to>
      <xdr:col>24</xdr:col>
      <xdr:colOff>63500</xdr:colOff>
      <xdr:row>82</xdr:row>
      <xdr:rowOff>131445</xdr:rowOff>
    </xdr:to>
    <xdr:cxnSp macro="">
      <xdr:nvCxnSpPr>
        <xdr:cNvPr id="304" name="直線コネクタ 303">
          <a:extLst>
            <a:ext uri="{FF2B5EF4-FFF2-40B4-BE49-F238E27FC236}">
              <a16:creationId xmlns:a16="http://schemas.microsoft.com/office/drawing/2014/main" id="{9414A887-E667-48FB-8C6E-2AAEA2285052}"/>
            </a:ext>
          </a:extLst>
        </xdr:cNvPr>
        <xdr:cNvCxnSpPr/>
      </xdr:nvCxnSpPr>
      <xdr:spPr>
        <a:xfrm>
          <a:off x="3797300" y="1417510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52070</xdr:rowOff>
    </xdr:from>
    <xdr:to>
      <xdr:col>15</xdr:col>
      <xdr:colOff>101600</xdr:colOff>
      <xdr:row>82</xdr:row>
      <xdr:rowOff>153670</xdr:rowOff>
    </xdr:to>
    <xdr:sp macro="" textlink="">
      <xdr:nvSpPr>
        <xdr:cNvPr id="305" name="楕円 304">
          <a:extLst>
            <a:ext uri="{FF2B5EF4-FFF2-40B4-BE49-F238E27FC236}">
              <a16:creationId xmlns:a16="http://schemas.microsoft.com/office/drawing/2014/main" id="{9A6D129F-E811-4AAD-97C0-9722141CE023}"/>
            </a:ext>
          </a:extLst>
        </xdr:cNvPr>
        <xdr:cNvSpPr/>
      </xdr:nvSpPr>
      <xdr:spPr>
        <a:xfrm>
          <a:off x="2857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102870</xdr:rowOff>
    </xdr:from>
    <xdr:to>
      <xdr:col>19</xdr:col>
      <xdr:colOff>177800</xdr:colOff>
      <xdr:row>82</xdr:row>
      <xdr:rowOff>116205</xdr:rowOff>
    </xdr:to>
    <xdr:cxnSp macro="">
      <xdr:nvCxnSpPr>
        <xdr:cNvPr id="306" name="直線コネクタ 305">
          <a:extLst>
            <a:ext uri="{FF2B5EF4-FFF2-40B4-BE49-F238E27FC236}">
              <a16:creationId xmlns:a16="http://schemas.microsoft.com/office/drawing/2014/main" id="{9769BA99-935F-4DC0-ADDD-42EBD44CD90B}"/>
            </a:ext>
          </a:extLst>
        </xdr:cNvPr>
        <xdr:cNvCxnSpPr/>
      </xdr:nvCxnSpPr>
      <xdr:spPr>
        <a:xfrm>
          <a:off x="2908300" y="1416177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46355</xdr:rowOff>
    </xdr:from>
    <xdr:to>
      <xdr:col>10</xdr:col>
      <xdr:colOff>165100</xdr:colOff>
      <xdr:row>82</xdr:row>
      <xdr:rowOff>147955</xdr:rowOff>
    </xdr:to>
    <xdr:sp macro="" textlink="">
      <xdr:nvSpPr>
        <xdr:cNvPr id="307" name="楕円 306">
          <a:extLst>
            <a:ext uri="{FF2B5EF4-FFF2-40B4-BE49-F238E27FC236}">
              <a16:creationId xmlns:a16="http://schemas.microsoft.com/office/drawing/2014/main" id="{F651DD2F-84C5-4C8C-BA0A-072DAB7C315F}"/>
            </a:ext>
          </a:extLst>
        </xdr:cNvPr>
        <xdr:cNvSpPr/>
      </xdr:nvSpPr>
      <xdr:spPr>
        <a:xfrm>
          <a:off x="1968500" y="141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97155</xdr:rowOff>
    </xdr:from>
    <xdr:to>
      <xdr:col>15</xdr:col>
      <xdr:colOff>50800</xdr:colOff>
      <xdr:row>82</xdr:row>
      <xdr:rowOff>102870</xdr:rowOff>
    </xdr:to>
    <xdr:cxnSp macro="">
      <xdr:nvCxnSpPr>
        <xdr:cNvPr id="308" name="直線コネクタ 307">
          <a:extLst>
            <a:ext uri="{FF2B5EF4-FFF2-40B4-BE49-F238E27FC236}">
              <a16:creationId xmlns:a16="http://schemas.microsoft.com/office/drawing/2014/main" id="{2063205D-44C4-4681-BA44-90E147AFF333}"/>
            </a:ext>
          </a:extLst>
        </xdr:cNvPr>
        <xdr:cNvCxnSpPr/>
      </xdr:nvCxnSpPr>
      <xdr:spPr>
        <a:xfrm>
          <a:off x="2019300" y="141560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6350</xdr:rowOff>
    </xdr:from>
    <xdr:to>
      <xdr:col>6</xdr:col>
      <xdr:colOff>38100</xdr:colOff>
      <xdr:row>82</xdr:row>
      <xdr:rowOff>107950</xdr:rowOff>
    </xdr:to>
    <xdr:sp macro="" textlink="">
      <xdr:nvSpPr>
        <xdr:cNvPr id="309" name="楕円 308">
          <a:extLst>
            <a:ext uri="{FF2B5EF4-FFF2-40B4-BE49-F238E27FC236}">
              <a16:creationId xmlns:a16="http://schemas.microsoft.com/office/drawing/2014/main" id="{66A60EED-02A0-4B2B-82ED-98A631049884}"/>
            </a:ext>
          </a:extLst>
        </xdr:cNvPr>
        <xdr:cNvSpPr/>
      </xdr:nvSpPr>
      <xdr:spPr>
        <a:xfrm>
          <a:off x="1079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57150</xdr:rowOff>
    </xdr:from>
    <xdr:to>
      <xdr:col>10</xdr:col>
      <xdr:colOff>114300</xdr:colOff>
      <xdr:row>82</xdr:row>
      <xdr:rowOff>97155</xdr:rowOff>
    </xdr:to>
    <xdr:cxnSp macro="">
      <xdr:nvCxnSpPr>
        <xdr:cNvPr id="310" name="直線コネクタ 309">
          <a:extLst>
            <a:ext uri="{FF2B5EF4-FFF2-40B4-BE49-F238E27FC236}">
              <a16:creationId xmlns:a16="http://schemas.microsoft.com/office/drawing/2014/main" id="{93BE44C6-DFF1-44B3-BEC9-AF2188F15272}"/>
            </a:ext>
          </a:extLst>
        </xdr:cNvPr>
        <xdr:cNvCxnSpPr/>
      </xdr:nvCxnSpPr>
      <xdr:spPr>
        <a:xfrm>
          <a:off x="1130300" y="141160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55263</xdr:rowOff>
    </xdr:from>
    <xdr:ext cx="405111" cy="259045"/>
    <xdr:sp macro="" textlink="">
      <xdr:nvSpPr>
        <xdr:cNvPr id="311" name="n_1aveValue【公営住宅】&#10;有形固定資産減価償却率">
          <a:extLst>
            <a:ext uri="{FF2B5EF4-FFF2-40B4-BE49-F238E27FC236}">
              <a16:creationId xmlns:a16="http://schemas.microsoft.com/office/drawing/2014/main" id="{942DDAC0-BBBD-47F6-B4BD-1E1E05C5DDC2}"/>
            </a:ext>
          </a:extLst>
        </xdr:cNvPr>
        <xdr:cNvSpPr txBox="1"/>
      </xdr:nvSpPr>
      <xdr:spPr>
        <a:xfrm>
          <a:off x="35820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41927</xdr:rowOff>
    </xdr:from>
    <xdr:ext cx="405111" cy="259045"/>
    <xdr:sp macro="" textlink="">
      <xdr:nvSpPr>
        <xdr:cNvPr id="312" name="n_2aveValue【公営住宅】&#10;有形固定資産減価償却率">
          <a:extLst>
            <a:ext uri="{FF2B5EF4-FFF2-40B4-BE49-F238E27FC236}">
              <a16:creationId xmlns:a16="http://schemas.microsoft.com/office/drawing/2014/main" id="{D5BECBED-A62F-4FDD-9ACD-2A689AEA1539}"/>
            </a:ext>
          </a:extLst>
        </xdr:cNvPr>
        <xdr:cNvSpPr txBox="1"/>
      </xdr:nvSpPr>
      <xdr:spPr>
        <a:xfrm>
          <a:off x="2705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3827</xdr:rowOff>
    </xdr:from>
    <xdr:ext cx="405111" cy="259045"/>
    <xdr:sp macro="" textlink="">
      <xdr:nvSpPr>
        <xdr:cNvPr id="313" name="n_3aveValue【公営住宅】&#10;有形固定資産減価償却率">
          <a:extLst>
            <a:ext uri="{FF2B5EF4-FFF2-40B4-BE49-F238E27FC236}">
              <a16:creationId xmlns:a16="http://schemas.microsoft.com/office/drawing/2014/main" id="{67ED0813-C65B-4B7B-B041-93D48FF11741}"/>
            </a:ext>
          </a:extLst>
        </xdr:cNvPr>
        <xdr:cNvSpPr txBox="1"/>
      </xdr:nvSpPr>
      <xdr:spPr>
        <a:xfrm>
          <a:off x="1816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158132</xdr:rowOff>
    </xdr:from>
    <xdr:ext cx="405111" cy="259045"/>
    <xdr:sp macro="" textlink="">
      <xdr:nvSpPr>
        <xdr:cNvPr id="314" name="n_4aveValue【公営住宅】&#10;有形固定資産減価償却率">
          <a:extLst>
            <a:ext uri="{FF2B5EF4-FFF2-40B4-BE49-F238E27FC236}">
              <a16:creationId xmlns:a16="http://schemas.microsoft.com/office/drawing/2014/main" id="{9F083A96-00A9-46D4-8A80-32D6A7E1B95F}"/>
            </a:ext>
          </a:extLst>
        </xdr:cNvPr>
        <xdr:cNvSpPr txBox="1"/>
      </xdr:nvSpPr>
      <xdr:spPr>
        <a:xfrm>
          <a:off x="927744"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12082</xdr:rowOff>
    </xdr:from>
    <xdr:ext cx="405111" cy="259045"/>
    <xdr:sp macro="" textlink="">
      <xdr:nvSpPr>
        <xdr:cNvPr id="315" name="n_1mainValue【公営住宅】&#10;有形固定資産減価償却率">
          <a:extLst>
            <a:ext uri="{FF2B5EF4-FFF2-40B4-BE49-F238E27FC236}">
              <a16:creationId xmlns:a16="http://schemas.microsoft.com/office/drawing/2014/main" id="{AB4F8BE4-83DE-4A4B-B098-F1C1290D34CB}"/>
            </a:ext>
          </a:extLst>
        </xdr:cNvPr>
        <xdr:cNvSpPr txBox="1"/>
      </xdr:nvSpPr>
      <xdr:spPr>
        <a:xfrm>
          <a:off x="3582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170197</xdr:rowOff>
    </xdr:from>
    <xdr:ext cx="405111" cy="259045"/>
    <xdr:sp macro="" textlink="">
      <xdr:nvSpPr>
        <xdr:cNvPr id="316" name="n_2mainValue【公営住宅】&#10;有形固定資産減価償却率">
          <a:extLst>
            <a:ext uri="{FF2B5EF4-FFF2-40B4-BE49-F238E27FC236}">
              <a16:creationId xmlns:a16="http://schemas.microsoft.com/office/drawing/2014/main" id="{FA0EAC42-3DB6-47AC-84F6-92DCB928F012}"/>
            </a:ext>
          </a:extLst>
        </xdr:cNvPr>
        <xdr:cNvSpPr txBox="1"/>
      </xdr:nvSpPr>
      <xdr:spPr>
        <a:xfrm>
          <a:off x="2705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164482</xdr:rowOff>
    </xdr:from>
    <xdr:ext cx="405111" cy="259045"/>
    <xdr:sp macro="" textlink="">
      <xdr:nvSpPr>
        <xdr:cNvPr id="317" name="n_3mainValue【公営住宅】&#10;有形固定資産減価償却率">
          <a:extLst>
            <a:ext uri="{FF2B5EF4-FFF2-40B4-BE49-F238E27FC236}">
              <a16:creationId xmlns:a16="http://schemas.microsoft.com/office/drawing/2014/main" id="{B8A1846F-FC20-4AFC-B305-4C396520FD75}"/>
            </a:ext>
          </a:extLst>
        </xdr:cNvPr>
        <xdr:cNvSpPr txBox="1"/>
      </xdr:nvSpPr>
      <xdr:spPr>
        <a:xfrm>
          <a:off x="1816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124477</xdr:rowOff>
    </xdr:from>
    <xdr:ext cx="405111" cy="259045"/>
    <xdr:sp macro="" textlink="">
      <xdr:nvSpPr>
        <xdr:cNvPr id="318" name="n_4mainValue【公営住宅】&#10;有形固定資産減価償却率">
          <a:extLst>
            <a:ext uri="{FF2B5EF4-FFF2-40B4-BE49-F238E27FC236}">
              <a16:creationId xmlns:a16="http://schemas.microsoft.com/office/drawing/2014/main" id="{8FB72B82-6A80-4928-8623-CF2088F6B762}"/>
            </a:ext>
          </a:extLst>
        </xdr:cNvPr>
        <xdr:cNvSpPr txBox="1"/>
      </xdr:nvSpPr>
      <xdr:spPr>
        <a:xfrm>
          <a:off x="927744"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768F1BB-4695-4FDD-B6AC-882FFE05CEA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5E246EF9-DE30-4C1E-B88C-6CD1FE2A3BD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13D407E4-95EE-4BED-A31C-FD6298818F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E40CA44F-7D95-47F5-93A4-18D884B824A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50B6F4E-FE03-47E5-97F8-45F3FB727C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3A6EF88-0B79-4738-BF7E-75665071BDC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E9C923A0-5037-4C59-B7DD-2653F1010A7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6571B834-EF17-4DDD-8DC6-8D6CEA6E5B0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A67AA23-F014-4664-B93D-BAF3609D542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16E9CD9-B75B-4CE2-91AF-5C3E1C16C04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9" name="直線コネクタ 328">
          <a:extLst>
            <a:ext uri="{FF2B5EF4-FFF2-40B4-BE49-F238E27FC236}">
              <a16:creationId xmlns:a16="http://schemas.microsoft.com/office/drawing/2014/main" id="{147DECCF-67B8-48F1-840F-2D58513EB9EC}"/>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0" name="テキスト ボックス 329">
          <a:extLst>
            <a:ext uri="{FF2B5EF4-FFF2-40B4-BE49-F238E27FC236}">
              <a16:creationId xmlns:a16="http://schemas.microsoft.com/office/drawing/2014/main" id="{96087AC2-AF15-4A23-A8D9-AD09DFB0F2D8}"/>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1" name="直線コネクタ 330">
          <a:extLst>
            <a:ext uri="{FF2B5EF4-FFF2-40B4-BE49-F238E27FC236}">
              <a16:creationId xmlns:a16="http://schemas.microsoft.com/office/drawing/2014/main" id="{D0062E1B-3FC4-43CF-8D9C-E7BFA5AEB14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2" name="テキスト ボックス 331">
          <a:extLst>
            <a:ext uri="{FF2B5EF4-FFF2-40B4-BE49-F238E27FC236}">
              <a16:creationId xmlns:a16="http://schemas.microsoft.com/office/drawing/2014/main" id="{C302DD30-DA3B-4529-A872-614CA7FEB196}"/>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3" name="直線コネクタ 332">
          <a:extLst>
            <a:ext uri="{FF2B5EF4-FFF2-40B4-BE49-F238E27FC236}">
              <a16:creationId xmlns:a16="http://schemas.microsoft.com/office/drawing/2014/main" id="{D4CE660D-DEE6-465D-B690-D57723F921C4}"/>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4" name="テキスト ボックス 333">
          <a:extLst>
            <a:ext uri="{FF2B5EF4-FFF2-40B4-BE49-F238E27FC236}">
              <a16:creationId xmlns:a16="http://schemas.microsoft.com/office/drawing/2014/main" id="{1531D0FB-0F6B-40BB-A9C3-5E03F0B33457}"/>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592BC30E-D62D-4F42-95FC-69E6B6331C3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3E282405-C64B-4879-87D7-F50C53F74B7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公営住宅】&#10;一人当たり面積グラフ枠">
          <a:extLst>
            <a:ext uri="{FF2B5EF4-FFF2-40B4-BE49-F238E27FC236}">
              <a16:creationId xmlns:a16="http://schemas.microsoft.com/office/drawing/2014/main" id="{DB05FD96-A34D-4A73-9670-18B55B9C963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43244</xdr:rowOff>
    </xdr:from>
    <xdr:to>
      <xdr:col>54</xdr:col>
      <xdr:colOff>189865</xdr:colOff>
      <xdr:row>85</xdr:row>
      <xdr:rowOff>83820</xdr:rowOff>
    </xdr:to>
    <xdr:cxnSp macro="">
      <xdr:nvCxnSpPr>
        <xdr:cNvPr id="338" name="直線コネクタ 337">
          <a:extLst>
            <a:ext uri="{FF2B5EF4-FFF2-40B4-BE49-F238E27FC236}">
              <a16:creationId xmlns:a16="http://schemas.microsoft.com/office/drawing/2014/main" id="{6229EDF9-0634-493A-9A6B-16B0D47B084D}"/>
            </a:ext>
          </a:extLst>
        </xdr:cNvPr>
        <xdr:cNvCxnSpPr/>
      </xdr:nvCxnSpPr>
      <xdr:spPr>
        <a:xfrm flipV="1">
          <a:off x="10476865" y="13416344"/>
          <a:ext cx="0" cy="1240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39" name="【公営住宅】&#10;一人当たり面積最小値テキスト">
          <a:extLst>
            <a:ext uri="{FF2B5EF4-FFF2-40B4-BE49-F238E27FC236}">
              <a16:creationId xmlns:a16="http://schemas.microsoft.com/office/drawing/2014/main" id="{668062BA-1EBB-417E-9231-A59B345F4A56}"/>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0" name="直線コネクタ 339">
          <a:extLst>
            <a:ext uri="{FF2B5EF4-FFF2-40B4-BE49-F238E27FC236}">
              <a16:creationId xmlns:a16="http://schemas.microsoft.com/office/drawing/2014/main" id="{3182CD49-1BE1-469D-B1DC-3BBD5EE19996}"/>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161371</xdr:rowOff>
    </xdr:from>
    <xdr:ext cx="469744" cy="259045"/>
    <xdr:sp macro="" textlink="">
      <xdr:nvSpPr>
        <xdr:cNvPr id="341" name="【公営住宅】&#10;一人当たり面積最大値テキスト">
          <a:extLst>
            <a:ext uri="{FF2B5EF4-FFF2-40B4-BE49-F238E27FC236}">
              <a16:creationId xmlns:a16="http://schemas.microsoft.com/office/drawing/2014/main" id="{5CFAAEEE-8EB8-43BA-98EE-3E3C6D01D874}"/>
            </a:ext>
          </a:extLst>
        </xdr:cNvPr>
        <xdr:cNvSpPr txBox="1"/>
      </xdr:nvSpPr>
      <xdr:spPr>
        <a:xfrm>
          <a:off x="10515600" y="1319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43244</xdr:rowOff>
    </xdr:from>
    <xdr:to>
      <xdr:col>55</xdr:col>
      <xdr:colOff>88900</xdr:colOff>
      <xdr:row>78</xdr:row>
      <xdr:rowOff>43244</xdr:rowOff>
    </xdr:to>
    <xdr:cxnSp macro="">
      <xdr:nvCxnSpPr>
        <xdr:cNvPr id="342" name="直線コネクタ 341">
          <a:extLst>
            <a:ext uri="{FF2B5EF4-FFF2-40B4-BE49-F238E27FC236}">
              <a16:creationId xmlns:a16="http://schemas.microsoft.com/office/drawing/2014/main" id="{1D03D45D-4CBD-48FD-8A04-30E1D43C9848}"/>
            </a:ext>
          </a:extLst>
        </xdr:cNvPr>
        <xdr:cNvCxnSpPr/>
      </xdr:nvCxnSpPr>
      <xdr:spPr>
        <a:xfrm>
          <a:off x="10388600" y="13416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119333</xdr:rowOff>
    </xdr:from>
    <xdr:ext cx="469744" cy="259045"/>
    <xdr:sp macro="" textlink="">
      <xdr:nvSpPr>
        <xdr:cNvPr id="343" name="【公営住宅】&#10;一人当たり面積平均値テキスト">
          <a:extLst>
            <a:ext uri="{FF2B5EF4-FFF2-40B4-BE49-F238E27FC236}">
              <a16:creationId xmlns:a16="http://schemas.microsoft.com/office/drawing/2014/main" id="{CEF8B503-B476-4C7D-B6C6-847F726791B3}"/>
            </a:ext>
          </a:extLst>
        </xdr:cNvPr>
        <xdr:cNvSpPr txBox="1"/>
      </xdr:nvSpPr>
      <xdr:spPr>
        <a:xfrm>
          <a:off x="10515600" y="141782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96456</xdr:rowOff>
    </xdr:from>
    <xdr:to>
      <xdr:col>55</xdr:col>
      <xdr:colOff>50800</xdr:colOff>
      <xdr:row>84</xdr:row>
      <xdr:rowOff>26606</xdr:rowOff>
    </xdr:to>
    <xdr:sp macro="" textlink="">
      <xdr:nvSpPr>
        <xdr:cNvPr id="344" name="フローチャート: 判断 343">
          <a:extLst>
            <a:ext uri="{FF2B5EF4-FFF2-40B4-BE49-F238E27FC236}">
              <a16:creationId xmlns:a16="http://schemas.microsoft.com/office/drawing/2014/main" id="{EF395F36-8554-4826-84DA-CE6C8727A576}"/>
            </a:ext>
          </a:extLst>
        </xdr:cNvPr>
        <xdr:cNvSpPr/>
      </xdr:nvSpPr>
      <xdr:spPr>
        <a:xfrm>
          <a:off x="10426700" y="1432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85026</xdr:rowOff>
    </xdr:from>
    <xdr:to>
      <xdr:col>50</xdr:col>
      <xdr:colOff>165100</xdr:colOff>
      <xdr:row>84</xdr:row>
      <xdr:rowOff>15176</xdr:rowOff>
    </xdr:to>
    <xdr:sp macro="" textlink="">
      <xdr:nvSpPr>
        <xdr:cNvPr id="345" name="フローチャート: 判断 344">
          <a:extLst>
            <a:ext uri="{FF2B5EF4-FFF2-40B4-BE49-F238E27FC236}">
              <a16:creationId xmlns:a16="http://schemas.microsoft.com/office/drawing/2014/main" id="{225EAFCC-B7EE-40A7-837B-0849C4A0D5E6}"/>
            </a:ext>
          </a:extLst>
        </xdr:cNvPr>
        <xdr:cNvSpPr/>
      </xdr:nvSpPr>
      <xdr:spPr>
        <a:xfrm>
          <a:off x="9588500" y="1431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70738</xdr:rowOff>
    </xdr:from>
    <xdr:to>
      <xdr:col>46</xdr:col>
      <xdr:colOff>38100</xdr:colOff>
      <xdr:row>84</xdr:row>
      <xdr:rowOff>888</xdr:rowOff>
    </xdr:to>
    <xdr:sp macro="" textlink="">
      <xdr:nvSpPr>
        <xdr:cNvPr id="346" name="フローチャート: 判断 345">
          <a:extLst>
            <a:ext uri="{FF2B5EF4-FFF2-40B4-BE49-F238E27FC236}">
              <a16:creationId xmlns:a16="http://schemas.microsoft.com/office/drawing/2014/main" id="{4F086349-4D11-415E-8C1D-0ACB5DBE6182}"/>
            </a:ext>
          </a:extLst>
        </xdr:cNvPr>
        <xdr:cNvSpPr/>
      </xdr:nvSpPr>
      <xdr:spPr>
        <a:xfrm>
          <a:off x="8699500" y="143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83883</xdr:rowOff>
    </xdr:from>
    <xdr:to>
      <xdr:col>41</xdr:col>
      <xdr:colOff>101600</xdr:colOff>
      <xdr:row>84</xdr:row>
      <xdr:rowOff>14033</xdr:rowOff>
    </xdr:to>
    <xdr:sp macro="" textlink="">
      <xdr:nvSpPr>
        <xdr:cNvPr id="347" name="フローチャート: 判断 346">
          <a:extLst>
            <a:ext uri="{FF2B5EF4-FFF2-40B4-BE49-F238E27FC236}">
              <a16:creationId xmlns:a16="http://schemas.microsoft.com/office/drawing/2014/main" id="{4D06F254-7ADA-4ED4-A0B1-940C2420D360}"/>
            </a:ext>
          </a:extLst>
        </xdr:cNvPr>
        <xdr:cNvSpPr/>
      </xdr:nvSpPr>
      <xdr:spPr>
        <a:xfrm>
          <a:off x="7810500" y="143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74740</xdr:rowOff>
    </xdr:from>
    <xdr:to>
      <xdr:col>36</xdr:col>
      <xdr:colOff>165100</xdr:colOff>
      <xdr:row>84</xdr:row>
      <xdr:rowOff>4890</xdr:rowOff>
    </xdr:to>
    <xdr:sp macro="" textlink="">
      <xdr:nvSpPr>
        <xdr:cNvPr id="348" name="フローチャート: 判断 347">
          <a:extLst>
            <a:ext uri="{FF2B5EF4-FFF2-40B4-BE49-F238E27FC236}">
              <a16:creationId xmlns:a16="http://schemas.microsoft.com/office/drawing/2014/main" id="{5FB6F107-68F6-48C1-8C63-576773260B4F}"/>
            </a:ext>
          </a:extLst>
        </xdr:cNvPr>
        <xdr:cNvSpPr/>
      </xdr:nvSpPr>
      <xdr:spPr>
        <a:xfrm>
          <a:off x="6921500" y="1430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5C55D95A-A795-40BA-A723-B2F143EA7A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BE4F7FE1-A30A-4C40-B6C1-344B91A87EA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590C40AB-18D2-4C9E-8B50-8B65628BDB0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06FEBA4-E8DE-4EF1-B4AD-ACC098BA429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FF5126C-C0EB-4FE2-B961-F1D85229DA6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37592</xdr:rowOff>
    </xdr:from>
    <xdr:to>
      <xdr:col>55</xdr:col>
      <xdr:colOff>50800</xdr:colOff>
      <xdr:row>84</xdr:row>
      <xdr:rowOff>139192</xdr:rowOff>
    </xdr:to>
    <xdr:sp macro="" textlink="">
      <xdr:nvSpPr>
        <xdr:cNvPr id="354" name="楕円 353">
          <a:extLst>
            <a:ext uri="{FF2B5EF4-FFF2-40B4-BE49-F238E27FC236}">
              <a16:creationId xmlns:a16="http://schemas.microsoft.com/office/drawing/2014/main" id="{B013D673-BD69-4A32-8317-5593B4FBE98B}"/>
            </a:ext>
          </a:extLst>
        </xdr:cNvPr>
        <xdr:cNvSpPr/>
      </xdr:nvSpPr>
      <xdr:spPr>
        <a:xfrm>
          <a:off x="104267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16019</xdr:rowOff>
    </xdr:from>
    <xdr:ext cx="469744" cy="259045"/>
    <xdr:sp macro="" textlink="">
      <xdr:nvSpPr>
        <xdr:cNvPr id="355" name="【公営住宅】&#10;一人当たり面積該当値テキスト">
          <a:extLst>
            <a:ext uri="{FF2B5EF4-FFF2-40B4-BE49-F238E27FC236}">
              <a16:creationId xmlns:a16="http://schemas.microsoft.com/office/drawing/2014/main" id="{5F4C217B-5C54-4725-8F49-B06F009BD7CD}"/>
            </a:ext>
          </a:extLst>
        </xdr:cNvPr>
        <xdr:cNvSpPr txBox="1"/>
      </xdr:nvSpPr>
      <xdr:spPr>
        <a:xfrm>
          <a:off x="10515600"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39878</xdr:rowOff>
    </xdr:from>
    <xdr:to>
      <xdr:col>50</xdr:col>
      <xdr:colOff>165100</xdr:colOff>
      <xdr:row>84</xdr:row>
      <xdr:rowOff>141478</xdr:rowOff>
    </xdr:to>
    <xdr:sp macro="" textlink="">
      <xdr:nvSpPr>
        <xdr:cNvPr id="356" name="楕円 355">
          <a:extLst>
            <a:ext uri="{FF2B5EF4-FFF2-40B4-BE49-F238E27FC236}">
              <a16:creationId xmlns:a16="http://schemas.microsoft.com/office/drawing/2014/main" id="{7B36F890-0DA6-4302-B514-EFB5170B5BD4}"/>
            </a:ext>
          </a:extLst>
        </xdr:cNvPr>
        <xdr:cNvSpPr/>
      </xdr:nvSpPr>
      <xdr:spPr>
        <a:xfrm>
          <a:off x="9588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88392</xdr:rowOff>
    </xdr:from>
    <xdr:to>
      <xdr:col>55</xdr:col>
      <xdr:colOff>0</xdr:colOff>
      <xdr:row>84</xdr:row>
      <xdr:rowOff>90678</xdr:rowOff>
    </xdr:to>
    <xdr:cxnSp macro="">
      <xdr:nvCxnSpPr>
        <xdr:cNvPr id="357" name="直線コネクタ 356">
          <a:extLst>
            <a:ext uri="{FF2B5EF4-FFF2-40B4-BE49-F238E27FC236}">
              <a16:creationId xmlns:a16="http://schemas.microsoft.com/office/drawing/2014/main" id="{4601A1FC-7396-4D92-A688-F1F90F142E44}"/>
            </a:ext>
          </a:extLst>
        </xdr:cNvPr>
        <xdr:cNvCxnSpPr/>
      </xdr:nvCxnSpPr>
      <xdr:spPr>
        <a:xfrm flipV="1">
          <a:off x="9639300" y="14490192"/>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60452</xdr:rowOff>
    </xdr:from>
    <xdr:to>
      <xdr:col>46</xdr:col>
      <xdr:colOff>38100</xdr:colOff>
      <xdr:row>84</xdr:row>
      <xdr:rowOff>162052</xdr:rowOff>
    </xdr:to>
    <xdr:sp macro="" textlink="">
      <xdr:nvSpPr>
        <xdr:cNvPr id="358" name="楕円 357">
          <a:extLst>
            <a:ext uri="{FF2B5EF4-FFF2-40B4-BE49-F238E27FC236}">
              <a16:creationId xmlns:a16="http://schemas.microsoft.com/office/drawing/2014/main" id="{003E37F7-7244-4BBE-9DB5-C44671290197}"/>
            </a:ext>
          </a:extLst>
        </xdr:cNvPr>
        <xdr:cNvSpPr/>
      </xdr:nvSpPr>
      <xdr:spPr>
        <a:xfrm>
          <a:off x="8699500" y="1446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90678</xdr:rowOff>
    </xdr:from>
    <xdr:to>
      <xdr:col>50</xdr:col>
      <xdr:colOff>114300</xdr:colOff>
      <xdr:row>84</xdr:row>
      <xdr:rowOff>111252</xdr:rowOff>
    </xdr:to>
    <xdr:cxnSp macro="">
      <xdr:nvCxnSpPr>
        <xdr:cNvPr id="359" name="直線コネクタ 358">
          <a:extLst>
            <a:ext uri="{FF2B5EF4-FFF2-40B4-BE49-F238E27FC236}">
              <a16:creationId xmlns:a16="http://schemas.microsoft.com/office/drawing/2014/main" id="{3B065FA1-3310-439C-9C6F-4D3BAC0E8FDE}"/>
            </a:ext>
          </a:extLst>
        </xdr:cNvPr>
        <xdr:cNvCxnSpPr/>
      </xdr:nvCxnSpPr>
      <xdr:spPr>
        <a:xfrm flipV="1">
          <a:off x="8750300" y="1449247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86740</xdr:rowOff>
    </xdr:from>
    <xdr:to>
      <xdr:col>41</xdr:col>
      <xdr:colOff>101600</xdr:colOff>
      <xdr:row>85</xdr:row>
      <xdr:rowOff>16890</xdr:rowOff>
    </xdr:to>
    <xdr:sp macro="" textlink="">
      <xdr:nvSpPr>
        <xdr:cNvPr id="360" name="楕円 359">
          <a:extLst>
            <a:ext uri="{FF2B5EF4-FFF2-40B4-BE49-F238E27FC236}">
              <a16:creationId xmlns:a16="http://schemas.microsoft.com/office/drawing/2014/main" id="{09222458-E795-4B9A-B1AC-CB0E22D88CA9}"/>
            </a:ext>
          </a:extLst>
        </xdr:cNvPr>
        <xdr:cNvSpPr/>
      </xdr:nvSpPr>
      <xdr:spPr>
        <a:xfrm>
          <a:off x="7810500" y="1448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111252</xdr:rowOff>
    </xdr:from>
    <xdr:to>
      <xdr:col>45</xdr:col>
      <xdr:colOff>177800</xdr:colOff>
      <xdr:row>84</xdr:row>
      <xdr:rowOff>137540</xdr:rowOff>
    </xdr:to>
    <xdr:cxnSp macro="">
      <xdr:nvCxnSpPr>
        <xdr:cNvPr id="361" name="直線コネクタ 360">
          <a:extLst>
            <a:ext uri="{FF2B5EF4-FFF2-40B4-BE49-F238E27FC236}">
              <a16:creationId xmlns:a16="http://schemas.microsoft.com/office/drawing/2014/main" id="{C80EAC9F-E445-41B8-BD4A-B80387B43307}"/>
            </a:ext>
          </a:extLst>
        </xdr:cNvPr>
        <xdr:cNvCxnSpPr/>
      </xdr:nvCxnSpPr>
      <xdr:spPr>
        <a:xfrm flipV="1">
          <a:off x="7861300" y="14513052"/>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87885</xdr:rowOff>
    </xdr:from>
    <xdr:to>
      <xdr:col>36</xdr:col>
      <xdr:colOff>165100</xdr:colOff>
      <xdr:row>85</xdr:row>
      <xdr:rowOff>18035</xdr:rowOff>
    </xdr:to>
    <xdr:sp macro="" textlink="">
      <xdr:nvSpPr>
        <xdr:cNvPr id="362" name="楕円 361">
          <a:extLst>
            <a:ext uri="{FF2B5EF4-FFF2-40B4-BE49-F238E27FC236}">
              <a16:creationId xmlns:a16="http://schemas.microsoft.com/office/drawing/2014/main" id="{DF8A750A-774E-4262-88BC-8D9E6FB2FAAD}"/>
            </a:ext>
          </a:extLst>
        </xdr:cNvPr>
        <xdr:cNvSpPr/>
      </xdr:nvSpPr>
      <xdr:spPr>
        <a:xfrm>
          <a:off x="69215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137540</xdr:rowOff>
    </xdr:from>
    <xdr:to>
      <xdr:col>41</xdr:col>
      <xdr:colOff>50800</xdr:colOff>
      <xdr:row>84</xdr:row>
      <xdr:rowOff>138685</xdr:rowOff>
    </xdr:to>
    <xdr:cxnSp macro="">
      <xdr:nvCxnSpPr>
        <xdr:cNvPr id="363" name="直線コネクタ 362">
          <a:extLst>
            <a:ext uri="{FF2B5EF4-FFF2-40B4-BE49-F238E27FC236}">
              <a16:creationId xmlns:a16="http://schemas.microsoft.com/office/drawing/2014/main" id="{FD246568-4289-40A5-BB4B-0CADE6904AC9}"/>
            </a:ext>
          </a:extLst>
        </xdr:cNvPr>
        <xdr:cNvCxnSpPr/>
      </xdr:nvCxnSpPr>
      <xdr:spPr>
        <a:xfrm flipV="1">
          <a:off x="6972300" y="14539340"/>
          <a:ext cx="889000" cy="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31703</xdr:rowOff>
    </xdr:from>
    <xdr:ext cx="469744" cy="259045"/>
    <xdr:sp macro="" textlink="">
      <xdr:nvSpPr>
        <xdr:cNvPr id="364" name="n_1aveValue【公営住宅】&#10;一人当たり面積">
          <a:extLst>
            <a:ext uri="{FF2B5EF4-FFF2-40B4-BE49-F238E27FC236}">
              <a16:creationId xmlns:a16="http://schemas.microsoft.com/office/drawing/2014/main" id="{47DC48D8-7D98-4B40-8432-3C85654DE2D6}"/>
            </a:ext>
          </a:extLst>
        </xdr:cNvPr>
        <xdr:cNvSpPr txBox="1"/>
      </xdr:nvSpPr>
      <xdr:spPr>
        <a:xfrm>
          <a:off x="9391727" y="14090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17415</xdr:rowOff>
    </xdr:from>
    <xdr:ext cx="469744" cy="259045"/>
    <xdr:sp macro="" textlink="">
      <xdr:nvSpPr>
        <xdr:cNvPr id="365" name="n_2aveValue【公営住宅】&#10;一人当たり面積">
          <a:extLst>
            <a:ext uri="{FF2B5EF4-FFF2-40B4-BE49-F238E27FC236}">
              <a16:creationId xmlns:a16="http://schemas.microsoft.com/office/drawing/2014/main" id="{B864698F-F98C-4B5C-8CDA-3F4B17CDDE68}"/>
            </a:ext>
          </a:extLst>
        </xdr:cNvPr>
        <xdr:cNvSpPr txBox="1"/>
      </xdr:nvSpPr>
      <xdr:spPr>
        <a:xfrm>
          <a:off x="8515427" y="1407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30560</xdr:rowOff>
    </xdr:from>
    <xdr:ext cx="469744" cy="259045"/>
    <xdr:sp macro="" textlink="">
      <xdr:nvSpPr>
        <xdr:cNvPr id="366" name="n_3aveValue【公営住宅】&#10;一人当たり面積">
          <a:extLst>
            <a:ext uri="{FF2B5EF4-FFF2-40B4-BE49-F238E27FC236}">
              <a16:creationId xmlns:a16="http://schemas.microsoft.com/office/drawing/2014/main" id="{AAF10164-D398-4FB0-9C5B-EBA0C8DB3D39}"/>
            </a:ext>
          </a:extLst>
        </xdr:cNvPr>
        <xdr:cNvSpPr txBox="1"/>
      </xdr:nvSpPr>
      <xdr:spPr>
        <a:xfrm>
          <a:off x="7626427" y="140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21417</xdr:rowOff>
    </xdr:from>
    <xdr:ext cx="469744" cy="259045"/>
    <xdr:sp macro="" textlink="">
      <xdr:nvSpPr>
        <xdr:cNvPr id="367" name="n_4aveValue【公営住宅】&#10;一人当たり面積">
          <a:extLst>
            <a:ext uri="{FF2B5EF4-FFF2-40B4-BE49-F238E27FC236}">
              <a16:creationId xmlns:a16="http://schemas.microsoft.com/office/drawing/2014/main" id="{32FB8A3C-C4BF-46C6-89B6-04F3798297CF}"/>
            </a:ext>
          </a:extLst>
        </xdr:cNvPr>
        <xdr:cNvSpPr txBox="1"/>
      </xdr:nvSpPr>
      <xdr:spPr>
        <a:xfrm>
          <a:off x="6737427" y="14080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132605</xdr:rowOff>
    </xdr:from>
    <xdr:ext cx="469744" cy="259045"/>
    <xdr:sp macro="" textlink="">
      <xdr:nvSpPr>
        <xdr:cNvPr id="368" name="n_1mainValue【公営住宅】&#10;一人当たり面積">
          <a:extLst>
            <a:ext uri="{FF2B5EF4-FFF2-40B4-BE49-F238E27FC236}">
              <a16:creationId xmlns:a16="http://schemas.microsoft.com/office/drawing/2014/main" id="{E9599F7E-3B16-421C-AB8A-1A305D21DA95}"/>
            </a:ext>
          </a:extLst>
        </xdr:cNvPr>
        <xdr:cNvSpPr txBox="1"/>
      </xdr:nvSpPr>
      <xdr:spPr>
        <a:xfrm>
          <a:off x="9391727" y="1453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153179</xdr:rowOff>
    </xdr:from>
    <xdr:ext cx="469744" cy="259045"/>
    <xdr:sp macro="" textlink="">
      <xdr:nvSpPr>
        <xdr:cNvPr id="369" name="n_2mainValue【公営住宅】&#10;一人当たり面積">
          <a:extLst>
            <a:ext uri="{FF2B5EF4-FFF2-40B4-BE49-F238E27FC236}">
              <a16:creationId xmlns:a16="http://schemas.microsoft.com/office/drawing/2014/main" id="{22521557-65CE-4019-805B-8B296D8DBBE0}"/>
            </a:ext>
          </a:extLst>
        </xdr:cNvPr>
        <xdr:cNvSpPr txBox="1"/>
      </xdr:nvSpPr>
      <xdr:spPr>
        <a:xfrm>
          <a:off x="8515427" y="1455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8017</xdr:rowOff>
    </xdr:from>
    <xdr:ext cx="469744" cy="259045"/>
    <xdr:sp macro="" textlink="">
      <xdr:nvSpPr>
        <xdr:cNvPr id="370" name="n_3mainValue【公営住宅】&#10;一人当たり面積">
          <a:extLst>
            <a:ext uri="{FF2B5EF4-FFF2-40B4-BE49-F238E27FC236}">
              <a16:creationId xmlns:a16="http://schemas.microsoft.com/office/drawing/2014/main" id="{FA4A9858-3057-4745-A472-E3566D061E03}"/>
            </a:ext>
          </a:extLst>
        </xdr:cNvPr>
        <xdr:cNvSpPr txBox="1"/>
      </xdr:nvSpPr>
      <xdr:spPr>
        <a:xfrm>
          <a:off x="7626427" y="1458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9162</xdr:rowOff>
    </xdr:from>
    <xdr:ext cx="469744" cy="259045"/>
    <xdr:sp macro="" textlink="">
      <xdr:nvSpPr>
        <xdr:cNvPr id="371" name="n_4mainValue【公営住宅】&#10;一人当たり面積">
          <a:extLst>
            <a:ext uri="{FF2B5EF4-FFF2-40B4-BE49-F238E27FC236}">
              <a16:creationId xmlns:a16="http://schemas.microsoft.com/office/drawing/2014/main" id="{9DA2C4DE-C19B-4310-8954-29C7655A4126}"/>
            </a:ext>
          </a:extLst>
        </xdr:cNvPr>
        <xdr:cNvSpPr txBox="1"/>
      </xdr:nvSpPr>
      <xdr:spPr>
        <a:xfrm>
          <a:off x="6737427" y="1458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2" name="正方形/長方形 371">
          <a:extLst>
            <a:ext uri="{FF2B5EF4-FFF2-40B4-BE49-F238E27FC236}">
              <a16:creationId xmlns:a16="http://schemas.microsoft.com/office/drawing/2014/main" id="{579BD251-74CA-4CB6-93B3-BF85A44D104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3" name="正方形/長方形 372">
          <a:extLst>
            <a:ext uri="{FF2B5EF4-FFF2-40B4-BE49-F238E27FC236}">
              <a16:creationId xmlns:a16="http://schemas.microsoft.com/office/drawing/2014/main" id="{7DDF5427-E8E5-447B-8710-CC17E7534C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4" name="正方形/長方形 373">
          <a:extLst>
            <a:ext uri="{FF2B5EF4-FFF2-40B4-BE49-F238E27FC236}">
              <a16:creationId xmlns:a16="http://schemas.microsoft.com/office/drawing/2014/main" id="{AC55941F-BA13-4BEE-889E-9A7ABAB2735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5" name="正方形/長方形 374">
          <a:extLst>
            <a:ext uri="{FF2B5EF4-FFF2-40B4-BE49-F238E27FC236}">
              <a16:creationId xmlns:a16="http://schemas.microsoft.com/office/drawing/2014/main" id="{91253CE3-30DE-4A64-8C2F-028B1671122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6" name="正方形/長方形 375">
          <a:extLst>
            <a:ext uri="{FF2B5EF4-FFF2-40B4-BE49-F238E27FC236}">
              <a16:creationId xmlns:a16="http://schemas.microsoft.com/office/drawing/2014/main" id="{28BBAC66-CC0D-4CC7-95E5-EC2C7C4627C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7" name="正方形/長方形 376">
          <a:extLst>
            <a:ext uri="{FF2B5EF4-FFF2-40B4-BE49-F238E27FC236}">
              <a16:creationId xmlns:a16="http://schemas.microsoft.com/office/drawing/2014/main" id="{289FA006-16D4-4EA2-8349-D5CAC83BA1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8" name="正方形/長方形 377">
          <a:extLst>
            <a:ext uri="{FF2B5EF4-FFF2-40B4-BE49-F238E27FC236}">
              <a16:creationId xmlns:a16="http://schemas.microsoft.com/office/drawing/2014/main" id="{33B064B9-0041-42BE-9580-F0964360AD8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9" name="正方形/長方形 378">
          <a:extLst>
            <a:ext uri="{FF2B5EF4-FFF2-40B4-BE49-F238E27FC236}">
              <a16:creationId xmlns:a16="http://schemas.microsoft.com/office/drawing/2014/main" id="{1B7A54DB-5D58-4C66-A22D-6222F7A6C89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0" name="正方形/長方形 379">
          <a:extLst>
            <a:ext uri="{FF2B5EF4-FFF2-40B4-BE49-F238E27FC236}">
              <a16:creationId xmlns:a16="http://schemas.microsoft.com/office/drawing/2014/main" id="{3BADA595-3A75-43D0-9E4B-9641D0B4C81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1" name="正方形/長方形 380">
          <a:extLst>
            <a:ext uri="{FF2B5EF4-FFF2-40B4-BE49-F238E27FC236}">
              <a16:creationId xmlns:a16="http://schemas.microsoft.com/office/drawing/2014/main" id="{1116D7CC-6936-4A4E-83F5-62AA2C54EE1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2" name="正方形/長方形 381">
          <a:extLst>
            <a:ext uri="{FF2B5EF4-FFF2-40B4-BE49-F238E27FC236}">
              <a16:creationId xmlns:a16="http://schemas.microsoft.com/office/drawing/2014/main" id="{391F94B3-35A0-4775-B6E3-136BDF7C7F7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3" name="正方形/長方形 382">
          <a:extLst>
            <a:ext uri="{FF2B5EF4-FFF2-40B4-BE49-F238E27FC236}">
              <a16:creationId xmlns:a16="http://schemas.microsoft.com/office/drawing/2014/main" id="{A79F5742-06A5-4AC9-9F3D-1D45D4E66DC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4" name="正方形/長方形 383">
          <a:extLst>
            <a:ext uri="{FF2B5EF4-FFF2-40B4-BE49-F238E27FC236}">
              <a16:creationId xmlns:a16="http://schemas.microsoft.com/office/drawing/2014/main" id="{0C5A596A-843E-4E1C-B9F3-1C5C4A31DC7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5" name="正方形/長方形 384">
          <a:extLst>
            <a:ext uri="{FF2B5EF4-FFF2-40B4-BE49-F238E27FC236}">
              <a16:creationId xmlns:a16="http://schemas.microsoft.com/office/drawing/2014/main" id="{D789A8D5-7A52-474E-ADC9-DB2FEC07CEA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6" name="正方形/長方形 385">
          <a:extLst>
            <a:ext uri="{FF2B5EF4-FFF2-40B4-BE49-F238E27FC236}">
              <a16:creationId xmlns:a16="http://schemas.microsoft.com/office/drawing/2014/main" id="{92D8D14D-03CB-4814-B0B4-240462B386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7" name="正方形/長方形 386">
          <a:extLst>
            <a:ext uri="{FF2B5EF4-FFF2-40B4-BE49-F238E27FC236}">
              <a16:creationId xmlns:a16="http://schemas.microsoft.com/office/drawing/2014/main" id="{0CBE4F89-6E92-4F9E-ABA0-2C5CC84BDEF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8" name="正方形/長方形 387">
          <a:extLst>
            <a:ext uri="{FF2B5EF4-FFF2-40B4-BE49-F238E27FC236}">
              <a16:creationId xmlns:a16="http://schemas.microsoft.com/office/drawing/2014/main" id="{CF5819FD-1255-43E8-920B-DF9E5E32BD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9" name="正方形/長方形 388">
          <a:extLst>
            <a:ext uri="{FF2B5EF4-FFF2-40B4-BE49-F238E27FC236}">
              <a16:creationId xmlns:a16="http://schemas.microsoft.com/office/drawing/2014/main" id="{78EC06B4-4D30-48D6-A548-3C1961F5F7F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0" name="正方形/長方形 389">
          <a:extLst>
            <a:ext uri="{FF2B5EF4-FFF2-40B4-BE49-F238E27FC236}">
              <a16:creationId xmlns:a16="http://schemas.microsoft.com/office/drawing/2014/main" id="{3A78CBE9-8B90-45A7-AA24-D1D8E3D324E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1" name="正方形/長方形 390">
          <a:extLst>
            <a:ext uri="{FF2B5EF4-FFF2-40B4-BE49-F238E27FC236}">
              <a16:creationId xmlns:a16="http://schemas.microsoft.com/office/drawing/2014/main" id="{3E708B76-6B8D-4106-931C-44CE288D98F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2" name="正方形/長方形 391">
          <a:extLst>
            <a:ext uri="{FF2B5EF4-FFF2-40B4-BE49-F238E27FC236}">
              <a16:creationId xmlns:a16="http://schemas.microsoft.com/office/drawing/2014/main" id="{E917A062-7316-4508-954D-E4EA30D6B74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3" name="正方形/長方形 392">
          <a:extLst>
            <a:ext uri="{FF2B5EF4-FFF2-40B4-BE49-F238E27FC236}">
              <a16:creationId xmlns:a16="http://schemas.microsoft.com/office/drawing/2014/main" id="{597EDA08-63B9-40EB-8AB1-A832954F162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4" name="正方形/長方形 393">
          <a:extLst>
            <a:ext uri="{FF2B5EF4-FFF2-40B4-BE49-F238E27FC236}">
              <a16:creationId xmlns:a16="http://schemas.microsoft.com/office/drawing/2014/main" id="{BAF210D9-7DAD-4E8C-AC11-7446BD35110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5" name="正方形/長方形 394">
          <a:extLst>
            <a:ext uri="{FF2B5EF4-FFF2-40B4-BE49-F238E27FC236}">
              <a16:creationId xmlns:a16="http://schemas.microsoft.com/office/drawing/2014/main" id="{2AD9FAE8-0038-4A78-9220-88536433DDF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6" name="テキスト ボックス 395">
          <a:extLst>
            <a:ext uri="{FF2B5EF4-FFF2-40B4-BE49-F238E27FC236}">
              <a16:creationId xmlns:a16="http://schemas.microsoft.com/office/drawing/2014/main" id="{66878678-287D-4C60-9744-D9D79FCAE97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7" name="直線コネクタ 396">
          <a:extLst>
            <a:ext uri="{FF2B5EF4-FFF2-40B4-BE49-F238E27FC236}">
              <a16:creationId xmlns:a16="http://schemas.microsoft.com/office/drawing/2014/main" id="{0669EB6F-2E11-4297-A9BF-29D606E0260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8" name="テキスト ボックス 397">
          <a:extLst>
            <a:ext uri="{FF2B5EF4-FFF2-40B4-BE49-F238E27FC236}">
              <a16:creationId xmlns:a16="http://schemas.microsoft.com/office/drawing/2014/main" id="{BD98095A-576D-495B-BF17-0FAF9D6D0B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9" name="直線コネクタ 398">
          <a:extLst>
            <a:ext uri="{FF2B5EF4-FFF2-40B4-BE49-F238E27FC236}">
              <a16:creationId xmlns:a16="http://schemas.microsoft.com/office/drawing/2014/main" id="{6BFC1BC0-752E-4F87-A106-F9D60E650A8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0" name="テキスト ボックス 399">
          <a:extLst>
            <a:ext uri="{FF2B5EF4-FFF2-40B4-BE49-F238E27FC236}">
              <a16:creationId xmlns:a16="http://schemas.microsoft.com/office/drawing/2014/main" id="{F5282793-667D-4C76-8027-171039083DC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1" name="直線コネクタ 400">
          <a:extLst>
            <a:ext uri="{FF2B5EF4-FFF2-40B4-BE49-F238E27FC236}">
              <a16:creationId xmlns:a16="http://schemas.microsoft.com/office/drawing/2014/main" id="{A126FF89-531F-4FD3-A390-88F49A0AAB4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2" name="テキスト ボックス 401">
          <a:extLst>
            <a:ext uri="{FF2B5EF4-FFF2-40B4-BE49-F238E27FC236}">
              <a16:creationId xmlns:a16="http://schemas.microsoft.com/office/drawing/2014/main" id="{9EBF743F-3AAC-4705-966D-6D4318712B5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3" name="直線コネクタ 402">
          <a:extLst>
            <a:ext uri="{FF2B5EF4-FFF2-40B4-BE49-F238E27FC236}">
              <a16:creationId xmlns:a16="http://schemas.microsoft.com/office/drawing/2014/main" id="{2782B47E-780E-4C29-A2FD-5D70BD627AD1}"/>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4" name="テキスト ボックス 403">
          <a:extLst>
            <a:ext uri="{FF2B5EF4-FFF2-40B4-BE49-F238E27FC236}">
              <a16:creationId xmlns:a16="http://schemas.microsoft.com/office/drawing/2014/main" id="{15A1F74C-63F8-40E3-B3CB-0D66518B1932}"/>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5" name="直線コネクタ 404">
          <a:extLst>
            <a:ext uri="{FF2B5EF4-FFF2-40B4-BE49-F238E27FC236}">
              <a16:creationId xmlns:a16="http://schemas.microsoft.com/office/drawing/2014/main" id="{F953AE1D-0E38-4E1D-B7DC-50821FC1D86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6" name="テキスト ボックス 405">
          <a:extLst>
            <a:ext uri="{FF2B5EF4-FFF2-40B4-BE49-F238E27FC236}">
              <a16:creationId xmlns:a16="http://schemas.microsoft.com/office/drawing/2014/main" id="{2B0DA34E-5371-4811-A694-2404C3FA699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7" name="直線コネクタ 406">
          <a:extLst>
            <a:ext uri="{FF2B5EF4-FFF2-40B4-BE49-F238E27FC236}">
              <a16:creationId xmlns:a16="http://schemas.microsoft.com/office/drawing/2014/main" id="{50C05804-CE7B-4DA9-BCC4-F704F4A0AB9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8" name="テキスト ボックス 407">
          <a:extLst>
            <a:ext uri="{FF2B5EF4-FFF2-40B4-BE49-F238E27FC236}">
              <a16:creationId xmlns:a16="http://schemas.microsoft.com/office/drawing/2014/main" id="{0EB9FC88-0445-4547-8630-89CFF1C9D38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9" name="直線コネクタ 408">
          <a:extLst>
            <a:ext uri="{FF2B5EF4-FFF2-40B4-BE49-F238E27FC236}">
              <a16:creationId xmlns:a16="http://schemas.microsoft.com/office/drawing/2014/main" id="{DF596A2F-360E-4239-A6CD-83B020C5DAA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0" name="テキスト ボックス 409">
          <a:extLst>
            <a:ext uri="{FF2B5EF4-FFF2-40B4-BE49-F238E27FC236}">
              <a16:creationId xmlns:a16="http://schemas.microsoft.com/office/drawing/2014/main" id="{E9BA6B15-3CF7-4C3A-A977-97486C9BE01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1" name="【認定こども園・幼稚園・保育所】&#10;有形固定資産減価償却率グラフ枠">
          <a:extLst>
            <a:ext uri="{FF2B5EF4-FFF2-40B4-BE49-F238E27FC236}">
              <a16:creationId xmlns:a16="http://schemas.microsoft.com/office/drawing/2014/main" id="{AE6FAE51-86A4-4DCD-A7E8-1161B7261BA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163830</xdr:rowOff>
    </xdr:from>
    <xdr:to>
      <xdr:col>85</xdr:col>
      <xdr:colOff>126364</xdr:colOff>
      <xdr:row>41</xdr:row>
      <xdr:rowOff>112395</xdr:rowOff>
    </xdr:to>
    <xdr:cxnSp macro="">
      <xdr:nvCxnSpPr>
        <xdr:cNvPr id="412" name="直線コネクタ 411">
          <a:extLst>
            <a:ext uri="{FF2B5EF4-FFF2-40B4-BE49-F238E27FC236}">
              <a16:creationId xmlns:a16="http://schemas.microsoft.com/office/drawing/2014/main" id="{B59FEDEE-B044-49E6-869C-C343156FFE6D}"/>
            </a:ext>
          </a:extLst>
        </xdr:cNvPr>
        <xdr:cNvCxnSpPr/>
      </xdr:nvCxnSpPr>
      <xdr:spPr>
        <a:xfrm flipV="1">
          <a:off x="16318864" y="582168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116222</xdr:rowOff>
    </xdr:from>
    <xdr:ext cx="405111" cy="259045"/>
    <xdr:sp macro="" textlink="">
      <xdr:nvSpPr>
        <xdr:cNvPr id="413" name="【認定こども園・幼稚園・保育所】&#10;有形固定資産減価償却率最小値テキスト">
          <a:extLst>
            <a:ext uri="{FF2B5EF4-FFF2-40B4-BE49-F238E27FC236}">
              <a16:creationId xmlns:a16="http://schemas.microsoft.com/office/drawing/2014/main" id="{9AF9D069-24F9-4440-9B99-C84984E9CD7F}"/>
            </a:ext>
          </a:extLst>
        </xdr:cNvPr>
        <xdr:cNvSpPr txBox="1"/>
      </xdr:nvSpPr>
      <xdr:spPr>
        <a:xfrm>
          <a:off x="16357600" y="714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112395</xdr:rowOff>
    </xdr:from>
    <xdr:to>
      <xdr:col>86</xdr:col>
      <xdr:colOff>25400</xdr:colOff>
      <xdr:row>41</xdr:row>
      <xdr:rowOff>112395</xdr:rowOff>
    </xdr:to>
    <xdr:cxnSp macro="">
      <xdr:nvCxnSpPr>
        <xdr:cNvPr id="414" name="直線コネクタ 413">
          <a:extLst>
            <a:ext uri="{FF2B5EF4-FFF2-40B4-BE49-F238E27FC236}">
              <a16:creationId xmlns:a16="http://schemas.microsoft.com/office/drawing/2014/main" id="{BA04EF06-9684-4245-A0D4-0FD8619533D5}"/>
            </a:ext>
          </a:extLst>
        </xdr:cNvPr>
        <xdr:cNvCxnSpPr/>
      </xdr:nvCxnSpPr>
      <xdr:spPr>
        <a:xfrm>
          <a:off x="16230600" y="714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110507</xdr:rowOff>
    </xdr:from>
    <xdr:ext cx="405111" cy="259045"/>
    <xdr:sp macro="" textlink="">
      <xdr:nvSpPr>
        <xdr:cNvPr id="415" name="【認定こども園・幼稚園・保育所】&#10;有形固定資産減価償却率最大値テキスト">
          <a:extLst>
            <a:ext uri="{FF2B5EF4-FFF2-40B4-BE49-F238E27FC236}">
              <a16:creationId xmlns:a16="http://schemas.microsoft.com/office/drawing/2014/main" id="{787DD128-CC61-485C-B371-040D6961B0F3}"/>
            </a:ext>
          </a:extLst>
        </xdr:cNvPr>
        <xdr:cNvSpPr txBox="1"/>
      </xdr:nvSpPr>
      <xdr:spPr>
        <a:xfrm>
          <a:off x="16357600" y="559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163830</xdr:rowOff>
    </xdr:from>
    <xdr:to>
      <xdr:col>86</xdr:col>
      <xdr:colOff>25400</xdr:colOff>
      <xdr:row>33</xdr:row>
      <xdr:rowOff>163830</xdr:rowOff>
    </xdr:to>
    <xdr:cxnSp macro="">
      <xdr:nvCxnSpPr>
        <xdr:cNvPr id="416" name="直線コネクタ 415">
          <a:extLst>
            <a:ext uri="{FF2B5EF4-FFF2-40B4-BE49-F238E27FC236}">
              <a16:creationId xmlns:a16="http://schemas.microsoft.com/office/drawing/2014/main" id="{10B72127-AA17-4085-B181-E57D2C7A9DCA}"/>
            </a:ext>
          </a:extLst>
        </xdr:cNvPr>
        <xdr:cNvCxnSpPr/>
      </xdr:nvCxnSpPr>
      <xdr:spPr>
        <a:xfrm>
          <a:off x="16230600" y="582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13987</xdr:rowOff>
    </xdr:from>
    <xdr:ext cx="405111" cy="259045"/>
    <xdr:sp macro="" textlink="">
      <xdr:nvSpPr>
        <xdr:cNvPr id="417" name="【認定こども園・幼稚園・保育所】&#10;有形固定資産減価償却率平均値テキスト">
          <a:extLst>
            <a:ext uri="{FF2B5EF4-FFF2-40B4-BE49-F238E27FC236}">
              <a16:creationId xmlns:a16="http://schemas.microsoft.com/office/drawing/2014/main" id="{B51A0B21-5D9F-402D-AAED-6AC0A97BE50B}"/>
            </a:ext>
          </a:extLst>
        </xdr:cNvPr>
        <xdr:cNvSpPr txBox="1"/>
      </xdr:nvSpPr>
      <xdr:spPr>
        <a:xfrm>
          <a:off x="16357600" y="6186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18" name="フローチャート: 判断 417">
          <a:extLst>
            <a:ext uri="{FF2B5EF4-FFF2-40B4-BE49-F238E27FC236}">
              <a16:creationId xmlns:a16="http://schemas.microsoft.com/office/drawing/2014/main" id="{F9EFCC30-4460-4522-9DEC-F961F5818B93}"/>
            </a:ext>
          </a:extLst>
        </xdr:cNvPr>
        <xdr:cNvSpPr/>
      </xdr:nvSpPr>
      <xdr:spPr>
        <a:xfrm>
          <a:off x="16268700" y="633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xdr:rowOff>
    </xdr:from>
    <xdr:to>
      <xdr:col>81</xdr:col>
      <xdr:colOff>101600</xdr:colOff>
      <xdr:row>37</xdr:row>
      <xdr:rowOff>102235</xdr:rowOff>
    </xdr:to>
    <xdr:sp macro="" textlink="">
      <xdr:nvSpPr>
        <xdr:cNvPr id="419" name="フローチャート: 判断 418">
          <a:extLst>
            <a:ext uri="{FF2B5EF4-FFF2-40B4-BE49-F238E27FC236}">
              <a16:creationId xmlns:a16="http://schemas.microsoft.com/office/drawing/2014/main" id="{16389524-F898-4E63-8F11-D2F678C9613D}"/>
            </a:ext>
          </a:extLst>
        </xdr:cNvPr>
        <xdr:cNvSpPr/>
      </xdr:nvSpPr>
      <xdr:spPr>
        <a:xfrm>
          <a:off x="15430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149225</xdr:rowOff>
    </xdr:from>
    <xdr:to>
      <xdr:col>76</xdr:col>
      <xdr:colOff>165100</xdr:colOff>
      <xdr:row>37</xdr:row>
      <xdr:rowOff>79375</xdr:rowOff>
    </xdr:to>
    <xdr:sp macro="" textlink="">
      <xdr:nvSpPr>
        <xdr:cNvPr id="420" name="フローチャート: 判断 419">
          <a:extLst>
            <a:ext uri="{FF2B5EF4-FFF2-40B4-BE49-F238E27FC236}">
              <a16:creationId xmlns:a16="http://schemas.microsoft.com/office/drawing/2014/main" id="{A2BEC6BC-E351-4F8F-A29E-6AA671E4F895}"/>
            </a:ext>
          </a:extLst>
        </xdr:cNvPr>
        <xdr:cNvSpPr/>
      </xdr:nvSpPr>
      <xdr:spPr>
        <a:xfrm>
          <a:off x="14541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168275</xdr:rowOff>
    </xdr:from>
    <xdr:to>
      <xdr:col>72</xdr:col>
      <xdr:colOff>38100</xdr:colOff>
      <xdr:row>37</xdr:row>
      <xdr:rowOff>98425</xdr:rowOff>
    </xdr:to>
    <xdr:sp macro="" textlink="">
      <xdr:nvSpPr>
        <xdr:cNvPr id="421" name="フローチャート: 判断 420">
          <a:extLst>
            <a:ext uri="{FF2B5EF4-FFF2-40B4-BE49-F238E27FC236}">
              <a16:creationId xmlns:a16="http://schemas.microsoft.com/office/drawing/2014/main" id="{A7D7187F-5835-4B79-B7C3-92DC048F93E4}"/>
            </a:ext>
          </a:extLst>
        </xdr:cNvPr>
        <xdr:cNvSpPr/>
      </xdr:nvSpPr>
      <xdr:spPr>
        <a:xfrm>
          <a:off x="13652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156845</xdr:rowOff>
    </xdr:from>
    <xdr:to>
      <xdr:col>67</xdr:col>
      <xdr:colOff>101600</xdr:colOff>
      <xdr:row>37</xdr:row>
      <xdr:rowOff>86995</xdr:rowOff>
    </xdr:to>
    <xdr:sp macro="" textlink="">
      <xdr:nvSpPr>
        <xdr:cNvPr id="422" name="フローチャート: 判断 421">
          <a:extLst>
            <a:ext uri="{FF2B5EF4-FFF2-40B4-BE49-F238E27FC236}">
              <a16:creationId xmlns:a16="http://schemas.microsoft.com/office/drawing/2014/main" id="{D46CA0E3-0A78-48F5-A7A2-07720EAB76AA}"/>
            </a:ext>
          </a:extLst>
        </xdr:cNvPr>
        <xdr:cNvSpPr/>
      </xdr:nvSpPr>
      <xdr:spPr>
        <a:xfrm>
          <a:off x="127635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3" name="テキスト ボックス 422">
          <a:extLst>
            <a:ext uri="{FF2B5EF4-FFF2-40B4-BE49-F238E27FC236}">
              <a16:creationId xmlns:a16="http://schemas.microsoft.com/office/drawing/2014/main" id="{BA121C79-3273-482D-9486-C5729191A88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17F2FCE7-74F6-4B71-B741-7A475E1ECE8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A5E09A32-C758-4911-AC4F-5D0CFEF9940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5DB3B40-CBE2-4CBA-AE54-4E860239B0F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BF55C5F0-F209-4831-A9A1-DA84B7D12B7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xdr:rowOff>
    </xdr:from>
    <xdr:to>
      <xdr:col>85</xdr:col>
      <xdr:colOff>177800</xdr:colOff>
      <xdr:row>39</xdr:row>
      <xdr:rowOff>115570</xdr:rowOff>
    </xdr:to>
    <xdr:sp macro="" textlink="">
      <xdr:nvSpPr>
        <xdr:cNvPr id="428" name="楕円 427">
          <a:extLst>
            <a:ext uri="{FF2B5EF4-FFF2-40B4-BE49-F238E27FC236}">
              <a16:creationId xmlns:a16="http://schemas.microsoft.com/office/drawing/2014/main" id="{A85D3DF0-F16A-4677-B015-5F92B2C9F108}"/>
            </a:ext>
          </a:extLst>
        </xdr:cNvPr>
        <xdr:cNvSpPr/>
      </xdr:nvSpPr>
      <xdr:spPr>
        <a:xfrm>
          <a:off x="16268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163847</xdr:rowOff>
    </xdr:from>
    <xdr:ext cx="405111" cy="259045"/>
    <xdr:sp macro="" textlink="">
      <xdr:nvSpPr>
        <xdr:cNvPr id="429" name="【認定こども園・幼稚園・保育所】&#10;有形固定資産減価償却率該当値テキスト">
          <a:extLst>
            <a:ext uri="{FF2B5EF4-FFF2-40B4-BE49-F238E27FC236}">
              <a16:creationId xmlns:a16="http://schemas.microsoft.com/office/drawing/2014/main" id="{0E31A65D-8702-41CC-91B1-521068067540}"/>
            </a:ext>
          </a:extLst>
        </xdr:cNvPr>
        <xdr:cNvSpPr txBox="1"/>
      </xdr:nvSpPr>
      <xdr:spPr>
        <a:xfrm>
          <a:off x="16357600"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8255</xdr:rowOff>
    </xdr:from>
    <xdr:to>
      <xdr:col>81</xdr:col>
      <xdr:colOff>101600</xdr:colOff>
      <xdr:row>39</xdr:row>
      <xdr:rowOff>109855</xdr:rowOff>
    </xdr:to>
    <xdr:sp macro="" textlink="">
      <xdr:nvSpPr>
        <xdr:cNvPr id="430" name="楕円 429">
          <a:extLst>
            <a:ext uri="{FF2B5EF4-FFF2-40B4-BE49-F238E27FC236}">
              <a16:creationId xmlns:a16="http://schemas.microsoft.com/office/drawing/2014/main" id="{CA565C98-4E66-4A7E-83FD-D6500D53892D}"/>
            </a:ext>
          </a:extLst>
        </xdr:cNvPr>
        <xdr:cNvSpPr/>
      </xdr:nvSpPr>
      <xdr:spPr>
        <a:xfrm>
          <a:off x="15430500" y="669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59055</xdr:rowOff>
    </xdr:from>
    <xdr:to>
      <xdr:col>85</xdr:col>
      <xdr:colOff>127000</xdr:colOff>
      <xdr:row>39</xdr:row>
      <xdr:rowOff>64770</xdr:rowOff>
    </xdr:to>
    <xdr:cxnSp macro="">
      <xdr:nvCxnSpPr>
        <xdr:cNvPr id="431" name="直線コネクタ 430">
          <a:extLst>
            <a:ext uri="{FF2B5EF4-FFF2-40B4-BE49-F238E27FC236}">
              <a16:creationId xmlns:a16="http://schemas.microsoft.com/office/drawing/2014/main" id="{E7E6E5CF-3D70-480F-BF21-E1935E78DE16}"/>
            </a:ext>
          </a:extLst>
        </xdr:cNvPr>
        <xdr:cNvCxnSpPr/>
      </xdr:nvCxnSpPr>
      <xdr:spPr>
        <a:xfrm>
          <a:off x="15481300" y="674560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32" name="楕円 431">
          <a:extLst>
            <a:ext uri="{FF2B5EF4-FFF2-40B4-BE49-F238E27FC236}">
              <a16:creationId xmlns:a16="http://schemas.microsoft.com/office/drawing/2014/main" id="{DBF99608-4087-4853-94AF-893666E02A82}"/>
            </a:ext>
          </a:extLst>
        </xdr:cNvPr>
        <xdr:cNvSpPr/>
      </xdr:nvSpPr>
      <xdr:spPr>
        <a:xfrm>
          <a:off x="14541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xdr:rowOff>
    </xdr:from>
    <xdr:to>
      <xdr:col>81</xdr:col>
      <xdr:colOff>50800</xdr:colOff>
      <xdr:row>39</xdr:row>
      <xdr:rowOff>59055</xdr:rowOff>
    </xdr:to>
    <xdr:cxnSp macro="">
      <xdr:nvCxnSpPr>
        <xdr:cNvPr id="433" name="直線コネクタ 432">
          <a:extLst>
            <a:ext uri="{FF2B5EF4-FFF2-40B4-BE49-F238E27FC236}">
              <a16:creationId xmlns:a16="http://schemas.microsoft.com/office/drawing/2014/main" id="{7751B81D-3DF7-40C1-B98B-B4240BCF983C}"/>
            </a:ext>
          </a:extLst>
        </xdr:cNvPr>
        <xdr:cNvCxnSpPr/>
      </xdr:nvCxnSpPr>
      <xdr:spPr>
        <a:xfrm>
          <a:off x="14592300" y="669417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93980</xdr:rowOff>
    </xdr:from>
    <xdr:to>
      <xdr:col>72</xdr:col>
      <xdr:colOff>38100</xdr:colOff>
      <xdr:row>39</xdr:row>
      <xdr:rowOff>24130</xdr:rowOff>
    </xdr:to>
    <xdr:sp macro="" textlink="">
      <xdr:nvSpPr>
        <xdr:cNvPr id="434" name="楕円 433">
          <a:extLst>
            <a:ext uri="{FF2B5EF4-FFF2-40B4-BE49-F238E27FC236}">
              <a16:creationId xmlns:a16="http://schemas.microsoft.com/office/drawing/2014/main" id="{14B2E31C-4292-4CEE-B034-CF5B8BF75868}"/>
            </a:ext>
          </a:extLst>
        </xdr:cNvPr>
        <xdr:cNvSpPr/>
      </xdr:nvSpPr>
      <xdr:spPr>
        <a:xfrm>
          <a:off x="1365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144780</xdr:rowOff>
    </xdr:from>
    <xdr:to>
      <xdr:col>76</xdr:col>
      <xdr:colOff>114300</xdr:colOff>
      <xdr:row>39</xdr:row>
      <xdr:rowOff>7620</xdr:rowOff>
    </xdr:to>
    <xdr:cxnSp macro="">
      <xdr:nvCxnSpPr>
        <xdr:cNvPr id="435" name="直線コネクタ 434">
          <a:extLst>
            <a:ext uri="{FF2B5EF4-FFF2-40B4-BE49-F238E27FC236}">
              <a16:creationId xmlns:a16="http://schemas.microsoft.com/office/drawing/2014/main" id="{1E4D64F7-45BD-4402-980A-50AF0130D980}"/>
            </a:ext>
          </a:extLst>
        </xdr:cNvPr>
        <xdr:cNvCxnSpPr/>
      </xdr:nvCxnSpPr>
      <xdr:spPr>
        <a:xfrm>
          <a:off x="13703300" y="66598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44450</xdr:rowOff>
    </xdr:from>
    <xdr:to>
      <xdr:col>67</xdr:col>
      <xdr:colOff>101600</xdr:colOff>
      <xdr:row>38</xdr:row>
      <xdr:rowOff>146050</xdr:rowOff>
    </xdr:to>
    <xdr:sp macro="" textlink="">
      <xdr:nvSpPr>
        <xdr:cNvPr id="436" name="楕円 435">
          <a:extLst>
            <a:ext uri="{FF2B5EF4-FFF2-40B4-BE49-F238E27FC236}">
              <a16:creationId xmlns:a16="http://schemas.microsoft.com/office/drawing/2014/main" id="{23DD629A-90F2-4C7A-89BF-E9FC29526877}"/>
            </a:ext>
          </a:extLst>
        </xdr:cNvPr>
        <xdr:cNvSpPr/>
      </xdr:nvSpPr>
      <xdr:spPr>
        <a:xfrm>
          <a:off x="12763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95250</xdr:rowOff>
    </xdr:from>
    <xdr:to>
      <xdr:col>71</xdr:col>
      <xdr:colOff>177800</xdr:colOff>
      <xdr:row>38</xdr:row>
      <xdr:rowOff>144780</xdr:rowOff>
    </xdr:to>
    <xdr:cxnSp macro="">
      <xdr:nvCxnSpPr>
        <xdr:cNvPr id="437" name="直線コネクタ 436">
          <a:extLst>
            <a:ext uri="{FF2B5EF4-FFF2-40B4-BE49-F238E27FC236}">
              <a16:creationId xmlns:a16="http://schemas.microsoft.com/office/drawing/2014/main" id="{510404A4-618D-4B87-A224-A59384059487}"/>
            </a:ext>
          </a:extLst>
        </xdr:cNvPr>
        <xdr:cNvCxnSpPr/>
      </xdr:nvCxnSpPr>
      <xdr:spPr>
        <a:xfrm>
          <a:off x="12814300" y="661035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118762</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4C29877C-B500-44A8-86AB-9F078313B07A}"/>
            </a:ext>
          </a:extLst>
        </xdr:cNvPr>
        <xdr:cNvSpPr txBox="1"/>
      </xdr:nvSpPr>
      <xdr:spPr>
        <a:xfrm>
          <a:off x="15266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AD8D0B83-E9F5-4F20-BE74-1D402467C950}"/>
            </a:ext>
          </a:extLst>
        </xdr:cNvPr>
        <xdr:cNvSpPr txBox="1"/>
      </xdr:nvSpPr>
      <xdr:spPr>
        <a:xfrm>
          <a:off x="14389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114952</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81005BA7-EF1A-4A91-BA29-CC8DD4FB02FA}"/>
            </a:ext>
          </a:extLst>
        </xdr:cNvPr>
        <xdr:cNvSpPr txBox="1"/>
      </xdr:nvSpPr>
      <xdr:spPr>
        <a:xfrm>
          <a:off x="13500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103522</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F990176B-D161-4ADE-BEE8-E2800A9621E4}"/>
            </a:ext>
          </a:extLst>
        </xdr:cNvPr>
        <xdr:cNvSpPr txBox="1"/>
      </xdr:nvSpPr>
      <xdr:spPr>
        <a:xfrm>
          <a:off x="12611744" y="610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100982</xdr:rowOff>
    </xdr:from>
    <xdr:ext cx="405111" cy="259045"/>
    <xdr:sp macro="" textlink="">
      <xdr:nvSpPr>
        <xdr:cNvPr id="442" name="n_1mainValue【認定こども園・幼稚園・保育所】&#10;有形固定資産減価償却率">
          <a:extLst>
            <a:ext uri="{FF2B5EF4-FFF2-40B4-BE49-F238E27FC236}">
              <a16:creationId xmlns:a16="http://schemas.microsoft.com/office/drawing/2014/main" id="{24126E41-2764-46B0-847A-E08F9831B9DB}"/>
            </a:ext>
          </a:extLst>
        </xdr:cNvPr>
        <xdr:cNvSpPr txBox="1"/>
      </xdr:nvSpPr>
      <xdr:spPr>
        <a:xfrm>
          <a:off x="15266044"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443" name="n_2mainValue【認定こども園・幼稚園・保育所】&#10;有形固定資産減価償却率">
          <a:extLst>
            <a:ext uri="{FF2B5EF4-FFF2-40B4-BE49-F238E27FC236}">
              <a16:creationId xmlns:a16="http://schemas.microsoft.com/office/drawing/2014/main" id="{AC2F2918-D4B2-40CF-8DE1-183239DA90F3}"/>
            </a:ext>
          </a:extLst>
        </xdr:cNvPr>
        <xdr:cNvSpPr txBox="1"/>
      </xdr:nvSpPr>
      <xdr:spPr>
        <a:xfrm>
          <a:off x="14389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15257</xdr:rowOff>
    </xdr:from>
    <xdr:ext cx="405111" cy="259045"/>
    <xdr:sp macro="" textlink="">
      <xdr:nvSpPr>
        <xdr:cNvPr id="444" name="n_3mainValue【認定こども園・幼稚園・保育所】&#10;有形固定資産減価償却率">
          <a:extLst>
            <a:ext uri="{FF2B5EF4-FFF2-40B4-BE49-F238E27FC236}">
              <a16:creationId xmlns:a16="http://schemas.microsoft.com/office/drawing/2014/main" id="{A4BCBCEF-DE5F-4336-AB5E-B28E438BC7EC}"/>
            </a:ext>
          </a:extLst>
        </xdr:cNvPr>
        <xdr:cNvSpPr txBox="1"/>
      </xdr:nvSpPr>
      <xdr:spPr>
        <a:xfrm>
          <a:off x="13500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137177</xdr:rowOff>
    </xdr:from>
    <xdr:ext cx="405111" cy="259045"/>
    <xdr:sp macro="" textlink="">
      <xdr:nvSpPr>
        <xdr:cNvPr id="445" name="n_4mainValue【認定こども園・幼稚園・保育所】&#10;有形固定資産減価償却率">
          <a:extLst>
            <a:ext uri="{FF2B5EF4-FFF2-40B4-BE49-F238E27FC236}">
              <a16:creationId xmlns:a16="http://schemas.microsoft.com/office/drawing/2014/main" id="{2A82EB1F-B60E-4BE2-9C7C-11B8DEFF4DB8}"/>
            </a:ext>
          </a:extLst>
        </xdr:cNvPr>
        <xdr:cNvSpPr txBox="1"/>
      </xdr:nvSpPr>
      <xdr:spPr>
        <a:xfrm>
          <a:off x="12611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6" name="正方形/長方形 445">
          <a:extLst>
            <a:ext uri="{FF2B5EF4-FFF2-40B4-BE49-F238E27FC236}">
              <a16:creationId xmlns:a16="http://schemas.microsoft.com/office/drawing/2014/main" id="{9F65C883-5FF5-4821-B39B-C8240A7B03C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7" name="正方形/長方形 446">
          <a:extLst>
            <a:ext uri="{FF2B5EF4-FFF2-40B4-BE49-F238E27FC236}">
              <a16:creationId xmlns:a16="http://schemas.microsoft.com/office/drawing/2014/main" id="{243C6549-A0F7-413A-92C7-33E84F2F245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8" name="正方形/長方形 447">
          <a:extLst>
            <a:ext uri="{FF2B5EF4-FFF2-40B4-BE49-F238E27FC236}">
              <a16:creationId xmlns:a16="http://schemas.microsoft.com/office/drawing/2014/main" id="{0437D126-ACA6-4F8A-9461-033CF40A206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9" name="正方形/長方形 448">
          <a:extLst>
            <a:ext uri="{FF2B5EF4-FFF2-40B4-BE49-F238E27FC236}">
              <a16:creationId xmlns:a16="http://schemas.microsoft.com/office/drawing/2014/main" id="{93888EFF-89A2-4D8F-A5B8-3A9034D27F6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0" name="正方形/長方形 449">
          <a:extLst>
            <a:ext uri="{FF2B5EF4-FFF2-40B4-BE49-F238E27FC236}">
              <a16:creationId xmlns:a16="http://schemas.microsoft.com/office/drawing/2014/main" id="{3AF88C19-712F-4DEB-BE9E-97BBB3BE24D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1" name="正方形/長方形 450">
          <a:extLst>
            <a:ext uri="{FF2B5EF4-FFF2-40B4-BE49-F238E27FC236}">
              <a16:creationId xmlns:a16="http://schemas.microsoft.com/office/drawing/2014/main" id="{44D6D724-A9A7-46DA-922A-F46DD6EDB95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2" name="正方形/長方形 451">
          <a:extLst>
            <a:ext uri="{FF2B5EF4-FFF2-40B4-BE49-F238E27FC236}">
              <a16:creationId xmlns:a16="http://schemas.microsoft.com/office/drawing/2014/main" id="{C5E52E1F-2E54-4E80-BB91-56B76061C1C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3" name="正方形/長方形 452">
          <a:extLst>
            <a:ext uri="{FF2B5EF4-FFF2-40B4-BE49-F238E27FC236}">
              <a16:creationId xmlns:a16="http://schemas.microsoft.com/office/drawing/2014/main" id="{28D09B5D-E539-497A-87B6-4D403E4E2E2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4" name="テキスト ボックス 453">
          <a:extLst>
            <a:ext uri="{FF2B5EF4-FFF2-40B4-BE49-F238E27FC236}">
              <a16:creationId xmlns:a16="http://schemas.microsoft.com/office/drawing/2014/main" id="{75FE2BA6-887E-48B0-B3AC-A71475BB97E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5" name="直線コネクタ 454">
          <a:extLst>
            <a:ext uri="{FF2B5EF4-FFF2-40B4-BE49-F238E27FC236}">
              <a16:creationId xmlns:a16="http://schemas.microsoft.com/office/drawing/2014/main" id="{4B91035E-36B5-4065-9399-6A449F9C468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6" name="直線コネクタ 455">
          <a:extLst>
            <a:ext uri="{FF2B5EF4-FFF2-40B4-BE49-F238E27FC236}">
              <a16:creationId xmlns:a16="http://schemas.microsoft.com/office/drawing/2014/main" id="{3695F9A6-27F5-4DE6-82FB-2243815663A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7" name="テキスト ボックス 456">
          <a:extLst>
            <a:ext uri="{FF2B5EF4-FFF2-40B4-BE49-F238E27FC236}">
              <a16:creationId xmlns:a16="http://schemas.microsoft.com/office/drawing/2014/main" id="{40B6E9DF-8AA8-4459-93D3-A09F996B645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8" name="直線コネクタ 457">
          <a:extLst>
            <a:ext uri="{FF2B5EF4-FFF2-40B4-BE49-F238E27FC236}">
              <a16:creationId xmlns:a16="http://schemas.microsoft.com/office/drawing/2014/main" id="{D6DC5063-DC63-46F3-B7F4-666FA009402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59" name="テキスト ボックス 458">
          <a:extLst>
            <a:ext uri="{FF2B5EF4-FFF2-40B4-BE49-F238E27FC236}">
              <a16:creationId xmlns:a16="http://schemas.microsoft.com/office/drawing/2014/main" id="{8828666F-7202-4356-87B6-ED614A4125B3}"/>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0" name="直線コネクタ 459">
          <a:extLst>
            <a:ext uri="{FF2B5EF4-FFF2-40B4-BE49-F238E27FC236}">
              <a16:creationId xmlns:a16="http://schemas.microsoft.com/office/drawing/2014/main" id="{85269A58-CFC0-437C-A17B-3D68B81E330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1" name="テキスト ボックス 460">
          <a:extLst>
            <a:ext uri="{FF2B5EF4-FFF2-40B4-BE49-F238E27FC236}">
              <a16:creationId xmlns:a16="http://schemas.microsoft.com/office/drawing/2014/main" id="{77838AB0-8EC9-4D74-9564-EED5CA16733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2" name="直線コネクタ 461">
          <a:extLst>
            <a:ext uri="{FF2B5EF4-FFF2-40B4-BE49-F238E27FC236}">
              <a16:creationId xmlns:a16="http://schemas.microsoft.com/office/drawing/2014/main" id="{0D071435-9FAF-4120-8BCA-1A3634A07A5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3" name="テキスト ボックス 462">
          <a:extLst>
            <a:ext uri="{FF2B5EF4-FFF2-40B4-BE49-F238E27FC236}">
              <a16:creationId xmlns:a16="http://schemas.microsoft.com/office/drawing/2014/main" id="{45E52816-3143-40EF-B5CF-78ADB66CE1B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9E5FF8E3-208F-4046-8F3B-3442CD5CDE5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9EA6B8E5-FCA3-4576-9F8D-A2F78AA6CE8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BB5CE8CC-136C-4962-A09B-754E918B08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119634</xdr:rowOff>
    </xdr:from>
    <xdr:to>
      <xdr:col>116</xdr:col>
      <xdr:colOff>62864</xdr:colOff>
      <xdr:row>41</xdr:row>
      <xdr:rowOff>67056</xdr:rowOff>
    </xdr:to>
    <xdr:cxnSp macro="">
      <xdr:nvCxnSpPr>
        <xdr:cNvPr id="467" name="直線コネクタ 466">
          <a:extLst>
            <a:ext uri="{FF2B5EF4-FFF2-40B4-BE49-F238E27FC236}">
              <a16:creationId xmlns:a16="http://schemas.microsoft.com/office/drawing/2014/main" id="{80DAFD78-21C1-482A-9CA7-ED29E9B57683}"/>
            </a:ext>
          </a:extLst>
        </xdr:cNvPr>
        <xdr:cNvCxnSpPr/>
      </xdr:nvCxnSpPr>
      <xdr:spPr>
        <a:xfrm flipV="1">
          <a:off x="22160864" y="5777484"/>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70883</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20C3879A-7869-4642-8CD0-6F6168809658}"/>
            </a:ext>
          </a:extLst>
        </xdr:cNvPr>
        <xdr:cNvSpPr txBox="1"/>
      </xdr:nvSpPr>
      <xdr:spPr>
        <a:xfrm>
          <a:off x="22199600" y="710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67056</xdr:rowOff>
    </xdr:from>
    <xdr:to>
      <xdr:col>116</xdr:col>
      <xdr:colOff>152400</xdr:colOff>
      <xdr:row>41</xdr:row>
      <xdr:rowOff>67056</xdr:rowOff>
    </xdr:to>
    <xdr:cxnSp macro="">
      <xdr:nvCxnSpPr>
        <xdr:cNvPr id="469" name="直線コネクタ 468">
          <a:extLst>
            <a:ext uri="{FF2B5EF4-FFF2-40B4-BE49-F238E27FC236}">
              <a16:creationId xmlns:a16="http://schemas.microsoft.com/office/drawing/2014/main" id="{F1158B86-E385-4877-AC83-CB3D446D64C5}"/>
            </a:ext>
          </a:extLst>
        </xdr:cNvPr>
        <xdr:cNvCxnSpPr/>
      </xdr:nvCxnSpPr>
      <xdr:spPr>
        <a:xfrm>
          <a:off x="22072600" y="7096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66311</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A845D79E-83BF-43E3-BCA5-7BD9C9B2B8B9}"/>
            </a:ext>
          </a:extLst>
        </xdr:cNvPr>
        <xdr:cNvSpPr txBox="1"/>
      </xdr:nvSpPr>
      <xdr:spPr>
        <a:xfrm>
          <a:off x="22199600" y="555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119634</xdr:rowOff>
    </xdr:from>
    <xdr:to>
      <xdr:col>116</xdr:col>
      <xdr:colOff>152400</xdr:colOff>
      <xdr:row>33</xdr:row>
      <xdr:rowOff>119634</xdr:rowOff>
    </xdr:to>
    <xdr:cxnSp macro="">
      <xdr:nvCxnSpPr>
        <xdr:cNvPr id="471" name="直線コネクタ 470">
          <a:extLst>
            <a:ext uri="{FF2B5EF4-FFF2-40B4-BE49-F238E27FC236}">
              <a16:creationId xmlns:a16="http://schemas.microsoft.com/office/drawing/2014/main" id="{5BE84919-3A23-49F1-9B5F-80DAA07282DD}"/>
            </a:ext>
          </a:extLst>
        </xdr:cNvPr>
        <xdr:cNvCxnSpPr/>
      </xdr:nvCxnSpPr>
      <xdr:spPr>
        <a:xfrm>
          <a:off x="22072600" y="577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123715</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678310E5-0C1D-4FEA-A75C-80849E71E9CF}"/>
            </a:ext>
          </a:extLst>
        </xdr:cNvPr>
        <xdr:cNvSpPr txBox="1"/>
      </xdr:nvSpPr>
      <xdr:spPr>
        <a:xfrm>
          <a:off x="22199600" y="64673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100838</xdr:rowOff>
    </xdr:from>
    <xdr:to>
      <xdr:col>116</xdr:col>
      <xdr:colOff>114300</xdr:colOff>
      <xdr:row>39</xdr:row>
      <xdr:rowOff>30988</xdr:rowOff>
    </xdr:to>
    <xdr:sp macro="" textlink="">
      <xdr:nvSpPr>
        <xdr:cNvPr id="473" name="フローチャート: 判断 472">
          <a:extLst>
            <a:ext uri="{FF2B5EF4-FFF2-40B4-BE49-F238E27FC236}">
              <a16:creationId xmlns:a16="http://schemas.microsoft.com/office/drawing/2014/main" id="{48805954-5DD3-4547-8907-1D126999DC23}"/>
            </a:ext>
          </a:extLst>
        </xdr:cNvPr>
        <xdr:cNvSpPr/>
      </xdr:nvSpPr>
      <xdr:spPr>
        <a:xfrm>
          <a:off x="221107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114554</xdr:rowOff>
    </xdr:from>
    <xdr:to>
      <xdr:col>112</xdr:col>
      <xdr:colOff>38100</xdr:colOff>
      <xdr:row>39</xdr:row>
      <xdr:rowOff>44704</xdr:rowOff>
    </xdr:to>
    <xdr:sp macro="" textlink="">
      <xdr:nvSpPr>
        <xdr:cNvPr id="474" name="フローチャート: 判断 473">
          <a:extLst>
            <a:ext uri="{FF2B5EF4-FFF2-40B4-BE49-F238E27FC236}">
              <a16:creationId xmlns:a16="http://schemas.microsoft.com/office/drawing/2014/main" id="{DEE61219-6EBF-48E9-9791-CF3C4A4D7870}"/>
            </a:ext>
          </a:extLst>
        </xdr:cNvPr>
        <xdr:cNvSpPr/>
      </xdr:nvSpPr>
      <xdr:spPr>
        <a:xfrm>
          <a:off x="21272500" y="662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109982</xdr:rowOff>
    </xdr:from>
    <xdr:to>
      <xdr:col>107</xdr:col>
      <xdr:colOff>101600</xdr:colOff>
      <xdr:row>39</xdr:row>
      <xdr:rowOff>40132</xdr:rowOff>
    </xdr:to>
    <xdr:sp macro="" textlink="">
      <xdr:nvSpPr>
        <xdr:cNvPr id="475" name="フローチャート: 判断 474">
          <a:extLst>
            <a:ext uri="{FF2B5EF4-FFF2-40B4-BE49-F238E27FC236}">
              <a16:creationId xmlns:a16="http://schemas.microsoft.com/office/drawing/2014/main" id="{41ECF2F9-F4CE-4EE8-8565-B7CD566F152F}"/>
            </a:ext>
          </a:extLst>
        </xdr:cNvPr>
        <xdr:cNvSpPr/>
      </xdr:nvSpPr>
      <xdr:spPr>
        <a:xfrm>
          <a:off x="20383500" y="662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100838</xdr:rowOff>
    </xdr:from>
    <xdr:to>
      <xdr:col>102</xdr:col>
      <xdr:colOff>165100</xdr:colOff>
      <xdr:row>39</xdr:row>
      <xdr:rowOff>30988</xdr:rowOff>
    </xdr:to>
    <xdr:sp macro="" textlink="">
      <xdr:nvSpPr>
        <xdr:cNvPr id="476" name="フローチャート: 判断 475">
          <a:extLst>
            <a:ext uri="{FF2B5EF4-FFF2-40B4-BE49-F238E27FC236}">
              <a16:creationId xmlns:a16="http://schemas.microsoft.com/office/drawing/2014/main" id="{0D836E73-C838-48B9-8F81-38915B234525}"/>
            </a:ext>
          </a:extLst>
        </xdr:cNvPr>
        <xdr:cNvSpPr/>
      </xdr:nvSpPr>
      <xdr:spPr>
        <a:xfrm>
          <a:off x="19494500" y="661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125984</xdr:rowOff>
    </xdr:from>
    <xdr:to>
      <xdr:col>98</xdr:col>
      <xdr:colOff>38100</xdr:colOff>
      <xdr:row>39</xdr:row>
      <xdr:rowOff>56134</xdr:rowOff>
    </xdr:to>
    <xdr:sp macro="" textlink="">
      <xdr:nvSpPr>
        <xdr:cNvPr id="477" name="フローチャート: 判断 476">
          <a:extLst>
            <a:ext uri="{FF2B5EF4-FFF2-40B4-BE49-F238E27FC236}">
              <a16:creationId xmlns:a16="http://schemas.microsoft.com/office/drawing/2014/main" id="{199F26DB-B023-4144-8718-BB81766C4378}"/>
            </a:ext>
          </a:extLst>
        </xdr:cNvPr>
        <xdr:cNvSpPr/>
      </xdr:nvSpPr>
      <xdr:spPr>
        <a:xfrm>
          <a:off x="18605500" y="6641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27B1AC17-41EB-4E36-9F10-E3DF914FBAE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8C758AD0-777A-4742-B251-42ADA02B270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C2A4E6A0-17D8-4DF2-83F3-EA0B968372F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1FA2B5F6-72F0-4BEB-AF4D-A33498CFAD8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5CF95C98-9E8D-4BD1-AE3C-BE9DD9D1A2D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13970</xdr:rowOff>
    </xdr:from>
    <xdr:to>
      <xdr:col>116</xdr:col>
      <xdr:colOff>114300</xdr:colOff>
      <xdr:row>40</xdr:row>
      <xdr:rowOff>115570</xdr:rowOff>
    </xdr:to>
    <xdr:sp macro="" textlink="">
      <xdr:nvSpPr>
        <xdr:cNvPr id="483" name="楕円 482">
          <a:extLst>
            <a:ext uri="{FF2B5EF4-FFF2-40B4-BE49-F238E27FC236}">
              <a16:creationId xmlns:a16="http://schemas.microsoft.com/office/drawing/2014/main" id="{709EAD38-F787-4947-A9BD-B07DCE8638A3}"/>
            </a:ext>
          </a:extLst>
        </xdr:cNvPr>
        <xdr:cNvSpPr/>
      </xdr:nvSpPr>
      <xdr:spPr>
        <a:xfrm>
          <a:off x="221107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163847</xdr:rowOff>
    </xdr:from>
    <xdr:ext cx="469744" cy="259045"/>
    <xdr:sp macro="" textlink="">
      <xdr:nvSpPr>
        <xdr:cNvPr id="484" name="【認定こども園・幼稚園・保育所】&#10;一人当たり面積該当値テキスト">
          <a:extLst>
            <a:ext uri="{FF2B5EF4-FFF2-40B4-BE49-F238E27FC236}">
              <a16:creationId xmlns:a16="http://schemas.microsoft.com/office/drawing/2014/main" id="{A3D15FA0-9DDA-47D6-88A2-A87223985557}"/>
            </a:ext>
          </a:extLst>
        </xdr:cNvPr>
        <xdr:cNvSpPr txBox="1"/>
      </xdr:nvSpPr>
      <xdr:spPr>
        <a:xfrm>
          <a:off x="22199600"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16256</xdr:rowOff>
    </xdr:from>
    <xdr:to>
      <xdr:col>112</xdr:col>
      <xdr:colOff>38100</xdr:colOff>
      <xdr:row>40</xdr:row>
      <xdr:rowOff>117856</xdr:rowOff>
    </xdr:to>
    <xdr:sp macro="" textlink="">
      <xdr:nvSpPr>
        <xdr:cNvPr id="485" name="楕円 484">
          <a:extLst>
            <a:ext uri="{FF2B5EF4-FFF2-40B4-BE49-F238E27FC236}">
              <a16:creationId xmlns:a16="http://schemas.microsoft.com/office/drawing/2014/main" id="{BFC4581D-1CC2-45F0-A1E4-A98F8F5FF51A}"/>
            </a:ext>
          </a:extLst>
        </xdr:cNvPr>
        <xdr:cNvSpPr/>
      </xdr:nvSpPr>
      <xdr:spPr>
        <a:xfrm>
          <a:off x="21272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64770</xdr:rowOff>
    </xdr:from>
    <xdr:to>
      <xdr:col>116</xdr:col>
      <xdr:colOff>63500</xdr:colOff>
      <xdr:row>40</xdr:row>
      <xdr:rowOff>67056</xdr:rowOff>
    </xdr:to>
    <xdr:cxnSp macro="">
      <xdr:nvCxnSpPr>
        <xdr:cNvPr id="486" name="直線コネクタ 485">
          <a:extLst>
            <a:ext uri="{FF2B5EF4-FFF2-40B4-BE49-F238E27FC236}">
              <a16:creationId xmlns:a16="http://schemas.microsoft.com/office/drawing/2014/main" id="{7BD931C7-6095-46BE-A6D5-B56C4E416A46}"/>
            </a:ext>
          </a:extLst>
        </xdr:cNvPr>
        <xdr:cNvCxnSpPr/>
      </xdr:nvCxnSpPr>
      <xdr:spPr>
        <a:xfrm flipV="1">
          <a:off x="21323300" y="69227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18542</xdr:rowOff>
    </xdr:from>
    <xdr:to>
      <xdr:col>107</xdr:col>
      <xdr:colOff>101600</xdr:colOff>
      <xdr:row>40</xdr:row>
      <xdr:rowOff>120142</xdr:rowOff>
    </xdr:to>
    <xdr:sp macro="" textlink="">
      <xdr:nvSpPr>
        <xdr:cNvPr id="487" name="楕円 486">
          <a:extLst>
            <a:ext uri="{FF2B5EF4-FFF2-40B4-BE49-F238E27FC236}">
              <a16:creationId xmlns:a16="http://schemas.microsoft.com/office/drawing/2014/main" id="{540C15C2-6842-4D94-ABDA-C2B08A688A93}"/>
            </a:ext>
          </a:extLst>
        </xdr:cNvPr>
        <xdr:cNvSpPr/>
      </xdr:nvSpPr>
      <xdr:spPr>
        <a:xfrm>
          <a:off x="20383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67056</xdr:rowOff>
    </xdr:from>
    <xdr:to>
      <xdr:col>111</xdr:col>
      <xdr:colOff>177800</xdr:colOff>
      <xdr:row>40</xdr:row>
      <xdr:rowOff>69342</xdr:rowOff>
    </xdr:to>
    <xdr:cxnSp macro="">
      <xdr:nvCxnSpPr>
        <xdr:cNvPr id="488" name="直線コネクタ 487">
          <a:extLst>
            <a:ext uri="{FF2B5EF4-FFF2-40B4-BE49-F238E27FC236}">
              <a16:creationId xmlns:a16="http://schemas.microsoft.com/office/drawing/2014/main" id="{7ECCA391-1F10-4EC1-A9B9-76CF75CFC8C7}"/>
            </a:ext>
          </a:extLst>
        </xdr:cNvPr>
        <xdr:cNvCxnSpPr/>
      </xdr:nvCxnSpPr>
      <xdr:spPr>
        <a:xfrm flipV="1">
          <a:off x="20434300" y="692505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23114</xdr:rowOff>
    </xdr:from>
    <xdr:to>
      <xdr:col>102</xdr:col>
      <xdr:colOff>165100</xdr:colOff>
      <xdr:row>40</xdr:row>
      <xdr:rowOff>124714</xdr:rowOff>
    </xdr:to>
    <xdr:sp macro="" textlink="">
      <xdr:nvSpPr>
        <xdr:cNvPr id="489" name="楕円 488">
          <a:extLst>
            <a:ext uri="{FF2B5EF4-FFF2-40B4-BE49-F238E27FC236}">
              <a16:creationId xmlns:a16="http://schemas.microsoft.com/office/drawing/2014/main" id="{7DCA812E-9BE4-4476-B458-A7F9F06A5273}"/>
            </a:ext>
          </a:extLst>
        </xdr:cNvPr>
        <xdr:cNvSpPr/>
      </xdr:nvSpPr>
      <xdr:spPr>
        <a:xfrm>
          <a:off x="19494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69342</xdr:rowOff>
    </xdr:from>
    <xdr:to>
      <xdr:col>107</xdr:col>
      <xdr:colOff>50800</xdr:colOff>
      <xdr:row>40</xdr:row>
      <xdr:rowOff>73914</xdr:rowOff>
    </xdr:to>
    <xdr:cxnSp macro="">
      <xdr:nvCxnSpPr>
        <xdr:cNvPr id="490" name="直線コネクタ 489">
          <a:extLst>
            <a:ext uri="{FF2B5EF4-FFF2-40B4-BE49-F238E27FC236}">
              <a16:creationId xmlns:a16="http://schemas.microsoft.com/office/drawing/2014/main" id="{E0C9205E-FB7D-4BBA-A6D1-715450A7C6B0}"/>
            </a:ext>
          </a:extLst>
        </xdr:cNvPr>
        <xdr:cNvCxnSpPr/>
      </xdr:nvCxnSpPr>
      <xdr:spPr>
        <a:xfrm flipV="1">
          <a:off x="19545300" y="69273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25400</xdr:rowOff>
    </xdr:from>
    <xdr:to>
      <xdr:col>98</xdr:col>
      <xdr:colOff>38100</xdr:colOff>
      <xdr:row>40</xdr:row>
      <xdr:rowOff>127000</xdr:rowOff>
    </xdr:to>
    <xdr:sp macro="" textlink="">
      <xdr:nvSpPr>
        <xdr:cNvPr id="491" name="楕円 490">
          <a:extLst>
            <a:ext uri="{FF2B5EF4-FFF2-40B4-BE49-F238E27FC236}">
              <a16:creationId xmlns:a16="http://schemas.microsoft.com/office/drawing/2014/main" id="{CB96EAE3-F2C3-4515-9F1D-54CFA7136535}"/>
            </a:ext>
          </a:extLst>
        </xdr:cNvPr>
        <xdr:cNvSpPr/>
      </xdr:nvSpPr>
      <xdr:spPr>
        <a:xfrm>
          <a:off x="18605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73914</xdr:rowOff>
    </xdr:from>
    <xdr:to>
      <xdr:col>102</xdr:col>
      <xdr:colOff>114300</xdr:colOff>
      <xdr:row>40</xdr:row>
      <xdr:rowOff>76200</xdr:rowOff>
    </xdr:to>
    <xdr:cxnSp macro="">
      <xdr:nvCxnSpPr>
        <xdr:cNvPr id="492" name="直線コネクタ 491">
          <a:extLst>
            <a:ext uri="{FF2B5EF4-FFF2-40B4-BE49-F238E27FC236}">
              <a16:creationId xmlns:a16="http://schemas.microsoft.com/office/drawing/2014/main" id="{E286E744-3613-473F-BD5C-1DF3238DACA8}"/>
            </a:ext>
          </a:extLst>
        </xdr:cNvPr>
        <xdr:cNvCxnSpPr/>
      </xdr:nvCxnSpPr>
      <xdr:spPr>
        <a:xfrm flipV="1">
          <a:off x="18656300" y="69319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61231</xdr:rowOff>
    </xdr:from>
    <xdr:ext cx="469744" cy="259045"/>
    <xdr:sp macro="" textlink="">
      <xdr:nvSpPr>
        <xdr:cNvPr id="493" name="n_1aveValue【認定こども園・幼稚園・保育所】&#10;一人当たり面積">
          <a:extLst>
            <a:ext uri="{FF2B5EF4-FFF2-40B4-BE49-F238E27FC236}">
              <a16:creationId xmlns:a16="http://schemas.microsoft.com/office/drawing/2014/main" id="{58BB4D92-BEA6-49A3-95F1-9A811D1E6217}"/>
            </a:ext>
          </a:extLst>
        </xdr:cNvPr>
        <xdr:cNvSpPr txBox="1"/>
      </xdr:nvSpPr>
      <xdr:spPr>
        <a:xfrm>
          <a:off x="21075727" y="640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56659</xdr:rowOff>
    </xdr:from>
    <xdr:ext cx="469744" cy="259045"/>
    <xdr:sp macro="" textlink="">
      <xdr:nvSpPr>
        <xdr:cNvPr id="494" name="n_2aveValue【認定こども園・幼稚園・保育所】&#10;一人当たり面積">
          <a:extLst>
            <a:ext uri="{FF2B5EF4-FFF2-40B4-BE49-F238E27FC236}">
              <a16:creationId xmlns:a16="http://schemas.microsoft.com/office/drawing/2014/main" id="{5E712A32-5380-4FA9-847D-B984BA6EDA4C}"/>
            </a:ext>
          </a:extLst>
        </xdr:cNvPr>
        <xdr:cNvSpPr txBox="1"/>
      </xdr:nvSpPr>
      <xdr:spPr>
        <a:xfrm>
          <a:off x="2019942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47515</xdr:rowOff>
    </xdr:from>
    <xdr:ext cx="469744" cy="259045"/>
    <xdr:sp macro="" textlink="">
      <xdr:nvSpPr>
        <xdr:cNvPr id="495" name="n_3aveValue【認定こども園・幼稚園・保育所】&#10;一人当たり面積">
          <a:extLst>
            <a:ext uri="{FF2B5EF4-FFF2-40B4-BE49-F238E27FC236}">
              <a16:creationId xmlns:a16="http://schemas.microsoft.com/office/drawing/2014/main" id="{34711C98-844F-47CE-AED0-B7A19B323E75}"/>
            </a:ext>
          </a:extLst>
        </xdr:cNvPr>
        <xdr:cNvSpPr txBox="1"/>
      </xdr:nvSpPr>
      <xdr:spPr>
        <a:xfrm>
          <a:off x="19310427" y="639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72661</xdr:rowOff>
    </xdr:from>
    <xdr:ext cx="469744" cy="259045"/>
    <xdr:sp macro="" textlink="">
      <xdr:nvSpPr>
        <xdr:cNvPr id="496" name="n_4aveValue【認定こども園・幼稚園・保育所】&#10;一人当たり面積">
          <a:extLst>
            <a:ext uri="{FF2B5EF4-FFF2-40B4-BE49-F238E27FC236}">
              <a16:creationId xmlns:a16="http://schemas.microsoft.com/office/drawing/2014/main" id="{83283981-B66D-4363-B278-62F4D5CB1CBF}"/>
            </a:ext>
          </a:extLst>
        </xdr:cNvPr>
        <xdr:cNvSpPr txBox="1"/>
      </xdr:nvSpPr>
      <xdr:spPr>
        <a:xfrm>
          <a:off x="18421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108983</xdr:rowOff>
    </xdr:from>
    <xdr:ext cx="469744" cy="259045"/>
    <xdr:sp macro="" textlink="">
      <xdr:nvSpPr>
        <xdr:cNvPr id="497" name="n_1mainValue【認定こども園・幼稚園・保育所】&#10;一人当たり面積">
          <a:extLst>
            <a:ext uri="{FF2B5EF4-FFF2-40B4-BE49-F238E27FC236}">
              <a16:creationId xmlns:a16="http://schemas.microsoft.com/office/drawing/2014/main" id="{35695F61-454D-4F1F-98EE-1ABA1FE2EB85}"/>
            </a:ext>
          </a:extLst>
        </xdr:cNvPr>
        <xdr:cNvSpPr txBox="1"/>
      </xdr:nvSpPr>
      <xdr:spPr>
        <a:xfrm>
          <a:off x="210757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111269</xdr:rowOff>
    </xdr:from>
    <xdr:ext cx="469744" cy="259045"/>
    <xdr:sp macro="" textlink="">
      <xdr:nvSpPr>
        <xdr:cNvPr id="498" name="n_2mainValue【認定こども園・幼稚園・保育所】&#10;一人当たり面積">
          <a:extLst>
            <a:ext uri="{FF2B5EF4-FFF2-40B4-BE49-F238E27FC236}">
              <a16:creationId xmlns:a16="http://schemas.microsoft.com/office/drawing/2014/main" id="{1BC90242-C92B-4121-8F73-C5C5318093E1}"/>
            </a:ext>
          </a:extLst>
        </xdr:cNvPr>
        <xdr:cNvSpPr txBox="1"/>
      </xdr:nvSpPr>
      <xdr:spPr>
        <a:xfrm>
          <a:off x="20199427" y="696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115841</xdr:rowOff>
    </xdr:from>
    <xdr:ext cx="469744" cy="259045"/>
    <xdr:sp macro="" textlink="">
      <xdr:nvSpPr>
        <xdr:cNvPr id="499" name="n_3mainValue【認定こども園・幼稚園・保育所】&#10;一人当たり面積">
          <a:extLst>
            <a:ext uri="{FF2B5EF4-FFF2-40B4-BE49-F238E27FC236}">
              <a16:creationId xmlns:a16="http://schemas.microsoft.com/office/drawing/2014/main" id="{BDF40C4E-6CB2-48C9-B934-77F6D28F5583}"/>
            </a:ext>
          </a:extLst>
        </xdr:cNvPr>
        <xdr:cNvSpPr txBox="1"/>
      </xdr:nvSpPr>
      <xdr:spPr>
        <a:xfrm>
          <a:off x="19310427" y="697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118127</xdr:rowOff>
    </xdr:from>
    <xdr:ext cx="469744" cy="259045"/>
    <xdr:sp macro="" textlink="">
      <xdr:nvSpPr>
        <xdr:cNvPr id="500" name="n_4mainValue【認定こども園・幼稚園・保育所】&#10;一人当たり面積">
          <a:extLst>
            <a:ext uri="{FF2B5EF4-FFF2-40B4-BE49-F238E27FC236}">
              <a16:creationId xmlns:a16="http://schemas.microsoft.com/office/drawing/2014/main" id="{6322F967-004B-41E2-9CCD-9DC5CA158231}"/>
            </a:ext>
          </a:extLst>
        </xdr:cNvPr>
        <xdr:cNvSpPr txBox="1"/>
      </xdr:nvSpPr>
      <xdr:spPr>
        <a:xfrm>
          <a:off x="18421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1" name="正方形/長方形 500">
          <a:extLst>
            <a:ext uri="{FF2B5EF4-FFF2-40B4-BE49-F238E27FC236}">
              <a16:creationId xmlns:a16="http://schemas.microsoft.com/office/drawing/2014/main" id="{C2C632CA-EE7A-4015-B09E-B10775FA1A5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2" name="正方形/長方形 501">
          <a:extLst>
            <a:ext uri="{FF2B5EF4-FFF2-40B4-BE49-F238E27FC236}">
              <a16:creationId xmlns:a16="http://schemas.microsoft.com/office/drawing/2014/main" id="{BBF430CE-9A23-4B26-BFCD-0ECB12338CE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3" name="正方形/長方形 502">
          <a:extLst>
            <a:ext uri="{FF2B5EF4-FFF2-40B4-BE49-F238E27FC236}">
              <a16:creationId xmlns:a16="http://schemas.microsoft.com/office/drawing/2014/main" id="{24DC0484-0C9C-41EB-A0F9-1C43604A72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4" name="正方形/長方形 503">
          <a:extLst>
            <a:ext uri="{FF2B5EF4-FFF2-40B4-BE49-F238E27FC236}">
              <a16:creationId xmlns:a16="http://schemas.microsoft.com/office/drawing/2014/main" id="{F57F7D17-15DF-45D1-B378-49F3110BCE7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5" name="正方形/長方形 504">
          <a:extLst>
            <a:ext uri="{FF2B5EF4-FFF2-40B4-BE49-F238E27FC236}">
              <a16:creationId xmlns:a16="http://schemas.microsoft.com/office/drawing/2014/main" id="{13E09718-2BF0-49AB-A299-D68FCB2B435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6" name="正方形/長方形 505">
          <a:extLst>
            <a:ext uri="{FF2B5EF4-FFF2-40B4-BE49-F238E27FC236}">
              <a16:creationId xmlns:a16="http://schemas.microsoft.com/office/drawing/2014/main" id="{439CE0DE-E3F6-434E-B4A0-9480595A210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7" name="正方形/長方形 506">
          <a:extLst>
            <a:ext uri="{FF2B5EF4-FFF2-40B4-BE49-F238E27FC236}">
              <a16:creationId xmlns:a16="http://schemas.microsoft.com/office/drawing/2014/main" id="{309B35B2-160E-4E7E-B52F-12D88E25ECF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8" name="正方形/長方形 507">
          <a:extLst>
            <a:ext uri="{FF2B5EF4-FFF2-40B4-BE49-F238E27FC236}">
              <a16:creationId xmlns:a16="http://schemas.microsoft.com/office/drawing/2014/main" id="{BE01D2C9-0745-480B-B2AD-B1B998D4B00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9" name="テキスト ボックス 508">
          <a:extLst>
            <a:ext uri="{FF2B5EF4-FFF2-40B4-BE49-F238E27FC236}">
              <a16:creationId xmlns:a16="http://schemas.microsoft.com/office/drawing/2014/main" id="{DD62B8CA-439B-42B4-80AD-F908242576D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0" name="直線コネクタ 509">
          <a:extLst>
            <a:ext uri="{FF2B5EF4-FFF2-40B4-BE49-F238E27FC236}">
              <a16:creationId xmlns:a16="http://schemas.microsoft.com/office/drawing/2014/main" id="{957761C7-1D66-4569-996F-9768CB1519C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1" name="テキスト ボックス 510">
          <a:extLst>
            <a:ext uri="{FF2B5EF4-FFF2-40B4-BE49-F238E27FC236}">
              <a16:creationId xmlns:a16="http://schemas.microsoft.com/office/drawing/2014/main" id="{5CE1BCC4-57CD-4D5D-9650-EC611CE5166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2" name="直線コネクタ 511">
          <a:extLst>
            <a:ext uri="{FF2B5EF4-FFF2-40B4-BE49-F238E27FC236}">
              <a16:creationId xmlns:a16="http://schemas.microsoft.com/office/drawing/2014/main" id="{7EB4F6A4-FBD3-48CC-94DA-EFF0B0117B7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3" name="テキスト ボックス 512">
          <a:extLst>
            <a:ext uri="{FF2B5EF4-FFF2-40B4-BE49-F238E27FC236}">
              <a16:creationId xmlns:a16="http://schemas.microsoft.com/office/drawing/2014/main" id="{1B77A84F-9A6B-4FD4-916A-00110951CDC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4" name="直線コネクタ 513">
          <a:extLst>
            <a:ext uri="{FF2B5EF4-FFF2-40B4-BE49-F238E27FC236}">
              <a16:creationId xmlns:a16="http://schemas.microsoft.com/office/drawing/2014/main" id="{244804E3-3E6E-4BA3-B017-3783D0EFF1C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5" name="テキスト ボックス 514">
          <a:extLst>
            <a:ext uri="{FF2B5EF4-FFF2-40B4-BE49-F238E27FC236}">
              <a16:creationId xmlns:a16="http://schemas.microsoft.com/office/drawing/2014/main" id="{6F7C2A90-F9D0-4137-ACDB-69E18F0316E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6" name="直線コネクタ 515">
          <a:extLst>
            <a:ext uri="{FF2B5EF4-FFF2-40B4-BE49-F238E27FC236}">
              <a16:creationId xmlns:a16="http://schemas.microsoft.com/office/drawing/2014/main" id="{67864433-517D-454C-A6F0-B0317BAB9B52}"/>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17" name="テキスト ボックス 516">
          <a:extLst>
            <a:ext uri="{FF2B5EF4-FFF2-40B4-BE49-F238E27FC236}">
              <a16:creationId xmlns:a16="http://schemas.microsoft.com/office/drawing/2014/main" id="{2D962F3F-0578-4C4A-8B5E-AEE8E37B818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18" name="直線コネクタ 517">
          <a:extLst>
            <a:ext uri="{FF2B5EF4-FFF2-40B4-BE49-F238E27FC236}">
              <a16:creationId xmlns:a16="http://schemas.microsoft.com/office/drawing/2014/main" id="{C4B7EC7A-A643-4864-B2F2-12905F788D63}"/>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19" name="テキスト ボックス 518">
          <a:extLst>
            <a:ext uri="{FF2B5EF4-FFF2-40B4-BE49-F238E27FC236}">
              <a16:creationId xmlns:a16="http://schemas.microsoft.com/office/drawing/2014/main" id="{7A0FF37E-A04A-479C-8F63-C10F0C618C1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0" name="直線コネクタ 519">
          <a:extLst>
            <a:ext uri="{FF2B5EF4-FFF2-40B4-BE49-F238E27FC236}">
              <a16:creationId xmlns:a16="http://schemas.microsoft.com/office/drawing/2014/main" id="{AE156E1D-33A1-4598-A471-1D2A91F56FD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1" name="テキスト ボックス 520">
          <a:extLst>
            <a:ext uri="{FF2B5EF4-FFF2-40B4-BE49-F238E27FC236}">
              <a16:creationId xmlns:a16="http://schemas.microsoft.com/office/drawing/2014/main" id="{3A04C5DF-140F-4BE9-97A3-340119B6E42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2" name="直線コネクタ 521">
          <a:extLst>
            <a:ext uri="{FF2B5EF4-FFF2-40B4-BE49-F238E27FC236}">
              <a16:creationId xmlns:a16="http://schemas.microsoft.com/office/drawing/2014/main" id="{EE3E6F6B-E718-489B-908D-685A7653827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3" name="テキスト ボックス 522">
          <a:extLst>
            <a:ext uri="{FF2B5EF4-FFF2-40B4-BE49-F238E27FC236}">
              <a16:creationId xmlns:a16="http://schemas.microsoft.com/office/drawing/2014/main" id="{18B47326-7E6F-452F-B5E6-A7040F9E9AC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4" name="直線コネクタ 523">
          <a:extLst>
            <a:ext uri="{FF2B5EF4-FFF2-40B4-BE49-F238E27FC236}">
              <a16:creationId xmlns:a16="http://schemas.microsoft.com/office/drawing/2014/main" id="{650C1A19-3376-4BB8-8F8D-6D9BCB9088A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5" name="テキスト ボックス 524">
          <a:extLst>
            <a:ext uri="{FF2B5EF4-FFF2-40B4-BE49-F238E27FC236}">
              <a16:creationId xmlns:a16="http://schemas.microsoft.com/office/drawing/2014/main" id="{00A13EEA-A337-4DB8-9C47-85248B3DDE1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6" name="【学校施設】&#10;有形固定資産減価償却率グラフ枠">
          <a:extLst>
            <a:ext uri="{FF2B5EF4-FFF2-40B4-BE49-F238E27FC236}">
              <a16:creationId xmlns:a16="http://schemas.microsoft.com/office/drawing/2014/main" id="{60D2C97A-2467-42A5-9BE0-737458E18C1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39188</xdr:rowOff>
    </xdr:from>
    <xdr:to>
      <xdr:col>85</xdr:col>
      <xdr:colOff>126364</xdr:colOff>
      <xdr:row>64</xdr:row>
      <xdr:rowOff>117566</xdr:rowOff>
    </xdr:to>
    <xdr:cxnSp macro="">
      <xdr:nvCxnSpPr>
        <xdr:cNvPr id="527" name="直線コネクタ 526">
          <a:extLst>
            <a:ext uri="{FF2B5EF4-FFF2-40B4-BE49-F238E27FC236}">
              <a16:creationId xmlns:a16="http://schemas.microsoft.com/office/drawing/2014/main" id="{968B7531-BC3E-4B08-B92A-E9CC2AA6B47D}"/>
            </a:ext>
          </a:extLst>
        </xdr:cNvPr>
        <xdr:cNvCxnSpPr/>
      </xdr:nvCxnSpPr>
      <xdr:spPr>
        <a:xfrm flipV="1">
          <a:off x="16318864" y="9640388"/>
          <a:ext cx="0" cy="1449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121393</xdr:rowOff>
    </xdr:from>
    <xdr:ext cx="405111" cy="259045"/>
    <xdr:sp macro="" textlink="">
      <xdr:nvSpPr>
        <xdr:cNvPr id="528" name="【学校施設】&#10;有形固定資産減価償却率最小値テキスト">
          <a:extLst>
            <a:ext uri="{FF2B5EF4-FFF2-40B4-BE49-F238E27FC236}">
              <a16:creationId xmlns:a16="http://schemas.microsoft.com/office/drawing/2014/main" id="{385BA1D6-37C4-4F1E-A6BA-06C050FA1BD8}"/>
            </a:ext>
          </a:extLst>
        </xdr:cNvPr>
        <xdr:cNvSpPr txBox="1"/>
      </xdr:nvSpPr>
      <xdr:spPr>
        <a:xfrm>
          <a:off x="16357600" y="1109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117566</xdr:rowOff>
    </xdr:from>
    <xdr:to>
      <xdr:col>86</xdr:col>
      <xdr:colOff>25400</xdr:colOff>
      <xdr:row>64</xdr:row>
      <xdr:rowOff>117566</xdr:rowOff>
    </xdr:to>
    <xdr:cxnSp macro="">
      <xdr:nvCxnSpPr>
        <xdr:cNvPr id="529" name="直線コネクタ 528">
          <a:extLst>
            <a:ext uri="{FF2B5EF4-FFF2-40B4-BE49-F238E27FC236}">
              <a16:creationId xmlns:a16="http://schemas.microsoft.com/office/drawing/2014/main" id="{AF4A76E4-366F-42DB-9CA3-CC26EC43789E}"/>
            </a:ext>
          </a:extLst>
        </xdr:cNvPr>
        <xdr:cNvCxnSpPr/>
      </xdr:nvCxnSpPr>
      <xdr:spPr>
        <a:xfrm>
          <a:off x="16230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157315</xdr:rowOff>
    </xdr:from>
    <xdr:ext cx="405111" cy="259045"/>
    <xdr:sp macro="" textlink="">
      <xdr:nvSpPr>
        <xdr:cNvPr id="530" name="【学校施設】&#10;有形固定資産減価償却率最大値テキスト">
          <a:extLst>
            <a:ext uri="{FF2B5EF4-FFF2-40B4-BE49-F238E27FC236}">
              <a16:creationId xmlns:a16="http://schemas.microsoft.com/office/drawing/2014/main" id="{94F14C7B-B0D1-4D39-AD6A-915749499562}"/>
            </a:ext>
          </a:extLst>
        </xdr:cNvPr>
        <xdr:cNvSpPr txBox="1"/>
      </xdr:nvSpPr>
      <xdr:spPr>
        <a:xfrm>
          <a:off x="16357600" y="9415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39188</xdr:rowOff>
    </xdr:from>
    <xdr:to>
      <xdr:col>86</xdr:col>
      <xdr:colOff>25400</xdr:colOff>
      <xdr:row>56</xdr:row>
      <xdr:rowOff>39188</xdr:rowOff>
    </xdr:to>
    <xdr:cxnSp macro="">
      <xdr:nvCxnSpPr>
        <xdr:cNvPr id="531" name="直線コネクタ 530">
          <a:extLst>
            <a:ext uri="{FF2B5EF4-FFF2-40B4-BE49-F238E27FC236}">
              <a16:creationId xmlns:a16="http://schemas.microsoft.com/office/drawing/2014/main" id="{FC76A6E5-F8E4-4F0E-8FFA-3602279C8ACD}"/>
            </a:ext>
          </a:extLst>
        </xdr:cNvPr>
        <xdr:cNvCxnSpPr/>
      </xdr:nvCxnSpPr>
      <xdr:spPr>
        <a:xfrm>
          <a:off x="16230600" y="9640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92546</xdr:rowOff>
    </xdr:from>
    <xdr:ext cx="405111" cy="259045"/>
    <xdr:sp macro="" textlink="">
      <xdr:nvSpPr>
        <xdr:cNvPr id="532" name="【学校施設】&#10;有形固定資産減価償却率平均値テキスト">
          <a:extLst>
            <a:ext uri="{FF2B5EF4-FFF2-40B4-BE49-F238E27FC236}">
              <a16:creationId xmlns:a16="http://schemas.microsoft.com/office/drawing/2014/main" id="{A518EC29-A296-4343-93C4-5FCC8FE07043}"/>
            </a:ext>
          </a:extLst>
        </xdr:cNvPr>
        <xdr:cNvSpPr txBox="1"/>
      </xdr:nvSpPr>
      <xdr:spPr>
        <a:xfrm>
          <a:off x="16357600" y="1020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114119</xdr:rowOff>
    </xdr:from>
    <xdr:to>
      <xdr:col>85</xdr:col>
      <xdr:colOff>177800</xdr:colOff>
      <xdr:row>60</xdr:row>
      <xdr:rowOff>44269</xdr:rowOff>
    </xdr:to>
    <xdr:sp macro="" textlink="">
      <xdr:nvSpPr>
        <xdr:cNvPr id="533" name="フローチャート: 判断 532">
          <a:extLst>
            <a:ext uri="{FF2B5EF4-FFF2-40B4-BE49-F238E27FC236}">
              <a16:creationId xmlns:a16="http://schemas.microsoft.com/office/drawing/2014/main" id="{D87B8D13-E519-4ED3-B8C5-0F4B47F1E2F0}"/>
            </a:ext>
          </a:extLst>
        </xdr:cNvPr>
        <xdr:cNvSpPr/>
      </xdr:nvSpPr>
      <xdr:spPr>
        <a:xfrm>
          <a:off x="16268700" y="1022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34" name="フローチャート: 判断 533">
          <a:extLst>
            <a:ext uri="{FF2B5EF4-FFF2-40B4-BE49-F238E27FC236}">
              <a16:creationId xmlns:a16="http://schemas.microsoft.com/office/drawing/2014/main" id="{4578E028-9754-442A-8DA2-3F8E5AC01057}"/>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35" name="フローチャート: 判断 534">
          <a:extLst>
            <a:ext uri="{FF2B5EF4-FFF2-40B4-BE49-F238E27FC236}">
              <a16:creationId xmlns:a16="http://schemas.microsoft.com/office/drawing/2014/main" id="{5B780936-85D0-4540-ABAA-B1B4DC0C0DA9}"/>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16147</xdr:rowOff>
    </xdr:from>
    <xdr:to>
      <xdr:col>72</xdr:col>
      <xdr:colOff>38100</xdr:colOff>
      <xdr:row>59</xdr:row>
      <xdr:rowOff>117747</xdr:rowOff>
    </xdr:to>
    <xdr:sp macro="" textlink="">
      <xdr:nvSpPr>
        <xdr:cNvPr id="536" name="フローチャート: 判断 535">
          <a:extLst>
            <a:ext uri="{FF2B5EF4-FFF2-40B4-BE49-F238E27FC236}">
              <a16:creationId xmlns:a16="http://schemas.microsoft.com/office/drawing/2014/main" id="{C36996D4-6EA8-4606-836D-B8EEC963295A}"/>
            </a:ext>
          </a:extLst>
        </xdr:cNvPr>
        <xdr:cNvSpPr/>
      </xdr:nvSpPr>
      <xdr:spPr>
        <a:xfrm>
          <a:off x="13652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138612</xdr:rowOff>
    </xdr:from>
    <xdr:to>
      <xdr:col>67</xdr:col>
      <xdr:colOff>101600</xdr:colOff>
      <xdr:row>59</xdr:row>
      <xdr:rowOff>68762</xdr:rowOff>
    </xdr:to>
    <xdr:sp macro="" textlink="">
      <xdr:nvSpPr>
        <xdr:cNvPr id="537" name="フローチャート: 判断 536">
          <a:extLst>
            <a:ext uri="{FF2B5EF4-FFF2-40B4-BE49-F238E27FC236}">
              <a16:creationId xmlns:a16="http://schemas.microsoft.com/office/drawing/2014/main" id="{BE920F1E-AAC7-4915-9C98-47E67F7E2B54}"/>
            </a:ext>
          </a:extLst>
        </xdr:cNvPr>
        <xdr:cNvSpPr/>
      </xdr:nvSpPr>
      <xdr:spPr>
        <a:xfrm>
          <a:off x="12763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78C45E97-315E-4445-BC66-5C6363E92DA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4DA923BA-9CBD-4DA6-96BE-877A1B0F9E4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1EB1914E-FADC-4283-9C94-D334A69CC7C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20DAFBBA-9CA9-4CA0-887B-A64A53132E7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132BA8E-5B2A-4382-8D36-0CAC55938FA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145143</xdr:rowOff>
    </xdr:from>
    <xdr:to>
      <xdr:col>85</xdr:col>
      <xdr:colOff>177800</xdr:colOff>
      <xdr:row>59</xdr:row>
      <xdr:rowOff>75293</xdr:rowOff>
    </xdr:to>
    <xdr:sp macro="" textlink="">
      <xdr:nvSpPr>
        <xdr:cNvPr id="543" name="楕円 542">
          <a:extLst>
            <a:ext uri="{FF2B5EF4-FFF2-40B4-BE49-F238E27FC236}">
              <a16:creationId xmlns:a16="http://schemas.microsoft.com/office/drawing/2014/main" id="{ECB188CC-7BD0-480D-ADB9-1B85D2DBE29D}"/>
            </a:ext>
          </a:extLst>
        </xdr:cNvPr>
        <xdr:cNvSpPr/>
      </xdr:nvSpPr>
      <xdr:spPr>
        <a:xfrm>
          <a:off x="162687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168020</xdr:rowOff>
    </xdr:from>
    <xdr:ext cx="405111" cy="259045"/>
    <xdr:sp macro="" textlink="">
      <xdr:nvSpPr>
        <xdr:cNvPr id="544" name="【学校施設】&#10;有形固定資産減価償却率該当値テキスト">
          <a:extLst>
            <a:ext uri="{FF2B5EF4-FFF2-40B4-BE49-F238E27FC236}">
              <a16:creationId xmlns:a16="http://schemas.microsoft.com/office/drawing/2014/main" id="{E6A5482A-41E4-4919-A902-604EB45FF53D}"/>
            </a:ext>
          </a:extLst>
        </xdr:cNvPr>
        <xdr:cNvSpPr txBox="1"/>
      </xdr:nvSpPr>
      <xdr:spPr>
        <a:xfrm>
          <a:off x="16357600" y="994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16147</xdr:rowOff>
    </xdr:from>
    <xdr:to>
      <xdr:col>81</xdr:col>
      <xdr:colOff>101600</xdr:colOff>
      <xdr:row>59</xdr:row>
      <xdr:rowOff>117747</xdr:rowOff>
    </xdr:to>
    <xdr:sp macro="" textlink="">
      <xdr:nvSpPr>
        <xdr:cNvPr id="545" name="楕円 544">
          <a:extLst>
            <a:ext uri="{FF2B5EF4-FFF2-40B4-BE49-F238E27FC236}">
              <a16:creationId xmlns:a16="http://schemas.microsoft.com/office/drawing/2014/main" id="{36D3964E-B9D5-430C-BA70-C603ADBD7F55}"/>
            </a:ext>
          </a:extLst>
        </xdr:cNvPr>
        <xdr:cNvSpPr/>
      </xdr:nvSpPr>
      <xdr:spPr>
        <a:xfrm>
          <a:off x="15430500" y="1013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24493</xdr:rowOff>
    </xdr:from>
    <xdr:to>
      <xdr:col>85</xdr:col>
      <xdr:colOff>127000</xdr:colOff>
      <xdr:row>59</xdr:row>
      <xdr:rowOff>66947</xdr:rowOff>
    </xdr:to>
    <xdr:cxnSp macro="">
      <xdr:nvCxnSpPr>
        <xdr:cNvPr id="546" name="直線コネクタ 545">
          <a:extLst>
            <a:ext uri="{FF2B5EF4-FFF2-40B4-BE49-F238E27FC236}">
              <a16:creationId xmlns:a16="http://schemas.microsoft.com/office/drawing/2014/main" id="{FD4F026B-9A30-4BBF-AA27-CFB1F2063685}"/>
            </a:ext>
          </a:extLst>
        </xdr:cNvPr>
        <xdr:cNvCxnSpPr/>
      </xdr:nvCxnSpPr>
      <xdr:spPr>
        <a:xfrm flipV="1">
          <a:off x="15481300" y="1014004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122283</xdr:rowOff>
    </xdr:from>
    <xdr:to>
      <xdr:col>76</xdr:col>
      <xdr:colOff>165100</xdr:colOff>
      <xdr:row>59</xdr:row>
      <xdr:rowOff>52433</xdr:rowOff>
    </xdr:to>
    <xdr:sp macro="" textlink="">
      <xdr:nvSpPr>
        <xdr:cNvPr id="547" name="楕円 546">
          <a:extLst>
            <a:ext uri="{FF2B5EF4-FFF2-40B4-BE49-F238E27FC236}">
              <a16:creationId xmlns:a16="http://schemas.microsoft.com/office/drawing/2014/main" id="{A8892971-DDEB-4CF0-985B-8BF4FA65DB34}"/>
            </a:ext>
          </a:extLst>
        </xdr:cNvPr>
        <xdr:cNvSpPr/>
      </xdr:nvSpPr>
      <xdr:spPr>
        <a:xfrm>
          <a:off x="1454150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1633</xdr:rowOff>
    </xdr:from>
    <xdr:to>
      <xdr:col>81</xdr:col>
      <xdr:colOff>50800</xdr:colOff>
      <xdr:row>59</xdr:row>
      <xdr:rowOff>66947</xdr:rowOff>
    </xdr:to>
    <xdr:cxnSp macro="">
      <xdr:nvCxnSpPr>
        <xdr:cNvPr id="548" name="直線コネクタ 547">
          <a:extLst>
            <a:ext uri="{FF2B5EF4-FFF2-40B4-BE49-F238E27FC236}">
              <a16:creationId xmlns:a16="http://schemas.microsoft.com/office/drawing/2014/main" id="{7CFDDE23-3754-41A0-B631-15F70B60DF94}"/>
            </a:ext>
          </a:extLst>
        </xdr:cNvPr>
        <xdr:cNvCxnSpPr/>
      </xdr:nvCxnSpPr>
      <xdr:spPr>
        <a:xfrm>
          <a:off x="14592300" y="1011718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119017</xdr:rowOff>
    </xdr:from>
    <xdr:to>
      <xdr:col>72</xdr:col>
      <xdr:colOff>38100</xdr:colOff>
      <xdr:row>59</xdr:row>
      <xdr:rowOff>49167</xdr:rowOff>
    </xdr:to>
    <xdr:sp macro="" textlink="">
      <xdr:nvSpPr>
        <xdr:cNvPr id="549" name="楕円 548">
          <a:extLst>
            <a:ext uri="{FF2B5EF4-FFF2-40B4-BE49-F238E27FC236}">
              <a16:creationId xmlns:a16="http://schemas.microsoft.com/office/drawing/2014/main" id="{43888F42-CC1A-424F-A1C8-E58563F2535C}"/>
            </a:ext>
          </a:extLst>
        </xdr:cNvPr>
        <xdr:cNvSpPr/>
      </xdr:nvSpPr>
      <xdr:spPr>
        <a:xfrm>
          <a:off x="13652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169817</xdr:rowOff>
    </xdr:from>
    <xdr:to>
      <xdr:col>76</xdr:col>
      <xdr:colOff>114300</xdr:colOff>
      <xdr:row>59</xdr:row>
      <xdr:rowOff>1633</xdr:rowOff>
    </xdr:to>
    <xdr:cxnSp macro="">
      <xdr:nvCxnSpPr>
        <xdr:cNvPr id="550" name="直線コネクタ 549">
          <a:extLst>
            <a:ext uri="{FF2B5EF4-FFF2-40B4-BE49-F238E27FC236}">
              <a16:creationId xmlns:a16="http://schemas.microsoft.com/office/drawing/2014/main" id="{C77F9AC4-EA10-435E-8B0D-3C3E50B36C0E}"/>
            </a:ext>
          </a:extLst>
        </xdr:cNvPr>
        <xdr:cNvCxnSpPr/>
      </xdr:nvCxnSpPr>
      <xdr:spPr>
        <a:xfrm>
          <a:off x="13703300" y="1011391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29210</xdr:rowOff>
    </xdr:from>
    <xdr:to>
      <xdr:col>67</xdr:col>
      <xdr:colOff>101600</xdr:colOff>
      <xdr:row>59</xdr:row>
      <xdr:rowOff>130810</xdr:rowOff>
    </xdr:to>
    <xdr:sp macro="" textlink="">
      <xdr:nvSpPr>
        <xdr:cNvPr id="551" name="楕円 550">
          <a:extLst>
            <a:ext uri="{FF2B5EF4-FFF2-40B4-BE49-F238E27FC236}">
              <a16:creationId xmlns:a16="http://schemas.microsoft.com/office/drawing/2014/main" id="{BEA1BC28-7E2A-4581-944B-FA9D65F56894}"/>
            </a:ext>
          </a:extLst>
        </xdr:cNvPr>
        <xdr:cNvSpPr/>
      </xdr:nvSpPr>
      <xdr:spPr>
        <a:xfrm>
          <a:off x="12763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169817</xdr:rowOff>
    </xdr:from>
    <xdr:to>
      <xdr:col>71</xdr:col>
      <xdr:colOff>177800</xdr:colOff>
      <xdr:row>59</xdr:row>
      <xdr:rowOff>80010</xdr:rowOff>
    </xdr:to>
    <xdr:cxnSp macro="">
      <xdr:nvCxnSpPr>
        <xdr:cNvPr id="552" name="直線コネクタ 551">
          <a:extLst>
            <a:ext uri="{FF2B5EF4-FFF2-40B4-BE49-F238E27FC236}">
              <a16:creationId xmlns:a16="http://schemas.microsoft.com/office/drawing/2014/main" id="{EBAD01C0-1808-47A9-8148-2E69C0B7E144}"/>
            </a:ext>
          </a:extLst>
        </xdr:cNvPr>
        <xdr:cNvCxnSpPr/>
      </xdr:nvCxnSpPr>
      <xdr:spPr>
        <a:xfrm flipV="1">
          <a:off x="12814300" y="1011391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25599</xdr:rowOff>
    </xdr:from>
    <xdr:ext cx="405111" cy="259045"/>
    <xdr:sp macro="" textlink="">
      <xdr:nvSpPr>
        <xdr:cNvPr id="553" name="n_1aveValue【学校施設】&#10;有形固定資産減価償却率">
          <a:extLst>
            <a:ext uri="{FF2B5EF4-FFF2-40B4-BE49-F238E27FC236}">
              <a16:creationId xmlns:a16="http://schemas.microsoft.com/office/drawing/2014/main" id="{326B0A6D-2B38-446E-9CC3-406F58B7134E}"/>
            </a:ext>
          </a:extLst>
        </xdr:cNvPr>
        <xdr:cNvSpPr txBox="1"/>
      </xdr:nvSpPr>
      <xdr:spPr>
        <a:xfrm>
          <a:off x="15266044"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161126</xdr:rowOff>
    </xdr:from>
    <xdr:ext cx="405111" cy="259045"/>
    <xdr:sp macro="" textlink="">
      <xdr:nvSpPr>
        <xdr:cNvPr id="554" name="n_2aveValue【学校施設】&#10;有形固定資産減価償却率">
          <a:extLst>
            <a:ext uri="{FF2B5EF4-FFF2-40B4-BE49-F238E27FC236}">
              <a16:creationId xmlns:a16="http://schemas.microsoft.com/office/drawing/2014/main" id="{3FEE0BC2-E776-4943-B96B-41B13833CF1C}"/>
            </a:ext>
          </a:extLst>
        </xdr:cNvPr>
        <xdr:cNvSpPr txBox="1"/>
      </xdr:nvSpPr>
      <xdr:spPr>
        <a:xfrm>
          <a:off x="14389744" y="10276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108874</xdr:rowOff>
    </xdr:from>
    <xdr:ext cx="405111" cy="259045"/>
    <xdr:sp macro="" textlink="">
      <xdr:nvSpPr>
        <xdr:cNvPr id="555" name="n_3aveValue【学校施設】&#10;有形固定資産減価償却率">
          <a:extLst>
            <a:ext uri="{FF2B5EF4-FFF2-40B4-BE49-F238E27FC236}">
              <a16:creationId xmlns:a16="http://schemas.microsoft.com/office/drawing/2014/main" id="{1FB1B1CF-15FB-4A21-9CFA-380AD5C46CC7}"/>
            </a:ext>
          </a:extLst>
        </xdr:cNvPr>
        <xdr:cNvSpPr txBox="1"/>
      </xdr:nvSpPr>
      <xdr:spPr>
        <a:xfrm>
          <a:off x="13500744" y="10224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85289</xdr:rowOff>
    </xdr:from>
    <xdr:ext cx="405111" cy="259045"/>
    <xdr:sp macro="" textlink="">
      <xdr:nvSpPr>
        <xdr:cNvPr id="556" name="n_4aveValue【学校施設】&#10;有形固定資産減価償却率">
          <a:extLst>
            <a:ext uri="{FF2B5EF4-FFF2-40B4-BE49-F238E27FC236}">
              <a16:creationId xmlns:a16="http://schemas.microsoft.com/office/drawing/2014/main" id="{934B10F9-6C5C-4784-A9E6-F19CC801DE0E}"/>
            </a:ext>
          </a:extLst>
        </xdr:cNvPr>
        <xdr:cNvSpPr txBox="1"/>
      </xdr:nvSpPr>
      <xdr:spPr>
        <a:xfrm>
          <a:off x="12611744" y="985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134274</xdr:rowOff>
    </xdr:from>
    <xdr:ext cx="405111" cy="259045"/>
    <xdr:sp macro="" textlink="">
      <xdr:nvSpPr>
        <xdr:cNvPr id="557" name="n_1mainValue【学校施設】&#10;有形固定資産減価償却率">
          <a:extLst>
            <a:ext uri="{FF2B5EF4-FFF2-40B4-BE49-F238E27FC236}">
              <a16:creationId xmlns:a16="http://schemas.microsoft.com/office/drawing/2014/main" id="{38D29D0F-DE19-4DFC-A0EF-4000F0DA788B}"/>
            </a:ext>
          </a:extLst>
        </xdr:cNvPr>
        <xdr:cNvSpPr txBox="1"/>
      </xdr:nvSpPr>
      <xdr:spPr>
        <a:xfrm>
          <a:off x="152660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68960</xdr:rowOff>
    </xdr:from>
    <xdr:ext cx="405111" cy="259045"/>
    <xdr:sp macro="" textlink="">
      <xdr:nvSpPr>
        <xdr:cNvPr id="558" name="n_2mainValue【学校施設】&#10;有形固定資産減価償却率">
          <a:extLst>
            <a:ext uri="{FF2B5EF4-FFF2-40B4-BE49-F238E27FC236}">
              <a16:creationId xmlns:a16="http://schemas.microsoft.com/office/drawing/2014/main" id="{0D3FCBD5-EBAE-4A86-8574-A4C346BB6BE4}"/>
            </a:ext>
          </a:extLst>
        </xdr:cNvPr>
        <xdr:cNvSpPr txBox="1"/>
      </xdr:nvSpPr>
      <xdr:spPr>
        <a:xfrm>
          <a:off x="14389744" y="984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65694</xdr:rowOff>
    </xdr:from>
    <xdr:ext cx="405111" cy="259045"/>
    <xdr:sp macro="" textlink="">
      <xdr:nvSpPr>
        <xdr:cNvPr id="559" name="n_3mainValue【学校施設】&#10;有形固定資産減価償却率">
          <a:extLst>
            <a:ext uri="{FF2B5EF4-FFF2-40B4-BE49-F238E27FC236}">
              <a16:creationId xmlns:a16="http://schemas.microsoft.com/office/drawing/2014/main" id="{BF103E60-FDA0-4EC7-8470-92318D2758AC}"/>
            </a:ext>
          </a:extLst>
        </xdr:cNvPr>
        <xdr:cNvSpPr txBox="1"/>
      </xdr:nvSpPr>
      <xdr:spPr>
        <a:xfrm>
          <a:off x="13500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121937</xdr:rowOff>
    </xdr:from>
    <xdr:ext cx="405111" cy="259045"/>
    <xdr:sp macro="" textlink="">
      <xdr:nvSpPr>
        <xdr:cNvPr id="560" name="n_4mainValue【学校施設】&#10;有形固定資産減価償却率">
          <a:extLst>
            <a:ext uri="{FF2B5EF4-FFF2-40B4-BE49-F238E27FC236}">
              <a16:creationId xmlns:a16="http://schemas.microsoft.com/office/drawing/2014/main" id="{73D9CE53-BAA8-4FC3-ADCB-0B1DFDCF16C7}"/>
            </a:ext>
          </a:extLst>
        </xdr:cNvPr>
        <xdr:cNvSpPr txBox="1"/>
      </xdr:nvSpPr>
      <xdr:spPr>
        <a:xfrm>
          <a:off x="12611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1" name="正方形/長方形 560">
          <a:extLst>
            <a:ext uri="{FF2B5EF4-FFF2-40B4-BE49-F238E27FC236}">
              <a16:creationId xmlns:a16="http://schemas.microsoft.com/office/drawing/2014/main" id="{50D7E6DA-8E77-4E74-B27E-3C1484D3AFA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2" name="正方形/長方形 561">
          <a:extLst>
            <a:ext uri="{FF2B5EF4-FFF2-40B4-BE49-F238E27FC236}">
              <a16:creationId xmlns:a16="http://schemas.microsoft.com/office/drawing/2014/main" id="{538AB762-42ED-447E-A3AE-125CB1433ED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3" name="正方形/長方形 562">
          <a:extLst>
            <a:ext uri="{FF2B5EF4-FFF2-40B4-BE49-F238E27FC236}">
              <a16:creationId xmlns:a16="http://schemas.microsoft.com/office/drawing/2014/main" id="{44B9E21A-8926-43C7-AB06-60F5B342C9D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4" name="正方形/長方形 563">
          <a:extLst>
            <a:ext uri="{FF2B5EF4-FFF2-40B4-BE49-F238E27FC236}">
              <a16:creationId xmlns:a16="http://schemas.microsoft.com/office/drawing/2014/main" id="{E29AA2C5-B824-45E2-8DF5-3DE6605A0A7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5" name="正方形/長方形 564">
          <a:extLst>
            <a:ext uri="{FF2B5EF4-FFF2-40B4-BE49-F238E27FC236}">
              <a16:creationId xmlns:a16="http://schemas.microsoft.com/office/drawing/2014/main" id="{F2C60EDD-0A5A-41C4-AD76-9C6CD3A1696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6" name="正方形/長方形 565">
          <a:extLst>
            <a:ext uri="{FF2B5EF4-FFF2-40B4-BE49-F238E27FC236}">
              <a16:creationId xmlns:a16="http://schemas.microsoft.com/office/drawing/2014/main" id="{4033540C-319D-4249-8B1D-7BA4BD3E4C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7" name="正方形/長方形 566">
          <a:extLst>
            <a:ext uri="{FF2B5EF4-FFF2-40B4-BE49-F238E27FC236}">
              <a16:creationId xmlns:a16="http://schemas.microsoft.com/office/drawing/2014/main" id="{729BE5F5-AB8A-42BE-B6E1-FD35EC0A7CE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8" name="正方形/長方形 567">
          <a:extLst>
            <a:ext uri="{FF2B5EF4-FFF2-40B4-BE49-F238E27FC236}">
              <a16:creationId xmlns:a16="http://schemas.microsoft.com/office/drawing/2014/main" id="{5CF5561B-3841-4396-B546-9256D5E5954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9" name="テキスト ボックス 568">
          <a:extLst>
            <a:ext uri="{FF2B5EF4-FFF2-40B4-BE49-F238E27FC236}">
              <a16:creationId xmlns:a16="http://schemas.microsoft.com/office/drawing/2014/main" id="{3E666B53-125E-437B-9C09-8ED65D3DE0C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0" name="直線コネクタ 569">
          <a:extLst>
            <a:ext uri="{FF2B5EF4-FFF2-40B4-BE49-F238E27FC236}">
              <a16:creationId xmlns:a16="http://schemas.microsoft.com/office/drawing/2014/main" id="{401C6D70-0213-434A-A902-7D4DD6FA919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1" name="テキスト ボックス 570">
          <a:extLst>
            <a:ext uri="{FF2B5EF4-FFF2-40B4-BE49-F238E27FC236}">
              <a16:creationId xmlns:a16="http://schemas.microsoft.com/office/drawing/2014/main" id="{CB6312E6-3145-4B10-870E-A63DA68ABAA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2" name="直線コネクタ 571">
          <a:extLst>
            <a:ext uri="{FF2B5EF4-FFF2-40B4-BE49-F238E27FC236}">
              <a16:creationId xmlns:a16="http://schemas.microsoft.com/office/drawing/2014/main" id="{E05073D9-1C67-4785-B933-BE95AB6423CA}"/>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3" name="テキスト ボックス 572">
          <a:extLst>
            <a:ext uri="{FF2B5EF4-FFF2-40B4-BE49-F238E27FC236}">
              <a16:creationId xmlns:a16="http://schemas.microsoft.com/office/drawing/2014/main" id="{FE319EE8-267B-417C-88BA-89333FC5E06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4" name="直線コネクタ 573">
          <a:extLst>
            <a:ext uri="{FF2B5EF4-FFF2-40B4-BE49-F238E27FC236}">
              <a16:creationId xmlns:a16="http://schemas.microsoft.com/office/drawing/2014/main" id="{7EEE380C-CB8A-4ECE-A78E-CFD80396D3C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5" name="テキスト ボックス 574">
          <a:extLst>
            <a:ext uri="{FF2B5EF4-FFF2-40B4-BE49-F238E27FC236}">
              <a16:creationId xmlns:a16="http://schemas.microsoft.com/office/drawing/2014/main" id="{7B834F5B-A113-427C-B6CC-E0ED47B7B97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6" name="直線コネクタ 575">
          <a:extLst>
            <a:ext uri="{FF2B5EF4-FFF2-40B4-BE49-F238E27FC236}">
              <a16:creationId xmlns:a16="http://schemas.microsoft.com/office/drawing/2014/main" id="{89D8FCF2-EA60-4567-8BA0-C13FBE6EEB8A}"/>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7" name="テキスト ボックス 576">
          <a:extLst>
            <a:ext uri="{FF2B5EF4-FFF2-40B4-BE49-F238E27FC236}">
              <a16:creationId xmlns:a16="http://schemas.microsoft.com/office/drawing/2014/main" id="{8593CF83-1909-466E-B4CF-47F471EFE2B0}"/>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8" name="直線コネクタ 577">
          <a:extLst>
            <a:ext uri="{FF2B5EF4-FFF2-40B4-BE49-F238E27FC236}">
              <a16:creationId xmlns:a16="http://schemas.microsoft.com/office/drawing/2014/main" id="{351B714C-DBBB-44B7-A0E0-2A1C36793EA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9" name="テキスト ボックス 578">
          <a:extLst>
            <a:ext uri="{FF2B5EF4-FFF2-40B4-BE49-F238E27FC236}">
              <a16:creationId xmlns:a16="http://schemas.microsoft.com/office/drawing/2014/main" id="{A099EDCB-F2D1-4B96-AA6D-0979878F734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0" name="【学校施設】&#10;一人当たり面積グラフ枠">
          <a:extLst>
            <a:ext uri="{FF2B5EF4-FFF2-40B4-BE49-F238E27FC236}">
              <a16:creationId xmlns:a16="http://schemas.microsoft.com/office/drawing/2014/main" id="{C8B36BC8-F8FE-4560-983A-2D71A15A3F8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84582</xdr:rowOff>
    </xdr:from>
    <xdr:to>
      <xdr:col>116</xdr:col>
      <xdr:colOff>62864</xdr:colOff>
      <xdr:row>63</xdr:row>
      <xdr:rowOff>88011</xdr:rowOff>
    </xdr:to>
    <xdr:cxnSp macro="">
      <xdr:nvCxnSpPr>
        <xdr:cNvPr id="581" name="直線コネクタ 580">
          <a:extLst>
            <a:ext uri="{FF2B5EF4-FFF2-40B4-BE49-F238E27FC236}">
              <a16:creationId xmlns:a16="http://schemas.microsoft.com/office/drawing/2014/main" id="{306BA592-688A-4313-8D82-197337921D77}"/>
            </a:ext>
          </a:extLst>
        </xdr:cNvPr>
        <xdr:cNvCxnSpPr/>
      </xdr:nvCxnSpPr>
      <xdr:spPr>
        <a:xfrm flipV="1">
          <a:off x="22160864" y="9685782"/>
          <a:ext cx="0" cy="1203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91838</xdr:rowOff>
    </xdr:from>
    <xdr:ext cx="469744" cy="259045"/>
    <xdr:sp macro="" textlink="">
      <xdr:nvSpPr>
        <xdr:cNvPr id="582" name="【学校施設】&#10;一人当たり面積最小値テキスト">
          <a:extLst>
            <a:ext uri="{FF2B5EF4-FFF2-40B4-BE49-F238E27FC236}">
              <a16:creationId xmlns:a16="http://schemas.microsoft.com/office/drawing/2014/main" id="{030DBC66-450B-46C9-9A77-4C48C3288DDD}"/>
            </a:ext>
          </a:extLst>
        </xdr:cNvPr>
        <xdr:cNvSpPr txBox="1"/>
      </xdr:nvSpPr>
      <xdr:spPr>
        <a:xfrm>
          <a:off x="22199600" y="1089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88011</xdr:rowOff>
    </xdr:from>
    <xdr:to>
      <xdr:col>116</xdr:col>
      <xdr:colOff>152400</xdr:colOff>
      <xdr:row>63</xdr:row>
      <xdr:rowOff>88011</xdr:rowOff>
    </xdr:to>
    <xdr:cxnSp macro="">
      <xdr:nvCxnSpPr>
        <xdr:cNvPr id="583" name="直線コネクタ 582">
          <a:extLst>
            <a:ext uri="{FF2B5EF4-FFF2-40B4-BE49-F238E27FC236}">
              <a16:creationId xmlns:a16="http://schemas.microsoft.com/office/drawing/2014/main" id="{67CB64E7-9082-4534-8C54-B21DE03D7E3D}"/>
            </a:ext>
          </a:extLst>
        </xdr:cNvPr>
        <xdr:cNvCxnSpPr/>
      </xdr:nvCxnSpPr>
      <xdr:spPr>
        <a:xfrm>
          <a:off x="22072600" y="1088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31259</xdr:rowOff>
    </xdr:from>
    <xdr:ext cx="469744" cy="259045"/>
    <xdr:sp macro="" textlink="">
      <xdr:nvSpPr>
        <xdr:cNvPr id="584" name="【学校施設】&#10;一人当たり面積最大値テキスト">
          <a:extLst>
            <a:ext uri="{FF2B5EF4-FFF2-40B4-BE49-F238E27FC236}">
              <a16:creationId xmlns:a16="http://schemas.microsoft.com/office/drawing/2014/main" id="{F78F6781-FA75-443A-BD32-1EBA81940BA9}"/>
            </a:ext>
          </a:extLst>
        </xdr:cNvPr>
        <xdr:cNvSpPr txBox="1"/>
      </xdr:nvSpPr>
      <xdr:spPr>
        <a:xfrm>
          <a:off x="22199600" y="9461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84582</xdr:rowOff>
    </xdr:from>
    <xdr:to>
      <xdr:col>116</xdr:col>
      <xdr:colOff>152400</xdr:colOff>
      <xdr:row>56</xdr:row>
      <xdr:rowOff>84582</xdr:rowOff>
    </xdr:to>
    <xdr:cxnSp macro="">
      <xdr:nvCxnSpPr>
        <xdr:cNvPr id="585" name="直線コネクタ 584">
          <a:extLst>
            <a:ext uri="{FF2B5EF4-FFF2-40B4-BE49-F238E27FC236}">
              <a16:creationId xmlns:a16="http://schemas.microsoft.com/office/drawing/2014/main" id="{EA6314DA-675C-4E1C-BDA2-6C6E143CC836}"/>
            </a:ext>
          </a:extLst>
        </xdr:cNvPr>
        <xdr:cNvCxnSpPr/>
      </xdr:nvCxnSpPr>
      <xdr:spPr>
        <a:xfrm>
          <a:off x="22072600" y="968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93933</xdr:rowOff>
    </xdr:from>
    <xdr:ext cx="469744" cy="259045"/>
    <xdr:sp macro="" textlink="">
      <xdr:nvSpPr>
        <xdr:cNvPr id="586" name="【学校施設】&#10;一人当たり面積平均値テキスト">
          <a:extLst>
            <a:ext uri="{FF2B5EF4-FFF2-40B4-BE49-F238E27FC236}">
              <a16:creationId xmlns:a16="http://schemas.microsoft.com/office/drawing/2014/main" id="{85A5392F-A4D8-4256-80A4-DC8CE5D7205A}"/>
            </a:ext>
          </a:extLst>
        </xdr:cNvPr>
        <xdr:cNvSpPr txBox="1"/>
      </xdr:nvSpPr>
      <xdr:spPr>
        <a:xfrm>
          <a:off x="22199600" y="103809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115506</xdr:rowOff>
    </xdr:from>
    <xdr:to>
      <xdr:col>116</xdr:col>
      <xdr:colOff>114300</xdr:colOff>
      <xdr:row>61</xdr:row>
      <xdr:rowOff>45656</xdr:rowOff>
    </xdr:to>
    <xdr:sp macro="" textlink="">
      <xdr:nvSpPr>
        <xdr:cNvPr id="587" name="フローチャート: 判断 586">
          <a:extLst>
            <a:ext uri="{FF2B5EF4-FFF2-40B4-BE49-F238E27FC236}">
              <a16:creationId xmlns:a16="http://schemas.microsoft.com/office/drawing/2014/main" id="{0193F58A-0F74-4921-B7AA-3B605AD761DB}"/>
            </a:ext>
          </a:extLst>
        </xdr:cNvPr>
        <xdr:cNvSpPr/>
      </xdr:nvSpPr>
      <xdr:spPr>
        <a:xfrm>
          <a:off x="22110700" y="1040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113792</xdr:rowOff>
    </xdr:from>
    <xdr:to>
      <xdr:col>112</xdr:col>
      <xdr:colOff>38100</xdr:colOff>
      <xdr:row>61</xdr:row>
      <xdr:rowOff>43942</xdr:rowOff>
    </xdr:to>
    <xdr:sp macro="" textlink="">
      <xdr:nvSpPr>
        <xdr:cNvPr id="588" name="フローチャート: 判断 587">
          <a:extLst>
            <a:ext uri="{FF2B5EF4-FFF2-40B4-BE49-F238E27FC236}">
              <a16:creationId xmlns:a16="http://schemas.microsoft.com/office/drawing/2014/main" id="{E37EE3E7-B28C-431B-B7D8-11715AD237F2}"/>
            </a:ext>
          </a:extLst>
        </xdr:cNvPr>
        <xdr:cNvSpPr/>
      </xdr:nvSpPr>
      <xdr:spPr>
        <a:xfrm>
          <a:off x="21272500" y="1040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110363</xdr:rowOff>
    </xdr:from>
    <xdr:to>
      <xdr:col>107</xdr:col>
      <xdr:colOff>101600</xdr:colOff>
      <xdr:row>61</xdr:row>
      <xdr:rowOff>40513</xdr:rowOff>
    </xdr:to>
    <xdr:sp macro="" textlink="">
      <xdr:nvSpPr>
        <xdr:cNvPr id="589" name="フローチャート: 判断 588">
          <a:extLst>
            <a:ext uri="{FF2B5EF4-FFF2-40B4-BE49-F238E27FC236}">
              <a16:creationId xmlns:a16="http://schemas.microsoft.com/office/drawing/2014/main" id="{BCCEEDDE-AD51-424C-8870-FC9B9CF47B8B}"/>
            </a:ext>
          </a:extLst>
        </xdr:cNvPr>
        <xdr:cNvSpPr/>
      </xdr:nvSpPr>
      <xdr:spPr>
        <a:xfrm>
          <a:off x="20383500" y="1039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141224</xdr:rowOff>
    </xdr:from>
    <xdr:to>
      <xdr:col>102</xdr:col>
      <xdr:colOff>165100</xdr:colOff>
      <xdr:row>61</xdr:row>
      <xdr:rowOff>71374</xdr:rowOff>
    </xdr:to>
    <xdr:sp macro="" textlink="">
      <xdr:nvSpPr>
        <xdr:cNvPr id="590" name="フローチャート: 判断 589">
          <a:extLst>
            <a:ext uri="{FF2B5EF4-FFF2-40B4-BE49-F238E27FC236}">
              <a16:creationId xmlns:a16="http://schemas.microsoft.com/office/drawing/2014/main" id="{658B704C-CF41-4FDF-AADC-1EC5860282A5}"/>
            </a:ext>
          </a:extLst>
        </xdr:cNvPr>
        <xdr:cNvSpPr/>
      </xdr:nvSpPr>
      <xdr:spPr>
        <a:xfrm>
          <a:off x="19494500" y="1042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156655</xdr:rowOff>
    </xdr:from>
    <xdr:to>
      <xdr:col>98</xdr:col>
      <xdr:colOff>38100</xdr:colOff>
      <xdr:row>61</xdr:row>
      <xdr:rowOff>86805</xdr:rowOff>
    </xdr:to>
    <xdr:sp macro="" textlink="">
      <xdr:nvSpPr>
        <xdr:cNvPr id="591" name="フローチャート: 判断 590">
          <a:extLst>
            <a:ext uri="{FF2B5EF4-FFF2-40B4-BE49-F238E27FC236}">
              <a16:creationId xmlns:a16="http://schemas.microsoft.com/office/drawing/2014/main" id="{AF546DCF-E726-43B8-B32F-FA44A007A57F}"/>
            </a:ext>
          </a:extLst>
        </xdr:cNvPr>
        <xdr:cNvSpPr/>
      </xdr:nvSpPr>
      <xdr:spPr>
        <a:xfrm>
          <a:off x="18605500" y="1044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8790A938-E83F-48EC-B5AF-86DF6A7462E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2522DA00-5FD3-4522-A13B-52819B363D1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C5F8F807-AE13-48AE-B04A-49BD698C925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8957DE29-85F2-46EB-8A10-1C42CBCFE93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5E28660F-5DFB-4539-8E8E-14D6EBBE474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44641</xdr:rowOff>
    </xdr:from>
    <xdr:to>
      <xdr:col>116</xdr:col>
      <xdr:colOff>114300</xdr:colOff>
      <xdr:row>58</xdr:row>
      <xdr:rowOff>146241</xdr:rowOff>
    </xdr:to>
    <xdr:sp macro="" textlink="">
      <xdr:nvSpPr>
        <xdr:cNvPr id="597" name="楕円 596">
          <a:extLst>
            <a:ext uri="{FF2B5EF4-FFF2-40B4-BE49-F238E27FC236}">
              <a16:creationId xmlns:a16="http://schemas.microsoft.com/office/drawing/2014/main" id="{7E85597A-5A34-4E6B-B840-B2C156B70C42}"/>
            </a:ext>
          </a:extLst>
        </xdr:cNvPr>
        <xdr:cNvSpPr/>
      </xdr:nvSpPr>
      <xdr:spPr>
        <a:xfrm>
          <a:off x="22110700" y="99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67518</xdr:rowOff>
    </xdr:from>
    <xdr:ext cx="469744" cy="259045"/>
    <xdr:sp macro="" textlink="">
      <xdr:nvSpPr>
        <xdr:cNvPr id="598" name="【学校施設】&#10;一人当たり面積該当値テキスト">
          <a:extLst>
            <a:ext uri="{FF2B5EF4-FFF2-40B4-BE49-F238E27FC236}">
              <a16:creationId xmlns:a16="http://schemas.microsoft.com/office/drawing/2014/main" id="{04ECF032-E2A9-47A5-BCA2-E6FE80DBBB3A}"/>
            </a:ext>
          </a:extLst>
        </xdr:cNvPr>
        <xdr:cNvSpPr txBox="1"/>
      </xdr:nvSpPr>
      <xdr:spPr>
        <a:xfrm>
          <a:off x="22199600" y="984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123507</xdr:rowOff>
    </xdr:from>
    <xdr:to>
      <xdr:col>112</xdr:col>
      <xdr:colOff>38100</xdr:colOff>
      <xdr:row>58</xdr:row>
      <xdr:rowOff>53657</xdr:rowOff>
    </xdr:to>
    <xdr:sp macro="" textlink="">
      <xdr:nvSpPr>
        <xdr:cNvPr id="599" name="楕円 598">
          <a:extLst>
            <a:ext uri="{FF2B5EF4-FFF2-40B4-BE49-F238E27FC236}">
              <a16:creationId xmlns:a16="http://schemas.microsoft.com/office/drawing/2014/main" id="{FBBD8652-396C-48C6-87A2-2F0BB90C31ED}"/>
            </a:ext>
          </a:extLst>
        </xdr:cNvPr>
        <xdr:cNvSpPr/>
      </xdr:nvSpPr>
      <xdr:spPr>
        <a:xfrm>
          <a:off x="21272500" y="98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2857</xdr:rowOff>
    </xdr:from>
    <xdr:to>
      <xdr:col>116</xdr:col>
      <xdr:colOff>63500</xdr:colOff>
      <xdr:row>58</xdr:row>
      <xdr:rowOff>95441</xdr:rowOff>
    </xdr:to>
    <xdr:cxnSp macro="">
      <xdr:nvCxnSpPr>
        <xdr:cNvPr id="600" name="直線コネクタ 599">
          <a:extLst>
            <a:ext uri="{FF2B5EF4-FFF2-40B4-BE49-F238E27FC236}">
              <a16:creationId xmlns:a16="http://schemas.microsoft.com/office/drawing/2014/main" id="{8909EE29-E011-4CA3-8989-D90FB2A74DB0}"/>
            </a:ext>
          </a:extLst>
        </xdr:cNvPr>
        <xdr:cNvCxnSpPr/>
      </xdr:nvCxnSpPr>
      <xdr:spPr>
        <a:xfrm>
          <a:off x="21323300" y="9946957"/>
          <a:ext cx="838200" cy="9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156083</xdr:rowOff>
    </xdr:from>
    <xdr:to>
      <xdr:col>107</xdr:col>
      <xdr:colOff>101600</xdr:colOff>
      <xdr:row>58</xdr:row>
      <xdr:rowOff>86233</xdr:rowOff>
    </xdr:to>
    <xdr:sp macro="" textlink="">
      <xdr:nvSpPr>
        <xdr:cNvPr id="601" name="楕円 600">
          <a:extLst>
            <a:ext uri="{FF2B5EF4-FFF2-40B4-BE49-F238E27FC236}">
              <a16:creationId xmlns:a16="http://schemas.microsoft.com/office/drawing/2014/main" id="{C120D188-6756-401A-9705-63A97DF6C6CC}"/>
            </a:ext>
          </a:extLst>
        </xdr:cNvPr>
        <xdr:cNvSpPr/>
      </xdr:nvSpPr>
      <xdr:spPr>
        <a:xfrm>
          <a:off x="20383500" y="992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2857</xdr:rowOff>
    </xdr:from>
    <xdr:to>
      <xdr:col>111</xdr:col>
      <xdr:colOff>177800</xdr:colOff>
      <xdr:row>58</xdr:row>
      <xdr:rowOff>35433</xdr:rowOff>
    </xdr:to>
    <xdr:cxnSp macro="">
      <xdr:nvCxnSpPr>
        <xdr:cNvPr id="602" name="直線コネクタ 601">
          <a:extLst>
            <a:ext uri="{FF2B5EF4-FFF2-40B4-BE49-F238E27FC236}">
              <a16:creationId xmlns:a16="http://schemas.microsoft.com/office/drawing/2014/main" id="{AC08DFB0-6D60-4F6A-88EF-A8BAA2A41357}"/>
            </a:ext>
          </a:extLst>
        </xdr:cNvPr>
        <xdr:cNvCxnSpPr/>
      </xdr:nvCxnSpPr>
      <xdr:spPr>
        <a:xfrm flipV="1">
          <a:off x="20434300" y="9946957"/>
          <a:ext cx="889000" cy="3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1778</xdr:rowOff>
    </xdr:from>
    <xdr:to>
      <xdr:col>102</xdr:col>
      <xdr:colOff>165100</xdr:colOff>
      <xdr:row>58</xdr:row>
      <xdr:rowOff>103378</xdr:rowOff>
    </xdr:to>
    <xdr:sp macro="" textlink="">
      <xdr:nvSpPr>
        <xdr:cNvPr id="603" name="楕円 602">
          <a:extLst>
            <a:ext uri="{FF2B5EF4-FFF2-40B4-BE49-F238E27FC236}">
              <a16:creationId xmlns:a16="http://schemas.microsoft.com/office/drawing/2014/main" id="{17DFE900-7FB9-4943-920D-B674EB887DBA}"/>
            </a:ext>
          </a:extLst>
        </xdr:cNvPr>
        <xdr:cNvSpPr/>
      </xdr:nvSpPr>
      <xdr:spPr>
        <a:xfrm>
          <a:off x="19494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35433</xdr:rowOff>
    </xdr:from>
    <xdr:to>
      <xdr:col>107</xdr:col>
      <xdr:colOff>50800</xdr:colOff>
      <xdr:row>58</xdr:row>
      <xdr:rowOff>52578</xdr:rowOff>
    </xdr:to>
    <xdr:cxnSp macro="">
      <xdr:nvCxnSpPr>
        <xdr:cNvPr id="604" name="直線コネクタ 603">
          <a:extLst>
            <a:ext uri="{FF2B5EF4-FFF2-40B4-BE49-F238E27FC236}">
              <a16:creationId xmlns:a16="http://schemas.microsoft.com/office/drawing/2014/main" id="{7072A609-D788-407E-AF11-7484BDEC6797}"/>
            </a:ext>
          </a:extLst>
        </xdr:cNvPr>
        <xdr:cNvCxnSpPr/>
      </xdr:nvCxnSpPr>
      <xdr:spPr>
        <a:xfrm flipV="1">
          <a:off x="19545300" y="9979533"/>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37782</xdr:rowOff>
    </xdr:from>
    <xdr:to>
      <xdr:col>98</xdr:col>
      <xdr:colOff>38100</xdr:colOff>
      <xdr:row>58</xdr:row>
      <xdr:rowOff>139382</xdr:rowOff>
    </xdr:to>
    <xdr:sp macro="" textlink="">
      <xdr:nvSpPr>
        <xdr:cNvPr id="605" name="楕円 604">
          <a:extLst>
            <a:ext uri="{FF2B5EF4-FFF2-40B4-BE49-F238E27FC236}">
              <a16:creationId xmlns:a16="http://schemas.microsoft.com/office/drawing/2014/main" id="{BB5C8FD2-8B37-45B7-87FF-65C7377AAC49}"/>
            </a:ext>
          </a:extLst>
        </xdr:cNvPr>
        <xdr:cNvSpPr/>
      </xdr:nvSpPr>
      <xdr:spPr>
        <a:xfrm>
          <a:off x="18605500" y="9981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52578</xdr:rowOff>
    </xdr:from>
    <xdr:to>
      <xdr:col>102</xdr:col>
      <xdr:colOff>114300</xdr:colOff>
      <xdr:row>58</xdr:row>
      <xdr:rowOff>88582</xdr:rowOff>
    </xdr:to>
    <xdr:cxnSp macro="">
      <xdr:nvCxnSpPr>
        <xdr:cNvPr id="606" name="直線コネクタ 605">
          <a:extLst>
            <a:ext uri="{FF2B5EF4-FFF2-40B4-BE49-F238E27FC236}">
              <a16:creationId xmlns:a16="http://schemas.microsoft.com/office/drawing/2014/main" id="{7770ADE6-8E42-4407-B0CF-E918028F9C22}"/>
            </a:ext>
          </a:extLst>
        </xdr:cNvPr>
        <xdr:cNvCxnSpPr/>
      </xdr:nvCxnSpPr>
      <xdr:spPr>
        <a:xfrm flipV="1">
          <a:off x="18656300" y="9996678"/>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35069</xdr:rowOff>
    </xdr:from>
    <xdr:ext cx="469744" cy="259045"/>
    <xdr:sp macro="" textlink="">
      <xdr:nvSpPr>
        <xdr:cNvPr id="607" name="n_1aveValue【学校施設】&#10;一人当たり面積">
          <a:extLst>
            <a:ext uri="{FF2B5EF4-FFF2-40B4-BE49-F238E27FC236}">
              <a16:creationId xmlns:a16="http://schemas.microsoft.com/office/drawing/2014/main" id="{94B4C280-4186-47FF-9833-20E9301C3C71}"/>
            </a:ext>
          </a:extLst>
        </xdr:cNvPr>
        <xdr:cNvSpPr txBox="1"/>
      </xdr:nvSpPr>
      <xdr:spPr>
        <a:xfrm>
          <a:off x="21075727" y="1049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31640</xdr:rowOff>
    </xdr:from>
    <xdr:ext cx="469744" cy="259045"/>
    <xdr:sp macro="" textlink="">
      <xdr:nvSpPr>
        <xdr:cNvPr id="608" name="n_2aveValue【学校施設】&#10;一人当たり面積">
          <a:extLst>
            <a:ext uri="{FF2B5EF4-FFF2-40B4-BE49-F238E27FC236}">
              <a16:creationId xmlns:a16="http://schemas.microsoft.com/office/drawing/2014/main" id="{1B4E7D7F-86C6-4057-B536-B120562D0697}"/>
            </a:ext>
          </a:extLst>
        </xdr:cNvPr>
        <xdr:cNvSpPr txBox="1"/>
      </xdr:nvSpPr>
      <xdr:spPr>
        <a:xfrm>
          <a:off x="20199427" y="1049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62501</xdr:rowOff>
    </xdr:from>
    <xdr:ext cx="469744" cy="259045"/>
    <xdr:sp macro="" textlink="">
      <xdr:nvSpPr>
        <xdr:cNvPr id="609" name="n_3aveValue【学校施設】&#10;一人当たり面積">
          <a:extLst>
            <a:ext uri="{FF2B5EF4-FFF2-40B4-BE49-F238E27FC236}">
              <a16:creationId xmlns:a16="http://schemas.microsoft.com/office/drawing/2014/main" id="{1A893A01-CB52-4919-8C21-FD3327AC5EF5}"/>
            </a:ext>
          </a:extLst>
        </xdr:cNvPr>
        <xdr:cNvSpPr txBox="1"/>
      </xdr:nvSpPr>
      <xdr:spPr>
        <a:xfrm>
          <a:off x="19310427" y="1052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77932</xdr:rowOff>
    </xdr:from>
    <xdr:ext cx="469744" cy="259045"/>
    <xdr:sp macro="" textlink="">
      <xdr:nvSpPr>
        <xdr:cNvPr id="610" name="n_4aveValue【学校施設】&#10;一人当たり面積">
          <a:extLst>
            <a:ext uri="{FF2B5EF4-FFF2-40B4-BE49-F238E27FC236}">
              <a16:creationId xmlns:a16="http://schemas.microsoft.com/office/drawing/2014/main" id="{352B287C-B83A-4C6F-A8B7-A925FE0827C8}"/>
            </a:ext>
          </a:extLst>
        </xdr:cNvPr>
        <xdr:cNvSpPr txBox="1"/>
      </xdr:nvSpPr>
      <xdr:spPr>
        <a:xfrm>
          <a:off x="18421427" y="10536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70184</xdr:rowOff>
    </xdr:from>
    <xdr:ext cx="469744" cy="259045"/>
    <xdr:sp macro="" textlink="">
      <xdr:nvSpPr>
        <xdr:cNvPr id="611" name="n_1mainValue【学校施設】&#10;一人当たり面積">
          <a:extLst>
            <a:ext uri="{FF2B5EF4-FFF2-40B4-BE49-F238E27FC236}">
              <a16:creationId xmlns:a16="http://schemas.microsoft.com/office/drawing/2014/main" id="{82C543B6-A811-4492-A336-CADEE3F2D0C2}"/>
            </a:ext>
          </a:extLst>
        </xdr:cNvPr>
        <xdr:cNvSpPr txBox="1"/>
      </xdr:nvSpPr>
      <xdr:spPr>
        <a:xfrm>
          <a:off x="21075727" y="967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102760</xdr:rowOff>
    </xdr:from>
    <xdr:ext cx="469744" cy="259045"/>
    <xdr:sp macro="" textlink="">
      <xdr:nvSpPr>
        <xdr:cNvPr id="612" name="n_2mainValue【学校施設】&#10;一人当たり面積">
          <a:extLst>
            <a:ext uri="{FF2B5EF4-FFF2-40B4-BE49-F238E27FC236}">
              <a16:creationId xmlns:a16="http://schemas.microsoft.com/office/drawing/2014/main" id="{4832F90E-18B2-4876-9CD4-D8633B889671}"/>
            </a:ext>
          </a:extLst>
        </xdr:cNvPr>
        <xdr:cNvSpPr txBox="1"/>
      </xdr:nvSpPr>
      <xdr:spPr>
        <a:xfrm>
          <a:off x="20199427" y="9703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119905</xdr:rowOff>
    </xdr:from>
    <xdr:ext cx="469744" cy="259045"/>
    <xdr:sp macro="" textlink="">
      <xdr:nvSpPr>
        <xdr:cNvPr id="613" name="n_3mainValue【学校施設】&#10;一人当たり面積">
          <a:extLst>
            <a:ext uri="{FF2B5EF4-FFF2-40B4-BE49-F238E27FC236}">
              <a16:creationId xmlns:a16="http://schemas.microsoft.com/office/drawing/2014/main" id="{A9F2D04B-60DB-4473-8BBB-D1BBCF022AD0}"/>
            </a:ext>
          </a:extLst>
        </xdr:cNvPr>
        <xdr:cNvSpPr txBox="1"/>
      </xdr:nvSpPr>
      <xdr:spPr>
        <a:xfrm>
          <a:off x="19310427" y="97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155909</xdr:rowOff>
    </xdr:from>
    <xdr:ext cx="469744" cy="259045"/>
    <xdr:sp macro="" textlink="">
      <xdr:nvSpPr>
        <xdr:cNvPr id="614" name="n_4mainValue【学校施設】&#10;一人当たり面積">
          <a:extLst>
            <a:ext uri="{FF2B5EF4-FFF2-40B4-BE49-F238E27FC236}">
              <a16:creationId xmlns:a16="http://schemas.microsoft.com/office/drawing/2014/main" id="{BBC87C73-9167-4D51-9197-0CFA520D34DA}"/>
            </a:ext>
          </a:extLst>
        </xdr:cNvPr>
        <xdr:cNvSpPr txBox="1"/>
      </xdr:nvSpPr>
      <xdr:spPr>
        <a:xfrm>
          <a:off x="18421427" y="9757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5" name="正方形/長方形 614">
          <a:extLst>
            <a:ext uri="{FF2B5EF4-FFF2-40B4-BE49-F238E27FC236}">
              <a16:creationId xmlns:a16="http://schemas.microsoft.com/office/drawing/2014/main" id="{73FF3ACD-12A6-46BE-B1FE-792C5566CFB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6" name="正方形/長方形 615">
          <a:extLst>
            <a:ext uri="{FF2B5EF4-FFF2-40B4-BE49-F238E27FC236}">
              <a16:creationId xmlns:a16="http://schemas.microsoft.com/office/drawing/2014/main" id="{0B5149F9-498A-42FC-B5EF-B450F054B7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7" name="正方形/長方形 616">
          <a:extLst>
            <a:ext uri="{FF2B5EF4-FFF2-40B4-BE49-F238E27FC236}">
              <a16:creationId xmlns:a16="http://schemas.microsoft.com/office/drawing/2014/main" id="{C79C4BBA-4339-4192-9118-3615ED25F6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8" name="正方形/長方形 617">
          <a:extLst>
            <a:ext uri="{FF2B5EF4-FFF2-40B4-BE49-F238E27FC236}">
              <a16:creationId xmlns:a16="http://schemas.microsoft.com/office/drawing/2014/main" id="{1E58A0B7-7A06-4899-8DCD-967FA6DFC1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9" name="正方形/長方形 618">
          <a:extLst>
            <a:ext uri="{FF2B5EF4-FFF2-40B4-BE49-F238E27FC236}">
              <a16:creationId xmlns:a16="http://schemas.microsoft.com/office/drawing/2014/main" id="{45C5D7B2-1366-41AF-8B51-5D72F947DE1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0" name="正方形/長方形 619">
          <a:extLst>
            <a:ext uri="{FF2B5EF4-FFF2-40B4-BE49-F238E27FC236}">
              <a16:creationId xmlns:a16="http://schemas.microsoft.com/office/drawing/2014/main" id="{1B959436-ADDD-4B9D-980A-8AE259B7C71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1" name="正方形/長方形 620">
          <a:extLst>
            <a:ext uri="{FF2B5EF4-FFF2-40B4-BE49-F238E27FC236}">
              <a16:creationId xmlns:a16="http://schemas.microsoft.com/office/drawing/2014/main" id="{3E782C74-4C90-4AD2-AB13-A473E90B70B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2" name="正方形/長方形 621">
          <a:extLst>
            <a:ext uri="{FF2B5EF4-FFF2-40B4-BE49-F238E27FC236}">
              <a16:creationId xmlns:a16="http://schemas.microsoft.com/office/drawing/2014/main" id="{9DEA70DE-B781-4B7F-A88F-0228BD9BC22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3" name="テキスト ボックス 622">
          <a:extLst>
            <a:ext uri="{FF2B5EF4-FFF2-40B4-BE49-F238E27FC236}">
              <a16:creationId xmlns:a16="http://schemas.microsoft.com/office/drawing/2014/main" id="{38A05A8D-B382-4760-85A6-0CD0B266CA1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4" name="直線コネクタ 623">
          <a:extLst>
            <a:ext uri="{FF2B5EF4-FFF2-40B4-BE49-F238E27FC236}">
              <a16:creationId xmlns:a16="http://schemas.microsoft.com/office/drawing/2014/main" id="{9CB5B902-90B1-402A-805B-58E6F65DB04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5" name="テキスト ボックス 624">
          <a:extLst>
            <a:ext uri="{FF2B5EF4-FFF2-40B4-BE49-F238E27FC236}">
              <a16:creationId xmlns:a16="http://schemas.microsoft.com/office/drawing/2014/main" id="{CDB76563-DEB5-4B38-A804-83D1FC99D5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6" name="直線コネクタ 625">
          <a:extLst>
            <a:ext uri="{FF2B5EF4-FFF2-40B4-BE49-F238E27FC236}">
              <a16:creationId xmlns:a16="http://schemas.microsoft.com/office/drawing/2014/main" id="{14F93D33-96F6-4EEA-AD40-D8C26D487FF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27" name="テキスト ボックス 626">
          <a:extLst>
            <a:ext uri="{FF2B5EF4-FFF2-40B4-BE49-F238E27FC236}">
              <a16:creationId xmlns:a16="http://schemas.microsoft.com/office/drawing/2014/main" id="{33CA4BD2-10AB-4998-967E-91724B6D58C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8" name="直線コネクタ 627">
          <a:extLst>
            <a:ext uri="{FF2B5EF4-FFF2-40B4-BE49-F238E27FC236}">
              <a16:creationId xmlns:a16="http://schemas.microsoft.com/office/drawing/2014/main" id="{79AF09AB-645E-45A2-8914-C6BA7CA28EF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29" name="テキスト ボックス 628">
          <a:extLst>
            <a:ext uri="{FF2B5EF4-FFF2-40B4-BE49-F238E27FC236}">
              <a16:creationId xmlns:a16="http://schemas.microsoft.com/office/drawing/2014/main" id="{0D360CAB-6212-4BFD-9BC8-1293FFA9A82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0" name="直線コネクタ 629">
          <a:extLst>
            <a:ext uri="{FF2B5EF4-FFF2-40B4-BE49-F238E27FC236}">
              <a16:creationId xmlns:a16="http://schemas.microsoft.com/office/drawing/2014/main" id="{FB507F2B-B96C-42C4-8E7F-4BBD98FBFA7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1" name="テキスト ボックス 630">
          <a:extLst>
            <a:ext uri="{FF2B5EF4-FFF2-40B4-BE49-F238E27FC236}">
              <a16:creationId xmlns:a16="http://schemas.microsoft.com/office/drawing/2014/main" id="{E78ECE03-73CC-45D2-92D7-F4A54C748AE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2" name="直線コネクタ 631">
          <a:extLst>
            <a:ext uri="{FF2B5EF4-FFF2-40B4-BE49-F238E27FC236}">
              <a16:creationId xmlns:a16="http://schemas.microsoft.com/office/drawing/2014/main" id="{F877D960-3AF9-42BF-897B-4D18A48C5FB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3" name="テキスト ボックス 632">
          <a:extLst>
            <a:ext uri="{FF2B5EF4-FFF2-40B4-BE49-F238E27FC236}">
              <a16:creationId xmlns:a16="http://schemas.microsoft.com/office/drawing/2014/main" id="{188A0BD3-1282-4C83-A301-2AA9EEE59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4" name="直線コネクタ 633">
          <a:extLst>
            <a:ext uri="{FF2B5EF4-FFF2-40B4-BE49-F238E27FC236}">
              <a16:creationId xmlns:a16="http://schemas.microsoft.com/office/drawing/2014/main" id="{4173DCFE-B866-4236-A29B-89517CC9896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5" name="テキスト ボックス 634">
          <a:extLst>
            <a:ext uri="{FF2B5EF4-FFF2-40B4-BE49-F238E27FC236}">
              <a16:creationId xmlns:a16="http://schemas.microsoft.com/office/drawing/2014/main" id="{E2E77A83-60A1-4820-ADC6-EB4CE195986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6" name="直線コネクタ 635">
          <a:extLst>
            <a:ext uri="{FF2B5EF4-FFF2-40B4-BE49-F238E27FC236}">
              <a16:creationId xmlns:a16="http://schemas.microsoft.com/office/drawing/2014/main" id="{C98CFD5C-06F1-44C7-9197-5930C94ACBA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7" name="テキスト ボックス 636">
          <a:extLst>
            <a:ext uri="{FF2B5EF4-FFF2-40B4-BE49-F238E27FC236}">
              <a16:creationId xmlns:a16="http://schemas.microsoft.com/office/drawing/2014/main" id="{EA19B8F6-CFF6-4AC9-A327-ED00D15ABF5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7A9F769E-9E70-4321-BE16-B89A49D7DF6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146686</xdr:rowOff>
    </xdr:from>
    <xdr:to>
      <xdr:col>85</xdr:col>
      <xdr:colOff>126364</xdr:colOff>
      <xdr:row>86</xdr:row>
      <xdr:rowOff>24764</xdr:rowOff>
    </xdr:to>
    <xdr:cxnSp macro="">
      <xdr:nvCxnSpPr>
        <xdr:cNvPr id="639" name="直線コネクタ 638">
          <a:extLst>
            <a:ext uri="{FF2B5EF4-FFF2-40B4-BE49-F238E27FC236}">
              <a16:creationId xmlns:a16="http://schemas.microsoft.com/office/drawing/2014/main" id="{571F0ABC-9BD7-470C-B337-73BD20104E61}"/>
            </a:ext>
          </a:extLst>
        </xdr:cNvPr>
        <xdr:cNvCxnSpPr/>
      </xdr:nvCxnSpPr>
      <xdr:spPr>
        <a:xfrm flipV="1">
          <a:off x="16318864" y="135197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28591</xdr:rowOff>
    </xdr:from>
    <xdr:ext cx="405111" cy="259045"/>
    <xdr:sp macro="" textlink="">
      <xdr:nvSpPr>
        <xdr:cNvPr id="640" name="【児童館】&#10;有形固定資産減価償却率最小値テキスト">
          <a:extLst>
            <a:ext uri="{FF2B5EF4-FFF2-40B4-BE49-F238E27FC236}">
              <a16:creationId xmlns:a16="http://schemas.microsoft.com/office/drawing/2014/main" id="{39D27111-ED2F-4C4A-8174-9371EA089CC7}"/>
            </a:ext>
          </a:extLst>
        </xdr:cNvPr>
        <xdr:cNvSpPr txBox="1"/>
      </xdr:nvSpPr>
      <xdr:spPr>
        <a:xfrm>
          <a:off x="16357600" y="1477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24764</xdr:rowOff>
    </xdr:from>
    <xdr:to>
      <xdr:col>86</xdr:col>
      <xdr:colOff>25400</xdr:colOff>
      <xdr:row>86</xdr:row>
      <xdr:rowOff>24764</xdr:rowOff>
    </xdr:to>
    <xdr:cxnSp macro="">
      <xdr:nvCxnSpPr>
        <xdr:cNvPr id="641" name="直線コネクタ 640">
          <a:extLst>
            <a:ext uri="{FF2B5EF4-FFF2-40B4-BE49-F238E27FC236}">
              <a16:creationId xmlns:a16="http://schemas.microsoft.com/office/drawing/2014/main" id="{C8AD7029-9115-40AC-A4EB-6C80DBA30D7B}"/>
            </a:ext>
          </a:extLst>
        </xdr:cNvPr>
        <xdr:cNvCxnSpPr/>
      </xdr:nvCxnSpPr>
      <xdr:spPr>
        <a:xfrm>
          <a:off x="16230600" y="14769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93363</xdr:rowOff>
    </xdr:from>
    <xdr:ext cx="405111" cy="259045"/>
    <xdr:sp macro="" textlink="">
      <xdr:nvSpPr>
        <xdr:cNvPr id="642" name="【児童館】&#10;有形固定資産減価償却率最大値テキスト">
          <a:extLst>
            <a:ext uri="{FF2B5EF4-FFF2-40B4-BE49-F238E27FC236}">
              <a16:creationId xmlns:a16="http://schemas.microsoft.com/office/drawing/2014/main" id="{BCFEA984-563D-4F4F-8DFF-DEBD2AB03CB5}"/>
            </a:ext>
          </a:extLst>
        </xdr:cNvPr>
        <xdr:cNvSpPr txBox="1"/>
      </xdr:nvSpPr>
      <xdr:spPr>
        <a:xfrm>
          <a:off x="16357600" y="1329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146686</xdr:rowOff>
    </xdr:from>
    <xdr:to>
      <xdr:col>86</xdr:col>
      <xdr:colOff>25400</xdr:colOff>
      <xdr:row>78</xdr:row>
      <xdr:rowOff>146686</xdr:rowOff>
    </xdr:to>
    <xdr:cxnSp macro="">
      <xdr:nvCxnSpPr>
        <xdr:cNvPr id="643" name="直線コネクタ 642">
          <a:extLst>
            <a:ext uri="{FF2B5EF4-FFF2-40B4-BE49-F238E27FC236}">
              <a16:creationId xmlns:a16="http://schemas.microsoft.com/office/drawing/2014/main" id="{2A9C25FE-3373-4E3D-A1CF-B8B950AD2A4C}"/>
            </a:ext>
          </a:extLst>
        </xdr:cNvPr>
        <xdr:cNvCxnSpPr/>
      </xdr:nvCxnSpPr>
      <xdr:spPr>
        <a:xfrm>
          <a:off x="16230600" y="13519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44" name="【児童館】&#10;有形固定資産減価償却率平均値テキスト">
          <a:extLst>
            <a:ext uri="{FF2B5EF4-FFF2-40B4-BE49-F238E27FC236}">
              <a16:creationId xmlns:a16="http://schemas.microsoft.com/office/drawing/2014/main" id="{A9338236-8FC7-428A-A7A4-76554FDBA636}"/>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45" name="フローチャート: 判断 644">
          <a:extLst>
            <a:ext uri="{FF2B5EF4-FFF2-40B4-BE49-F238E27FC236}">
              <a16:creationId xmlns:a16="http://schemas.microsoft.com/office/drawing/2014/main" id="{0D062308-4134-4362-892F-885EBE21F379}"/>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80645</xdr:rowOff>
    </xdr:from>
    <xdr:to>
      <xdr:col>81</xdr:col>
      <xdr:colOff>101600</xdr:colOff>
      <xdr:row>82</xdr:row>
      <xdr:rowOff>10795</xdr:rowOff>
    </xdr:to>
    <xdr:sp macro="" textlink="">
      <xdr:nvSpPr>
        <xdr:cNvPr id="646" name="フローチャート: 判断 645">
          <a:extLst>
            <a:ext uri="{FF2B5EF4-FFF2-40B4-BE49-F238E27FC236}">
              <a16:creationId xmlns:a16="http://schemas.microsoft.com/office/drawing/2014/main" id="{DC98A4D1-77A0-4773-98A6-272F2DCFA727}"/>
            </a:ext>
          </a:extLst>
        </xdr:cNvPr>
        <xdr:cNvSpPr/>
      </xdr:nvSpPr>
      <xdr:spPr>
        <a:xfrm>
          <a:off x="15430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82550</xdr:rowOff>
    </xdr:from>
    <xdr:to>
      <xdr:col>76</xdr:col>
      <xdr:colOff>165100</xdr:colOff>
      <xdr:row>82</xdr:row>
      <xdr:rowOff>12700</xdr:rowOff>
    </xdr:to>
    <xdr:sp macro="" textlink="">
      <xdr:nvSpPr>
        <xdr:cNvPr id="647" name="フローチャート: 判断 646">
          <a:extLst>
            <a:ext uri="{FF2B5EF4-FFF2-40B4-BE49-F238E27FC236}">
              <a16:creationId xmlns:a16="http://schemas.microsoft.com/office/drawing/2014/main" id="{41E95481-6B99-4388-9E6D-E860ADAD596C}"/>
            </a:ext>
          </a:extLst>
        </xdr:cNvPr>
        <xdr:cNvSpPr/>
      </xdr:nvSpPr>
      <xdr:spPr>
        <a:xfrm>
          <a:off x="14541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82550</xdr:rowOff>
    </xdr:from>
    <xdr:to>
      <xdr:col>72</xdr:col>
      <xdr:colOff>38100</xdr:colOff>
      <xdr:row>82</xdr:row>
      <xdr:rowOff>12700</xdr:rowOff>
    </xdr:to>
    <xdr:sp macro="" textlink="">
      <xdr:nvSpPr>
        <xdr:cNvPr id="648" name="フローチャート: 判断 647">
          <a:extLst>
            <a:ext uri="{FF2B5EF4-FFF2-40B4-BE49-F238E27FC236}">
              <a16:creationId xmlns:a16="http://schemas.microsoft.com/office/drawing/2014/main" id="{136A3199-AF16-476E-9B64-54CBD8874925}"/>
            </a:ext>
          </a:extLst>
        </xdr:cNvPr>
        <xdr:cNvSpPr/>
      </xdr:nvSpPr>
      <xdr:spPr>
        <a:xfrm>
          <a:off x="13652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170180</xdr:rowOff>
    </xdr:from>
    <xdr:to>
      <xdr:col>67</xdr:col>
      <xdr:colOff>101600</xdr:colOff>
      <xdr:row>81</xdr:row>
      <xdr:rowOff>100330</xdr:rowOff>
    </xdr:to>
    <xdr:sp macro="" textlink="">
      <xdr:nvSpPr>
        <xdr:cNvPr id="649" name="フローチャート: 判断 648">
          <a:extLst>
            <a:ext uri="{FF2B5EF4-FFF2-40B4-BE49-F238E27FC236}">
              <a16:creationId xmlns:a16="http://schemas.microsoft.com/office/drawing/2014/main" id="{C5B7F13E-A4E9-4CCE-98EB-CB81FBF03825}"/>
            </a:ext>
          </a:extLst>
        </xdr:cNvPr>
        <xdr:cNvSpPr/>
      </xdr:nvSpPr>
      <xdr:spPr>
        <a:xfrm>
          <a:off x="12763500" y="1388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86DBFD38-5CED-4DF1-B230-77F95DCD263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844A43E0-4638-426D-97EF-9CD15FB8D78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6C9F197F-576D-4424-8BC0-E128B604C23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16122519-FFDC-4747-97C3-C6701A1B45A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F0525AEF-5CE7-4067-B497-C2AE4665E5F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95886</xdr:rowOff>
    </xdr:from>
    <xdr:to>
      <xdr:col>85</xdr:col>
      <xdr:colOff>177800</xdr:colOff>
      <xdr:row>79</xdr:row>
      <xdr:rowOff>26036</xdr:rowOff>
    </xdr:to>
    <xdr:sp macro="" textlink="">
      <xdr:nvSpPr>
        <xdr:cNvPr id="655" name="楕円 654">
          <a:extLst>
            <a:ext uri="{FF2B5EF4-FFF2-40B4-BE49-F238E27FC236}">
              <a16:creationId xmlns:a16="http://schemas.microsoft.com/office/drawing/2014/main" id="{735A238F-3F23-4A88-9D24-67A82AE2B891}"/>
            </a:ext>
          </a:extLst>
        </xdr:cNvPr>
        <xdr:cNvSpPr/>
      </xdr:nvSpPr>
      <xdr:spPr>
        <a:xfrm>
          <a:off x="16268700" y="1346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48913</xdr:rowOff>
    </xdr:from>
    <xdr:ext cx="405111" cy="259045"/>
    <xdr:sp macro="" textlink="">
      <xdr:nvSpPr>
        <xdr:cNvPr id="656" name="【児童館】&#10;有形固定資産減価償却率該当値テキスト">
          <a:extLst>
            <a:ext uri="{FF2B5EF4-FFF2-40B4-BE49-F238E27FC236}">
              <a16:creationId xmlns:a16="http://schemas.microsoft.com/office/drawing/2014/main" id="{09A16D02-B015-4D82-84C8-8127384C8BC9}"/>
            </a:ext>
          </a:extLst>
        </xdr:cNvPr>
        <xdr:cNvSpPr txBox="1"/>
      </xdr:nvSpPr>
      <xdr:spPr>
        <a:xfrm>
          <a:off x="16357600" y="13422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25400</xdr:rowOff>
    </xdr:from>
    <xdr:to>
      <xdr:col>81</xdr:col>
      <xdr:colOff>101600</xdr:colOff>
      <xdr:row>78</xdr:row>
      <xdr:rowOff>127000</xdr:rowOff>
    </xdr:to>
    <xdr:sp macro="" textlink="">
      <xdr:nvSpPr>
        <xdr:cNvPr id="657" name="楕円 656">
          <a:extLst>
            <a:ext uri="{FF2B5EF4-FFF2-40B4-BE49-F238E27FC236}">
              <a16:creationId xmlns:a16="http://schemas.microsoft.com/office/drawing/2014/main" id="{0393BA8D-87A7-4E52-9D22-0E6FBE118A82}"/>
            </a:ext>
          </a:extLst>
        </xdr:cNvPr>
        <xdr:cNvSpPr/>
      </xdr:nvSpPr>
      <xdr:spPr>
        <a:xfrm>
          <a:off x="15430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76200</xdr:rowOff>
    </xdr:from>
    <xdr:to>
      <xdr:col>85</xdr:col>
      <xdr:colOff>127000</xdr:colOff>
      <xdr:row>78</xdr:row>
      <xdr:rowOff>146686</xdr:rowOff>
    </xdr:to>
    <xdr:cxnSp macro="">
      <xdr:nvCxnSpPr>
        <xdr:cNvPr id="658" name="直線コネクタ 657">
          <a:extLst>
            <a:ext uri="{FF2B5EF4-FFF2-40B4-BE49-F238E27FC236}">
              <a16:creationId xmlns:a16="http://schemas.microsoft.com/office/drawing/2014/main" id="{53E2EDE3-6618-4534-9A9F-391DA2647905}"/>
            </a:ext>
          </a:extLst>
        </xdr:cNvPr>
        <xdr:cNvCxnSpPr/>
      </xdr:nvCxnSpPr>
      <xdr:spPr>
        <a:xfrm>
          <a:off x="15481300" y="13449300"/>
          <a:ext cx="8382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128270</xdr:rowOff>
    </xdr:from>
    <xdr:to>
      <xdr:col>76</xdr:col>
      <xdr:colOff>165100</xdr:colOff>
      <xdr:row>78</xdr:row>
      <xdr:rowOff>58420</xdr:rowOff>
    </xdr:to>
    <xdr:sp macro="" textlink="">
      <xdr:nvSpPr>
        <xdr:cNvPr id="659" name="楕円 658">
          <a:extLst>
            <a:ext uri="{FF2B5EF4-FFF2-40B4-BE49-F238E27FC236}">
              <a16:creationId xmlns:a16="http://schemas.microsoft.com/office/drawing/2014/main" id="{A3BEABAA-8B0F-4647-8568-11132D53D519}"/>
            </a:ext>
          </a:extLst>
        </xdr:cNvPr>
        <xdr:cNvSpPr/>
      </xdr:nvSpPr>
      <xdr:spPr>
        <a:xfrm>
          <a:off x="14541500" y="1332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7620</xdr:rowOff>
    </xdr:from>
    <xdr:to>
      <xdr:col>81</xdr:col>
      <xdr:colOff>50800</xdr:colOff>
      <xdr:row>78</xdr:row>
      <xdr:rowOff>76200</xdr:rowOff>
    </xdr:to>
    <xdr:cxnSp macro="">
      <xdr:nvCxnSpPr>
        <xdr:cNvPr id="660" name="直線コネクタ 659">
          <a:extLst>
            <a:ext uri="{FF2B5EF4-FFF2-40B4-BE49-F238E27FC236}">
              <a16:creationId xmlns:a16="http://schemas.microsoft.com/office/drawing/2014/main" id="{9E160170-207A-461D-866C-F18C7191B454}"/>
            </a:ext>
          </a:extLst>
        </xdr:cNvPr>
        <xdr:cNvCxnSpPr/>
      </xdr:nvCxnSpPr>
      <xdr:spPr>
        <a:xfrm>
          <a:off x="14592300" y="13380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59689</xdr:rowOff>
    </xdr:from>
    <xdr:to>
      <xdr:col>72</xdr:col>
      <xdr:colOff>38100</xdr:colOff>
      <xdr:row>77</xdr:row>
      <xdr:rowOff>161289</xdr:rowOff>
    </xdr:to>
    <xdr:sp macro="" textlink="">
      <xdr:nvSpPr>
        <xdr:cNvPr id="661" name="楕円 660">
          <a:extLst>
            <a:ext uri="{FF2B5EF4-FFF2-40B4-BE49-F238E27FC236}">
              <a16:creationId xmlns:a16="http://schemas.microsoft.com/office/drawing/2014/main" id="{FFC8B8BF-C136-4DB8-9ACD-18DE496B96A1}"/>
            </a:ext>
          </a:extLst>
        </xdr:cNvPr>
        <xdr:cNvSpPr/>
      </xdr:nvSpPr>
      <xdr:spPr>
        <a:xfrm>
          <a:off x="13652500" y="1326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110489</xdr:rowOff>
    </xdr:from>
    <xdr:to>
      <xdr:col>76</xdr:col>
      <xdr:colOff>114300</xdr:colOff>
      <xdr:row>78</xdr:row>
      <xdr:rowOff>7620</xdr:rowOff>
    </xdr:to>
    <xdr:cxnSp macro="">
      <xdr:nvCxnSpPr>
        <xdr:cNvPr id="662" name="直線コネクタ 661">
          <a:extLst>
            <a:ext uri="{FF2B5EF4-FFF2-40B4-BE49-F238E27FC236}">
              <a16:creationId xmlns:a16="http://schemas.microsoft.com/office/drawing/2014/main" id="{4B80D7BC-DF95-43FA-A529-41EBC622F37D}"/>
            </a:ext>
          </a:extLst>
        </xdr:cNvPr>
        <xdr:cNvCxnSpPr/>
      </xdr:nvCxnSpPr>
      <xdr:spPr>
        <a:xfrm>
          <a:off x="13703300" y="1331213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162561</xdr:rowOff>
    </xdr:from>
    <xdr:to>
      <xdr:col>67</xdr:col>
      <xdr:colOff>101600</xdr:colOff>
      <xdr:row>77</xdr:row>
      <xdr:rowOff>92711</xdr:rowOff>
    </xdr:to>
    <xdr:sp macro="" textlink="">
      <xdr:nvSpPr>
        <xdr:cNvPr id="663" name="楕円 662">
          <a:extLst>
            <a:ext uri="{FF2B5EF4-FFF2-40B4-BE49-F238E27FC236}">
              <a16:creationId xmlns:a16="http://schemas.microsoft.com/office/drawing/2014/main" id="{ADC5C7B8-79CE-4DA8-B01B-CDE4E79F658C}"/>
            </a:ext>
          </a:extLst>
        </xdr:cNvPr>
        <xdr:cNvSpPr/>
      </xdr:nvSpPr>
      <xdr:spPr>
        <a:xfrm>
          <a:off x="12763500" y="1319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41911</xdr:rowOff>
    </xdr:from>
    <xdr:to>
      <xdr:col>71</xdr:col>
      <xdr:colOff>177800</xdr:colOff>
      <xdr:row>77</xdr:row>
      <xdr:rowOff>110489</xdr:rowOff>
    </xdr:to>
    <xdr:cxnSp macro="">
      <xdr:nvCxnSpPr>
        <xdr:cNvPr id="664" name="直線コネクタ 663">
          <a:extLst>
            <a:ext uri="{FF2B5EF4-FFF2-40B4-BE49-F238E27FC236}">
              <a16:creationId xmlns:a16="http://schemas.microsoft.com/office/drawing/2014/main" id="{B001547E-2F56-45F6-94E9-2E2BC0B720A8}"/>
            </a:ext>
          </a:extLst>
        </xdr:cNvPr>
        <xdr:cNvCxnSpPr/>
      </xdr:nvCxnSpPr>
      <xdr:spPr>
        <a:xfrm>
          <a:off x="12814300" y="132435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1922</xdr:rowOff>
    </xdr:from>
    <xdr:ext cx="405111" cy="259045"/>
    <xdr:sp macro="" textlink="">
      <xdr:nvSpPr>
        <xdr:cNvPr id="665" name="n_1aveValue【児童館】&#10;有形固定資産減価償却率">
          <a:extLst>
            <a:ext uri="{FF2B5EF4-FFF2-40B4-BE49-F238E27FC236}">
              <a16:creationId xmlns:a16="http://schemas.microsoft.com/office/drawing/2014/main" id="{A0A45290-8276-4719-BD9D-1494CADE9B49}"/>
            </a:ext>
          </a:extLst>
        </xdr:cNvPr>
        <xdr:cNvSpPr txBox="1"/>
      </xdr:nvSpPr>
      <xdr:spPr>
        <a:xfrm>
          <a:off x="152660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3827</xdr:rowOff>
    </xdr:from>
    <xdr:ext cx="405111" cy="259045"/>
    <xdr:sp macro="" textlink="">
      <xdr:nvSpPr>
        <xdr:cNvPr id="666" name="n_2aveValue【児童館】&#10;有形固定資産減価償却率">
          <a:extLst>
            <a:ext uri="{FF2B5EF4-FFF2-40B4-BE49-F238E27FC236}">
              <a16:creationId xmlns:a16="http://schemas.microsoft.com/office/drawing/2014/main" id="{D9C20FEB-DC06-4C30-8AE4-1E22AAE2026A}"/>
            </a:ext>
          </a:extLst>
        </xdr:cNvPr>
        <xdr:cNvSpPr txBox="1"/>
      </xdr:nvSpPr>
      <xdr:spPr>
        <a:xfrm>
          <a:off x="14389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3827</xdr:rowOff>
    </xdr:from>
    <xdr:ext cx="405111" cy="259045"/>
    <xdr:sp macro="" textlink="">
      <xdr:nvSpPr>
        <xdr:cNvPr id="667" name="n_3aveValue【児童館】&#10;有形固定資産減価償却率">
          <a:extLst>
            <a:ext uri="{FF2B5EF4-FFF2-40B4-BE49-F238E27FC236}">
              <a16:creationId xmlns:a16="http://schemas.microsoft.com/office/drawing/2014/main" id="{F73B5CA1-2529-45F1-8327-B7A1C7F1D84A}"/>
            </a:ext>
          </a:extLst>
        </xdr:cNvPr>
        <xdr:cNvSpPr txBox="1"/>
      </xdr:nvSpPr>
      <xdr:spPr>
        <a:xfrm>
          <a:off x="1350074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91457</xdr:rowOff>
    </xdr:from>
    <xdr:ext cx="405111" cy="259045"/>
    <xdr:sp macro="" textlink="">
      <xdr:nvSpPr>
        <xdr:cNvPr id="668" name="n_4aveValue【児童館】&#10;有形固定資産減価償却率">
          <a:extLst>
            <a:ext uri="{FF2B5EF4-FFF2-40B4-BE49-F238E27FC236}">
              <a16:creationId xmlns:a16="http://schemas.microsoft.com/office/drawing/2014/main" id="{FFE58ECE-7E25-4BD9-94F9-6273A1902E0D}"/>
            </a:ext>
          </a:extLst>
        </xdr:cNvPr>
        <xdr:cNvSpPr txBox="1"/>
      </xdr:nvSpPr>
      <xdr:spPr>
        <a:xfrm>
          <a:off x="12611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143527</xdr:rowOff>
    </xdr:from>
    <xdr:ext cx="405111" cy="259045"/>
    <xdr:sp macro="" textlink="">
      <xdr:nvSpPr>
        <xdr:cNvPr id="669" name="n_1mainValue【児童館】&#10;有形固定資産減価償却率">
          <a:extLst>
            <a:ext uri="{FF2B5EF4-FFF2-40B4-BE49-F238E27FC236}">
              <a16:creationId xmlns:a16="http://schemas.microsoft.com/office/drawing/2014/main" id="{586308C4-D622-41EA-AF6A-E06857DC67C9}"/>
            </a:ext>
          </a:extLst>
        </xdr:cNvPr>
        <xdr:cNvSpPr txBox="1"/>
      </xdr:nvSpPr>
      <xdr:spPr>
        <a:xfrm>
          <a:off x="152660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74947</xdr:rowOff>
    </xdr:from>
    <xdr:ext cx="405111" cy="259045"/>
    <xdr:sp macro="" textlink="">
      <xdr:nvSpPr>
        <xdr:cNvPr id="670" name="n_2mainValue【児童館】&#10;有形固定資産減価償却率">
          <a:extLst>
            <a:ext uri="{FF2B5EF4-FFF2-40B4-BE49-F238E27FC236}">
              <a16:creationId xmlns:a16="http://schemas.microsoft.com/office/drawing/2014/main" id="{B313DCE1-742B-4A88-AD15-7A28436C4A30}"/>
            </a:ext>
          </a:extLst>
        </xdr:cNvPr>
        <xdr:cNvSpPr txBox="1"/>
      </xdr:nvSpPr>
      <xdr:spPr>
        <a:xfrm>
          <a:off x="14389744" y="1310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6366</xdr:rowOff>
    </xdr:from>
    <xdr:ext cx="405111" cy="259045"/>
    <xdr:sp macro="" textlink="">
      <xdr:nvSpPr>
        <xdr:cNvPr id="671" name="n_3mainValue【児童館】&#10;有形固定資産減価償却率">
          <a:extLst>
            <a:ext uri="{FF2B5EF4-FFF2-40B4-BE49-F238E27FC236}">
              <a16:creationId xmlns:a16="http://schemas.microsoft.com/office/drawing/2014/main" id="{177262EB-CBC4-4FF9-8B31-07B81864B5E6}"/>
            </a:ext>
          </a:extLst>
        </xdr:cNvPr>
        <xdr:cNvSpPr txBox="1"/>
      </xdr:nvSpPr>
      <xdr:spPr>
        <a:xfrm>
          <a:off x="13500744" y="1303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109237</xdr:rowOff>
    </xdr:from>
    <xdr:ext cx="405111" cy="259045"/>
    <xdr:sp macro="" textlink="">
      <xdr:nvSpPr>
        <xdr:cNvPr id="672" name="n_4mainValue【児童館】&#10;有形固定資産減価償却率">
          <a:extLst>
            <a:ext uri="{FF2B5EF4-FFF2-40B4-BE49-F238E27FC236}">
              <a16:creationId xmlns:a16="http://schemas.microsoft.com/office/drawing/2014/main" id="{F6AB61DE-AA22-410C-9793-EC0335E90F0D}"/>
            </a:ext>
          </a:extLst>
        </xdr:cNvPr>
        <xdr:cNvSpPr txBox="1"/>
      </xdr:nvSpPr>
      <xdr:spPr>
        <a:xfrm>
          <a:off x="12611744" y="1296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E23660BC-ECCB-439F-93A7-46EEB72A54F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77A5AE67-535B-489E-BF26-EC30D22F37F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9B8820B3-F953-4AB8-8AFD-B4C42EEC45D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B129C64C-B4D7-48AA-88BC-C9984E8E725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09F37341-E8BB-4428-84A3-C2B88D71E4B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31F18B94-1854-49F3-8DAF-F5753E7ED48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20F0304A-D88F-41F9-BAB0-67DBD72BEFD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ABC78B7F-B361-44E2-BA3D-F82FA9EEDBF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D02BDA04-E7C5-4982-8745-89074B6529B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195D3328-FA3B-4F3C-B1E8-FDA71380551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278AA79E-3A66-4DBE-879F-236B50FF74E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9688F1FA-4100-436F-A41A-ADE2148DC3A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1D97E587-3ACB-48A2-A37F-C60606FE268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546ED470-E1CD-4A8E-8CF3-1DB9C614352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AEA76B37-C62D-41C2-AA2E-75765D98877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6505BD56-3B03-4D15-800F-C45A2A7A036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2A5D9692-9E98-407E-801A-782B1093F28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5E018D91-D5D8-4780-897B-3D8AAAB743B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A5BC5481-6EBB-4A03-BF13-A874FAEF718A}"/>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5850B0B0-D00D-4409-80E2-5C67AB4D258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6CFB3988-137E-465F-9C46-6DAB23A33F0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3F7A2154-7F18-404A-9FA2-A1DC3D13647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B54F871D-F6E9-48A4-9C22-7CD778275BF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19050</xdr:rowOff>
    </xdr:from>
    <xdr:to>
      <xdr:col>116</xdr:col>
      <xdr:colOff>62864</xdr:colOff>
      <xdr:row>86</xdr:row>
      <xdr:rowOff>88900</xdr:rowOff>
    </xdr:to>
    <xdr:cxnSp macro="">
      <xdr:nvCxnSpPr>
        <xdr:cNvPr id="696" name="直線コネクタ 695">
          <a:extLst>
            <a:ext uri="{FF2B5EF4-FFF2-40B4-BE49-F238E27FC236}">
              <a16:creationId xmlns:a16="http://schemas.microsoft.com/office/drawing/2014/main" id="{56456C14-877F-470D-B3BF-D04CA5D18DD8}"/>
            </a:ext>
          </a:extLst>
        </xdr:cNvPr>
        <xdr:cNvCxnSpPr/>
      </xdr:nvCxnSpPr>
      <xdr:spPr>
        <a:xfrm flipV="1">
          <a:off x="22160864" y="13220700"/>
          <a:ext cx="0" cy="1612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92727</xdr:rowOff>
    </xdr:from>
    <xdr:ext cx="469744" cy="259045"/>
    <xdr:sp macro="" textlink="">
      <xdr:nvSpPr>
        <xdr:cNvPr id="697" name="【児童館】&#10;一人当たり面積最小値テキスト">
          <a:extLst>
            <a:ext uri="{FF2B5EF4-FFF2-40B4-BE49-F238E27FC236}">
              <a16:creationId xmlns:a16="http://schemas.microsoft.com/office/drawing/2014/main" id="{C454C2A3-EDBC-4F40-AAAA-66993BD9E5EE}"/>
            </a:ext>
          </a:extLst>
        </xdr:cNvPr>
        <xdr:cNvSpPr txBox="1"/>
      </xdr:nvSpPr>
      <xdr:spPr>
        <a:xfrm>
          <a:off x="22199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88900</xdr:rowOff>
    </xdr:from>
    <xdr:to>
      <xdr:col>116</xdr:col>
      <xdr:colOff>152400</xdr:colOff>
      <xdr:row>86</xdr:row>
      <xdr:rowOff>88900</xdr:rowOff>
    </xdr:to>
    <xdr:cxnSp macro="">
      <xdr:nvCxnSpPr>
        <xdr:cNvPr id="698" name="直線コネクタ 697">
          <a:extLst>
            <a:ext uri="{FF2B5EF4-FFF2-40B4-BE49-F238E27FC236}">
              <a16:creationId xmlns:a16="http://schemas.microsoft.com/office/drawing/2014/main" id="{F52D3D0D-76CA-4B0E-910E-3A13BCDF8BB8}"/>
            </a:ext>
          </a:extLst>
        </xdr:cNvPr>
        <xdr:cNvCxnSpPr/>
      </xdr:nvCxnSpPr>
      <xdr:spPr>
        <a:xfrm>
          <a:off x="22072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137177</xdr:rowOff>
    </xdr:from>
    <xdr:ext cx="469744" cy="259045"/>
    <xdr:sp macro="" textlink="">
      <xdr:nvSpPr>
        <xdr:cNvPr id="699" name="【児童館】&#10;一人当たり面積最大値テキスト">
          <a:extLst>
            <a:ext uri="{FF2B5EF4-FFF2-40B4-BE49-F238E27FC236}">
              <a16:creationId xmlns:a16="http://schemas.microsoft.com/office/drawing/2014/main" id="{C6F655B9-B8EA-460D-A388-75F9B922F0AE}"/>
            </a:ext>
          </a:extLst>
        </xdr:cNvPr>
        <xdr:cNvSpPr txBox="1"/>
      </xdr:nvSpPr>
      <xdr:spPr>
        <a:xfrm>
          <a:off x="221996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19050</xdr:rowOff>
    </xdr:from>
    <xdr:to>
      <xdr:col>116</xdr:col>
      <xdr:colOff>152400</xdr:colOff>
      <xdr:row>77</xdr:row>
      <xdr:rowOff>19050</xdr:rowOff>
    </xdr:to>
    <xdr:cxnSp macro="">
      <xdr:nvCxnSpPr>
        <xdr:cNvPr id="700" name="直線コネクタ 699">
          <a:extLst>
            <a:ext uri="{FF2B5EF4-FFF2-40B4-BE49-F238E27FC236}">
              <a16:creationId xmlns:a16="http://schemas.microsoft.com/office/drawing/2014/main" id="{91DDE1C9-9747-4704-9A0D-874E6A40FB59}"/>
            </a:ext>
          </a:extLst>
        </xdr:cNvPr>
        <xdr:cNvCxnSpPr/>
      </xdr:nvCxnSpPr>
      <xdr:spPr>
        <a:xfrm>
          <a:off x="22072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701" name="【児童館】&#10;一人当たり面積平均値テキスト">
          <a:extLst>
            <a:ext uri="{FF2B5EF4-FFF2-40B4-BE49-F238E27FC236}">
              <a16:creationId xmlns:a16="http://schemas.microsoft.com/office/drawing/2014/main" id="{A2F6BFD5-D9FD-4070-81AF-F0C1111AF6EF}"/>
            </a:ext>
          </a:extLst>
        </xdr:cNvPr>
        <xdr:cNvSpPr txBox="1"/>
      </xdr:nvSpPr>
      <xdr:spPr>
        <a:xfrm>
          <a:off x="22199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702" name="フローチャート: 判断 701">
          <a:extLst>
            <a:ext uri="{FF2B5EF4-FFF2-40B4-BE49-F238E27FC236}">
              <a16:creationId xmlns:a16="http://schemas.microsoft.com/office/drawing/2014/main" id="{03AAA059-DEE9-453F-85F2-8132099C3B54}"/>
            </a:ext>
          </a:extLst>
        </xdr:cNvPr>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57150</xdr:rowOff>
    </xdr:from>
    <xdr:to>
      <xdr:col>112</xdr:col>
      <xdr:colOff>38100</xdr:colOff>
      <xdr:row>83</xdr:row>
      <xdr:rowOff>158750</xdr:rowOff>
    </xdr:to>
    <xdr:sp macro="" textlink="">
      <xdr:nvSpPr>
        <xdr:cNvPr id="703" name="フローチャート: 判断 702">
          <a:extLst>
            <a:ext uri="{FF2B5EF4-FFF2-40B4-BE49-F238E27FC236}">
              <a16:creationId xmlns:a16="http://schemas.microsoft.com/office/drawing/2014/main" id="{DCB31B32-2EA8-45AE-8F40-6B368100E6E1}"/>
            </a:ext>
          </a:extLst>
        </xdr:cNvPr>
        <xdr:cNvSpPr/>
      </xdr:nvSpPr>
      <xdr:spPr>
        <a:xfrm>
          <a:off x="21272500" y="1428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165100</xdr:rowOff>
    </xdr:from>
    <xdr:to>
      <xdr:col>107</xdr:col>
      <xdr:colOff>101600</xdr:colOff>
      <xdr:row>83</xdr:row>
      <xdr:rowOff>95250</xdr:rowOff>
    </xdr:to>
    <xdr:sp macro="" textlink="">
      <xdr:nvSpPr>
        <xdr:cNvPr id="704" name="フローチャート: 判断 703">
          <a:extLst>
            <a:ext uri="{FF2B5EF4-FFF2-40B4-BE49-F238E27FC236}">
              <a16:creationId xmlns:a16="http://schemas.microsoft.com/office/drawing/2014/main" id="{80B3BCC2-929D-42B3-8B9B-6A80DFB18F16}"/>
            </a:ext>
          </a:extLst>
        </xdr:cNvPr>
        <xdr:cNvSpPr/>
      </xdr:nvSpPr>
      <xdr:spPr>
        <a:xfrm>
          <a:off x="20383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165100</xdr:rowOff>
    </xdr:from>
    <xdr:to>
      <xdr:col>102</xdr:col>
      <xdr:colOff>165100</xdr:colOff>
      <xdr:row>83</xdr:row>
      <xdr:rowOff>95250</xdr:rowOff>
    </xdr:to>
    <xdr:sp macro="" textlink="">
      <xdr:nvSpPr>
        <xdr:cNvPr id="705" name="フローチャート: 判断 704">
          <a:extLst>
            <a:ext uri="{FF2B5EF4-FFF2-40B4-BE49-F238E27FC236}">
              <a16:creationId xmlns:a16="http://schemas.microsoft.com/office/drawing/2014/main" id="{EB3DB4BC-A160-46CE-879D-0B528B77C1F4}"/>
            </a:ext>
          </a:extLst>
        </xdr:cNvPr>
        <xdr:cNvSpPr/>
      </xdr:nvSpPr>
      <xdr:spPr>
        <a:xfrm>
          <a:off x="19494500" y="1422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19050</xdr:rowOff>
    </xdr:from>
    <xdr:to>
      <xdr:col>98</xdr:col>
      <xdr:colOff>38100</xdr:colOff>
      <xdr:row>83</xdr:row>
      <xdr:rowOff>120650</xdr:rowOff>
    </xdr:to>
    <xdr:sp macro="" textlink="">
      <xdr:nvSpPr>
        <xdr:cNvPr id="706" name="フローチャート: 判断 705">
          <a:extLst>
            <a:ext uri="{FF2B5EF4-FFF2-40B4-BE49-F238E27FC236}">
              <a16:creationId xmlns:a16="http://schemas.microsoft.com/office/drawing/2014/main" id="{6D9802A3-0FAC-46ED-9F9B-4345A2FA81D0}"/>
            </a:ext>
          </a:extLst>
        </xdr:cNvPr>
        <xdr:cNvSpPr/>
      </xdr:nvSpPr>
      <xdr:spPr>
        <a:xfrm>
          <a:off x="186055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0BBD4485-8ADE-47B7-8FBB-CC0E7379634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4346597C-66C5-4787-8CE5-84AFE75ACA2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9A205ADB-5F71-4A3E-B89C-C6EADC0A2CE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7DC35EDC-4738-4936-9BAC-5C237E0C88A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E0A5998-B6B5-4844-B7D2-76163546E88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76200</xdr:rowOff>
    </xdr:from>
    <xdr:to>
      <xdr:col>116</xdr:col>
      <xdr:colOff>114300</xdr:colOff>
      <xdr:row>83</xdr:row>
      <xdr:rowOff>6350</xdr:rowOff>
    </xdr:to>
    <xdr:sp macro="" textlink="">
      <xdr:nvSpPr>
        <xdr:cNvPr id="712" name="楕円 711">
          <a:extLst>
            <a:ext uri="{FF2B5EF4-FFF2-40B4-BE49-F238E27FC236}">
              <a16:creationId xmlns:a16="http://schemas.microsoft.com/office/drawing/2014/main" id="{707CF701-E3DB-4C29-9EDE-4B0D486457E5}"/>
            </a:ext>
          </a:extLst>
        </xdr:cNvPr>
        <xdr:cNvSpPr/>
      </xdr:nvSpPr>
      <xdr:spPr>
        <a:xfrm>
          <a:off x="221107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99077</xdr:rowOff>
    </xdr:from>
    <xdr:ext cx="469744" cy="259045"/>
    <xdr:sp macro="" textlink="">
      <xdr:nvSpPr>
        <xdr:cNvPr id="713" name="【児童館】&#10;一人当たり面積該当値テキスト">
          <a:extLst>
            <a:ext uri="{FF2B5EF4-FFF2-40B4-BE49-F238E27FC236}">
              <a16:creationId xmlns:a16="http://schemas.microsoft.com/office/drawing/2014/main" id="{5FB585B9-D698-48DA-A728-BFADA2C62681}"/>
            </a:ext>
          </a:extLst>
        </xdr:cNvPr>
        <xdr:cNvSpPr txBox="1"/>
      </xdr:nvSpPr>
      <xdr:spPr>
        <a:xfrm>
          <a:off x="22199600" y="1398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76200</xdr:rowOff>
    </xdr:from>
    <xdr:to>
      <xdr:col>112</xdr:col>
      <xdr:colOff>38100</xdr:colOff>
      <xdr:row>83</xdr:row>
      <xdr:rowOff>6350</xdr:rowOff>
    </xdr:to>
    <xdr:sp macro="" textlink="">
      <xdr:nvSpPr>
        <xdr:cNvPr id="714" name="楕円 713">
          <a:extLst>
            <a:ext uri="{FF2B5EF4-FFF2-40B4-BE49-F238E27FC236}">
              <a16:creationId xmlns:a16="http://schemas.microsoft.com/office/drawing/2014/main" id="{C3EEDDBC-618F-4263-B92A-608636AD1A14}"/>
            </a:ext>
          </a:extLst>
        </xdr:cNvPr>
        <xdr:cNvSpPr/>
      </xdr:nvSpPr>
      <xdr:spPr>
        <a:xfrm>
          <a:off x="21272500" y="1413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127000</xdr:rowOff>
    </xdr:from>
    <xdr:to>
      <xdr:col>116</xdr:col>
      <xdr:colOff>63500</xdr:colOff>
      <xdr:row>82</xdr:row>
      <xdr:rowOff>127000</xdr:rowOff>
    </xdr:to>
    <xdr:cxnSp macro="">
      <xdr:nvCxnSpPr>
        <xdr:cNvPr id="715" name="直線コネクタ 714">
          <a:extLst>
            <a:ext uri="{FF2B5EF4-FFF2-40B4-BE49-F238E27FC236}">
              <a16:creationId xmlns:a16="http://schemas.microsoft.com/office/drawing/2014/main" id="{7DB5BEAF-0151-4D94-8D56-214778A493D0}"/>
            </a:ext>
          </a:extLst>
        </xdr:cNvPr>
        <xdr:cNvCxnSpPr/>
      </xdr:nvCxnSpPr>
      <xdr:spPr>
        <a:xfrm>
          <a:off x="21323300" y="141859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88900</xdr:rowOff>
    </xdr:from>
    <xdr:to>
      <xdr:col>107</xdr:col>
      <xdr:colOff>101600</xdr:colOff>
      <xdr:row>83</xdr:row>
      <xdr:rowOff>19050</xdr:rowOff>
    </xdr:to>
    <xdr:sp macro="" textlink="">
      <xdr:nvSpPr>
        <xdr:cNvPr id="716" name="楕円 715">
          <a:extLst>
            <a:ext uri="{FF2B5EF4-FFF2-40B4-BE49-F238E27FC236}">
              <a16:creationId xmlns:a16="http://schemas.microsoft.com/office/drawing/2014/main" id="{B153E237-0CC2-4E97-8F90-9194DC71F654}"/>
            </a:ext>
          </a:extLst>
        </xdr:cNvPr>
        <xdr:cNvSpPr/>
      </xdr:nvSpPr>
      <xdr:spPr>
        <a:xfrm>
          <a:off x="20383500" y="1414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127000</xdr:rowOff>
    </xdr:from>
    <xdr:to>
      <xdr:col>111</xdr:col>
      <xdr:colOff>177800</xdr:colOff>
      <xdr:row>82</xdr:row>
      <xdr:rowOff>139700</xdr:rowOff>
    </xdr:to>
    <xdr:cxnSp macro="">
      <xdr:nvCxnSpPr>
        <xdr:cNvPr id="717" name="直線コネクタ 716">
          <a:extLst>
            <a:ext uri="{FF2B5EF4-FFF2-40B4-BE49-F238E27FC236}">
              <a16:creationId xmlns:a16="http://schemas.microsoft.com/office/drawing/2014/main" id="{592422D1-831D-4C67-B555-73B050DF787E}"/>
            </a:ext>
          </a:extLst>
        </xdr:cNvPr>
        <xdr:cNvCxnSpPr/>
      </xdr:nvCxnSpPr>
      <xdr:spPr>
        <a:xfrm flipV="1">
          <a:off x="20434300" y="1418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718" name="楕円 717">
          <a:extLst>
            <a:ext uri="{FF2B5EF4-FFF2-40B4-BE49-F238E27FC236}">
              <a16:creationId xmlns:a16="http://schemas.microsoft.com/office/drawing/2014/main" id="{D4BC97C8-FA28-4983-8884-A71B6D7B7A73}"/>
            </a:ext>
          </a:extLst>
        </xdr:cNvPr>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139700</xdr:rowOff>
    </xdr:from>
    <xdr:to>
      <xdr:col>107</xdr:col>
      <xdr:colOff>50800</xdr:colOff>
      <xdr:row>82</xdr:row>
      <xdr:rowOff>152400</xdr:rowOff>
    </xdr:to>
    <xdr:cxnSp macro="">
      <xdr:nvCxnSpPr>
        <xdr:cNvPr id="719" name="直線コネクタ 718">
          <a:extLst>
            <a:ext uri="{FF2B5EF4-FFF2-40B4-BE49-F238E27FC236}">
              <a16:creationId xmlns:a16="http://schemas.microsoft.com/office/drawing/2014/main" id="{EDACBC69-A0D4-4B68-9499-84BE6893FD52}"/>
            </a:ext>
          </a:extLst>
        </xdr:cNvPr>
        <xdr:cNvCxnSpPr/>
      </xdr:nvCxnSpPr>
      <xdr:spPr>
        <a:xfrm flipV="1">
          <a:off x="19545300" y="14198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720" name="楕円 719">
          <a:extLst>
            <a:ext uri="{FF2B5EF4-FFF2-40B4-BE49-F238E27FC236}">
              <a16:creationId xmlns:a16="http://schemas.microsoft.com/office/drawing/2014/main" id="{9D896B61-C4A1-4B4F-B46E-D1F63C89D03B}"/>
            </a:ext>
          </a:extLst>
        </xdr:cNvPr>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721" name="直線コネクタ 720">
          <a:extLst>
            <a:ext uri="{FF2B5EF4-FFF2-40B4-BE49-F238E27FC236}">
              <a16:creationId xmlns:a16="http://schemas.microsoft.com/office/drawing/2014/main" id="{186E5B4F-6E0B-448B-8AE9-6040CEC7FB2D}"/>
            </a:ext>
          </a:extLst>
        </xdr:cNvPr>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149877</xdr:rowOff>
    </xdr:from>
    <xdr:ext cx="469744" cy="259045"/>
    <xdr:sp macro="" textlink="">
      <xdr:nvSpPr>
        <xdr:cNvPr id="722" name="n_1aveValue【児童館】&#10;一人当たり面積">
          <a:extLst>
            <a:ext uri="{FF2B5EF4-FFF2-40B4-BE49-F238E27FC236}">
              <a16:creationId xmlns:a16="http://schemas.microsoft.com/office/drawing/2014/main" id="{1BE35D3B-41E3-4B8E-B140-68838A8D2912}"/>
            </a:ext>
          </a:extLst>
        </xdr:cNvPr>
        <xdr:cNvSpPr txBox="1"/>
      </xdr:nvSpPr>
      <xdr:spPr>
        <a:xfrm>
          <a:off x="21075727"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86377</xdr:rowOff>
    </xdr:from>
    <xdr:ext cx="469744" cy="259045"/>
    <xdr:sp macro="" textlink="">
      <xdr:nvSpPr>
        <xdr:cNvPr id="723" name="n_2aveValue【児童館】&#10;一人当たり面積">
          <a:extLst>
            <a:ext uri="{FF2B5EF4-FFF2-40B4-BE49-F238E27FC236}">
              <a16:creationId xmlns:a16="http://schemas.microsoft.com/office/drawing/2014/main" id="{F6254A7C-D3B7-489A-A499-805A49343B00}"/>
            </a:ext>
          </a:extLst>
        </xdr:cNvPr>
        <xdr:cNvSpPr txBox="1"/>
      </xdr:nvSpPr>
      <xdr:spPr>
        <a:xfrm>
          <a:off x="20199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86377</xdr:rowOff>
    </xdr:from>
    <xdr:ext cx="469744" cy="259045"/>
    <xdr:sp macro="" textlink="">
      <xdr:nvSpPr>
        <xdr:cNvPr id="724" name="n_3aveValue【児童館】&#10;一人当たり面積">
          <a:extLst>
            <a:ext uri="{FF2B5EF4-FFF2-40B4-BE49-F238E27FC236}">
              <a16:creationId xmlns:a16="http://schemas.microsoft.com/office/drawing/2014/main" id="{991EFC67-2F68-4FD1-8348-2D35C546730E}"/>
            </a:ext>
          </a:extLst>
        </xdr:cNvPr>
        <xdr:cNvSpPr txBox="1"/>
      </xdr:nvSpPr>
      <xdr:spPr>
        <a:xfrm>
          <a:off x="19310427" y="1431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111777</xdr:rowOff>
    </xdr:from>
    <xdr:ext cx="469744" cy="259045"/>
    <xdr:sp macro="" textlink="">
      <xdr:nvSpPr>
        <xdr:cNvPr id="725" name="n_4aveValue【児童館】&#10;一人当たり面積">
          <a:extLst>
            <a:ext uri="{FF2B5EF4-FFF2-40B4-BE49-F238E27FC236}">
              <a16:creationId xmlns:a16="http://schemas.microsoft.com/office/drawing/2014/main" id="{A30B2AB1-24F8-4469-A248-9EBFE3352014}"/>
            </a:ext>
          </a:extLst>
        </xdr:cNvPr>
        <xdr:cNvSpPr txBox="1"/>
      </xdr:nvSpPr>
      <xdr:spPr>
        <a:xfrm>
          <a:off x="18421427" y="1434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22877</xdr:rowOff>
    </xdr:from>
    <xdr:ext cx="469744" cy="259045"/>
    <xdr:sp macro="" textlink="">
      <xdr:nvSpPr>
        <xdr:cNvPr id="726" name="n_1mainValue【児童館】&#10;一人当たり面積">
          <a:extLst>
            <a:ext uri="{FF2B5EF4-FFF2-40B4-BE49-F238E27FC236}">
              <a16:creationId xmlns:a16="http://schemas.microsoft.com/office/drawing/2014/main" id="{B43C4D2D-B9BB-441F-86CC-87AC603FF9B7}"/>
            </a:ext>
          </a:extLst>
        </xdr:cNvPr>
        <xdr:cNvSpPr txBox="1"/>
      </xdr:nvSpPr>
      <xdr:spPr>
        <a:xfrm>
          <a:off x="21075727" y="1391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35577</xdr:rowOff>
    </xdr:from>
    <xdr:ext cx="469744" cy="259045"/>
    <xdr:sp macro="" textlink="">
      <xdr:nvSpPr>
        <xdr:cNvPr id="727" name="n_2mainValue【児童館】&#10;一人当たり面積">
          <a:extLst>
            <a:ext uri="{FF2B5EF4-FFF2-40B4-BE49-F238E27FC236}">
              <a16:creationId xmlns:a16="http://schemas.microsoft.com/office/drawing/2014/main" id="{58E3644A-B2A1-4BB0-AD4A-12FBAB5C3BEE}"/>
            </a:ext>
          </a:extLst>
        </xdr:cNvPr>
        <xdr:cNvSpPr txBox="1"/>
      </xdr:nvSpPr>
      <xdr:spPr>
        <a:xfrm>
          <a:off x="20199427" y="1392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728" name="n_3mainValue【児童館】&#10;一人当たり面積">
          <a:extLst>
            <a:ext uri="{FF2B5EF4-FFF2-40B4-BE49-F238E27FC236}">
              <a16:creationId xmlns:a16="http://schemas.microsoft.com/office/drawing/2014/main" id="{B24C6ABF-D2F5-48F9-B56A-5D00F37051C0}"/>
            </a:ext>
          </a:extLst>
        </xdr:cNvPr>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729" name="n_4mainValue【児童館】&#10;一人当たり面積">
          <a:extLst>
            <a:ext uri="{FF2B5EF4-FFF2-40B4-BE49-F238E27FC236}">
              <a16:creationId xmlns:a16="http://schemas.microsoft.com/office/drawing/2014/main" id="{239F7233-45EE-444E-983B-3FBD40250ADF}"/>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32686052-8567-4D6D-81EA-E0D935D5D33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B050C191-E28D-4DBE-9E7F-103C029B65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F78A3520-AD77-48C3-9E26-636B2FF1250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8C5F01B9-D1F1-469A-BD8A-B971CB59C4E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F03E9242-E927-4614-8436-525456F9F38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8BD1ECB7-ED64-4849-9410-201DFBD6F77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EF48E4F5-E1E0-4811-BDE4-0D92563F4E0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A558C506-5AF0-414B-9E18-2C0E31FA329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BCA97789-C41D-4AAE-B68B-4933682DF3B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FEA26F30-6D8E-48FA-A6FD-F88B9174938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867261A3-C66A-468C-89C1-11FDB937D2E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1" name="直線コネクタ 740">
          <a:extLst>
            <a:ext uri="{FF2B5EF4-FFF2-40B4-BE49-F238E27FC236}">
              <a16:creationId xmlns:a16="http://schemas.microsoft.com/office/drawing/2014/main" id="{6EE5079B-DF90-4DE1-9B9B-007C8A61B66B}"/>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2" name="テキスト ボックス 741">
          <a:extLst>
            <a:ext uri="{FF2B5EF4-FFF2-40B4-BE49-F238E27FC236}">
              <a16:creationId xmlns:a16="http://schemas.microsoft.com/office/drawing/2014/main" id="{027706A3-4461-4173-905B-DA33C39C9625}"/>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3" name="直線コネクタ 742">
          <a:extLst>
            <a:ext uri="{FF2B5EF4-FFF2-40B4-BE49-F238E27FC236}">
              <a16:creationId xmlns:a16="http://schemas.microsoft.com/office/drawing/2014/main" id="{81242CB5-C242-4FBC-A8F6-28FD4B057F3A}"/>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44" name="テキスト ボックス 743">
          <a:extLst>
            <a:ext uri="{FF2B5EF4-FFF2-40B4-BE49-F238E27FC236}">
              <a16:creationId xmlns:a16="http://schemas.microsoft.com/office/drawing/2014/main" id="{5A8780A4-0CF1-4C9A-B805-7971D0D2E01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45" name="直線コネクタ 744">
          <a:extLst>
            <a:ext uri="{FF2B5EF4-FFF2-40B4-BE49-F238E27FC236}">
              <a16:creationId xmlns:a16="http://schemas.microsoft.com/office/drawing/2014/main" id="{A2F35F51-22E5-442D-9F39-A6946BE205F9}"/>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46" name="テキスト ボックス 745">
          <a:extLst>
            <a:ext uri="{FF2B5EF4-FFF2-40B4-BE49-F238E27FC236}">
              <a16:creationId xmlns:a16="http://schemas.microsoft.com/office/drawing/2014/main" id="{86EDF804-63A2-419B-B527-2C0192B5701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47" name="直線コネクタ 746">
          <a:extLst>
            <a:ext uri="{FF2B5EF4-FFF2-40B4-BE49-F238E27FC236}">
              <a16:creationId xmlns:a16="http://schemas.microsoft.com/office/drawing/2014/main" id="{164FE245-E2AC-412D-A443-84FEF513E46E}"/>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48" name="テキスト ボックス 747">
          <a:extLst>
            <a:ext uri="{FF2B5EF4-FFF2-40B4-BE49-F238E27FC236}">
              <a16:creationId xmlns:a16="http://schemas.microsoft.com/office/drawing/2014/main" id="{8A07FE67-CA7F-424B-B8B6-B024D57F3801}"/>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9" name="直線コネクタ 748">
          <a:extLst>
            <a:ext uri="{FF2B5EF4-FFF2-40B4-BE49-F238E27FC236}">
              <a16:creationId xmlns:a16="http://schemas.microsoft.com/office/drawing/2014/main" id="{2CC9B7B6-C05D-4642-8F60-F6991D988F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0" name="テキスト ボックス 749">
          <a:extLst>
            <a:ext uri="{FF2B5EF4-FFF2-40B4-BE49-F238E27FC236}">
              <a16:creationId xmlns:a16="http://schemas.microsoft.com/office/drawing/2014/main" id="{E93D9754-03A4-4453-856F-7B5CA5B088C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1" name="【公民館】&#10;有形固定資産減価償却率グラフ枠">
          <a:extLst>
            <a:ext uri="{FF2B5EF4-FFF2-40B4-BE49-F238E27FC236}">
              <a16:creationId xmlns:a16="http://schemas.microsoft.com/office/drawing/2014/main" id="{697C8EB5-F3F5-46A0-BCC9-C88E5261FB9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53339</xdr:rowOff>
    </xdr:from>
    <xdr:to>
      <xdr:col>85</xdr:col>
      <xdr:colOff>126364</xdr:colOff>
      <xdr:row>108</xdr:row>
      <xdr:rowOff>30480</xdr:rowOff>
    </xdr:to>
    <xdr:cxnSp macro="">
      <xdr:nvCxnSpPr>
        <xdr:cNvPr id="752" name="直線コネクタ 751">
          <a:extLst>
            <a:ext uri="{FF2B5EF4-FFF2-40B4-BE49-F238E27FC236}">
              <a16:creationId xmlns:a16="http://schemas.microsoft.com/office/drawing/2014/main" id="{45A2F757-4ECF-4558-B323-96D3D1A7D751}"/>
            </a:ext>
          </a:extLst>
        </xdr:cNvPr>
        <xdr:cNvCxnSpPr/>
      </xdr:nvCxnSpPr>
      <xdr:spPr>
        <a:xfrm flipV="1">
          <a:off x="16318864" y="17198339"/>
          <a:ext cx="0" cy="1348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34307</xdr:rowOff>
    </xdr:from>
    <xdr:ext cx="405111" cy="259045"/>
    <xdr:sp macro="" textlink="">
      <xdr:nvSpPr>
        <xdr:cNvPr id="753" name="【公民館】&#10;有形固定資産減価償却率最小値テキスト">
          <a:extLst>
            <a:ext uri="{FF2B5EF4-FFF2-40B4-BE49-F238E27FC236}">
              <a16:creationId xmlns:a16="http://schemas.microsoft.com/office/drawing/2014/main" id="{609A4420-D1AF-49B7-A93A-60EE4CE45E97}"/>
            </a:ext>
          </a:extLst>
        </xdr:cNvPr>
        <xdr:cNvSpPr txBox="1"/>
      </xdr:nvSpPr>
      <xdr:spPr>
        <a:xfrm>
          <a:off x="16357600" y="1855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30480</xdr:rowOff>
    </xdr:from>
    <xdr:to>
      <xdr:col>86</xdr:col>
      <xdr:colOff>25400</xdr:colOff>
      <xdr:row>108</xdr:row>
      <xdr:rowOff>30480</xdr:rowOff>
    </xdr:to>
    <xdr:cxnSp macro="">
      <xdr:nvCxnSpPr>
        <xdr:cNvPr id="754" name="直線コネクタ 753">
          <a:extLst>
            <a:ext uri="{FF2B5EF4-FFF2-40B4-BE49-F238E27FC236}">
              <a16:creationId xmlns:a16="http://schemas.microsoft.com/office/drawing/2014/main" id="{1229FD70-2C2B-41BD-A7B9-03CA44818512}"/>
            </a:ext>
          </a:extLst>
        </xdr:cNvPr>
        <xdr:cNvCxnSpPr/>
      </xdr:nvCxnSpPr>
      <xdr:spPr>
        <a:xfrm>
          <a:off x="16230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xdr:rowOff>
    </xdr:from>
    <xdr:ext cx="405111" cy="259045"/>
    <xdr:sp macro="" textlink="">
      <xdr:nvSpPr>
        <xdr:cNvPr id="755" name="【公民館】&#10;有形固定資産減価償却率最大値テキスト">
          <a:extLst>
            <a:ext uri="{FF2B5EF4-FFF2-40B4-BE49-F238E27FC236}">
              <a16:creationId xmlns:a16="http://schemas.microsoft.com/office/drawing/2014/main" id="{0E320673-44D4-4FA2-ADE5-49D37275766B}"/>
            </a:ext>
          </a:extLst>
        </xdr:cNvPr>
        <xdr:cNvSpPr txBox="1"/>
      </xdr:nvSpPr>
      <xdr:spPr>
        <a:xfrm>
          <a:off x="16357600" y="16973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53339</xdr:rowOff>
    </xdr:from>
    <xdr:to>
      <xdr:col>86</xdr:col>
      <xdr:colOff>25400</xdr:colOff>
      <xdr:row>100</xdr:row>
      <xdr:rowOff>53339</xdr:rowOff>
    </xdr:to>
    <xdr:cxnSp macro="">
      <xdr:nvCxnSpPr>
        <xdr:cNvPr id="756" name="直線コネクタ 755">
          <a:extLst>
            <a:ext uri="{FF2B5EF4-FFF2-40B4-BE49-F238E27FC236}">
              <a16:creationId xmlns:a16="http://schemas.microsoft.com/office/drawing/2014/main" id="{062C44A2-5181-43B5-8B17-6454B6D9B083}"/>
            </a:ext>
          </a:extLst>
        </xdr:cNvPr>
        <xdr:cNvCxnSpPr/>
      </xdr:nvCxnSpPr>
      <xdr:spPr>
        <a:xfrm>
          <a:off x="16230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163847</xdr:rowOff>
    </xdr:from>
    <xdr:ext cx="405111" cy="259045"/>
    <xdr:sp macro="" textlink="">
      <xdr:nvSpPr>
        <xdr:cNvPr id="757" name="【公民館】&#10;有形固定資産減価償却率平均値テキスト">
          <a:extLst>
            <a:ext uri="{FF2B5EF4-FFF2-40B4-BE49-F238E27FC236}">
              <a16:creationId xmlns:a16="http://schemas.microsoft.com/office/drawing/2014/main" id="{35577C37-6F08-4881-8590-5A933BBC785E}"/>
            </a:ext>
          </a:extLst>
        </xdr:cNvPr>
        <xdr:cNvSpPr txBox="1"/>
      </xdr:nvSpPr>
      <xdr:spPr>
        <a:xfrm>
          <a:off x="16357600" y="1765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13970</xdr:rowOff>
    </xdr:from>
    <xdr:to>
      <xdr:col>85</xdr:col>
      <xdr:colOff>177800</xdr:colOff>
      <xdr:row>103</xdr:row>
      <xdr:rowOff>115570</xdr:rowOff>
    </xdr:to>
    <xdr:sp macro="" textlink="">
      <xdr:nvSpPr>
        <xdr:cNvPr id="758" name="フローチャート: 判断 757">
          <a:extLst>
            <a:ext uri="{FF2B5EF4-FFF2-40B4-BE49-F238E27FC236}">
              <a16:creationId xmlns:a16="http://schemas.microsoft.com/office/drawing/2014/main" id="{EB5BAA5E-D7DA-4EB5-9494-C4D138F728AD}"/>
            </a:ext>
          </a:extLst>
        </xdr:cNvPr>
        <xdr:cNvSpPr/>
      </xdr:nvSpPr>
      <xdr:spPr>
        <a:xfrm>
          <a:off x="162687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130556</xdr:rowOff>
    </xdr:from>
    <xdr:to>
      <xdr:col>81</xdr:col>
      <xdr:colOff>101600</xdr:colOff>
      <xdr:row>103</xdr:row>
      <xdr:rowOff>60706</xdr:rowOff>
    </xdr:to>
    <xdr:sp macro="" textlink="">
      <xdr:nvSpPr>
        <xdr:cNvPr id="759" name="フローチャート: 判断 758">
          <a:extLst>
            <a:ext uri="{FF2B5EF4-FFF2-40B4-BE49-F238E27FC236}">
              <a16:creationId xmlns:a16="http://schemas.microsoft.com/office/drawing/2014/main" id="{FF8CAE0E-F720-4FB0-B578-8B0A351A0AAD}"/>
            </a:ext>
          </a:extLst>
        </xdr:cNvPr>
        <xdr:cNvSpPr/>
      </xdr:nvSpPr>
      <xdr:spPr>
        <a:xfrm>
          <a:off x="15430500" y="1761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155702</xdr:rowOff>
    </xdr:from>
    <xdr:to>
      <xdr:col>76</xdr:col>
      <xdr:colOff>165100</xdr:colOff>
      <xdr:row>103</xdr:row>
      <xdr:rowOff>85852</xdr:rowOff>
    </xdr:to>
    <xdr:sp macro="" textlink="">
      <xdr:nvSpPr>
        <xdr:cNvPr id="760" name="フローチャート: 判断 759">
          <a:extLst>
            <a:ext uri="{FF2B5EF4-FFF2-40B4-BE49-F238E27FC236}">
              <a16:creationId xmlns:a16="http://schemas.microsoft.com/office/drawing/2014/main" id="{35FF9E63-BE2B-49DA-972C-C36D13F382A0}"/>
            </a:ext>
          </a:extLst>
        </xdr:cNvPr>
        <xdr:cNvSpPr/>
      </xdr:nvSpPr>
      <xdr:spPr>
        <a:xfrm>
          <a:off x="14541500" y="1764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112268</xdr:rowOff>
    </xdr:from>
    <xdr:to>
      <xdr:col>72</xdr:col>
      <xdr:colOff>38100</xdr:colOff>
      <xdr:row>103</xdr:row>
      <xdr:rowOff>42418</xdr:rowOff>
    </xdr:to>
    <xdr:sp macro="" textlink="">
      <xdr:nvSpPr>
        <xdr:cNvPr id="761" name="フローチャート: 判断 760">
          <a:extLst>
            <a:ext uri="{FF2B5EF4-FFF2-40B4-BE49-F238E27FC236}">
              <a16:creationId xmlns:a16="http://schemas.microsoft.com/office/drawing/2014/main" id="{23CC33EE-623A-4BFF-995F-8184C745BC1E}"/>
            </a:ext>
          </a:extLst>
        </xdr:cNvPr>
        <xdr:cNvSpPr/>
      </xdr:nvSpPr>
      <xdr:spPr>
        <a:xfrm>
          <a:off x="13652500" y="1760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2539</xdr:rowOff>
    </xdr:from>
    <xdr:to>
      <xdr:col>67</xdr:col>
      <xdr:colOff>101600</xdr:colOff>
      <xdr:row>103</xdr:row>
      <xdr:rowOff>104139</xdr:rowOff>
    </xdr:to>
    <xdr:sp macro="" textlink="">
      <xdr:nvSpPr>
        <xdr:cNvPr id="762" name="フローチャート: 判断 761">
          <a:extLst>
            <a:ext uri="{FF2B5EF4-FFF2-40B4-BE49-F238E27FC236}">
              <a16:creationId xmlns:a16="http://schemas.microsoft.com/office/drawing/2014/main" id="{8A8A5B09-24D9-4115-93D1-ABA36B55E8C8}"/>
            </a:ext>
          </a:extLst>
        </xdr:cNvPr>
        <xdr:cNvSpPr/>
      </xdr:nvSpPr>
      <xdr:spPr>
        <a:xfrm>
          <a:off x="12763500" y="17661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F6D7B270-0F91-40B0-B7CF-57CCF1A725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C24B6AEF-2736-4FEC-82B6-612F4FDBA0D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A6E39960-F5AC-4F0B-8722-5F6307E3452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0B582157-297C-4CE4-853D-4791F24971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18ED2555-8187-4862-81C3-B41F6D4DC03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164846</xdr:rowOff>
    </xdr:from>
    <xdr:to>
      <xdr:col>85</xdr:col>
      <xdr:colOff>177800</xdr:colOff>
      <xdr:row>102</xdr:row>
      <xdr:rowOff>94996</xdr:rowOff>
    </xdr:to>
    <xdr:sp macro="" textlink="">
      <xdr:nvSpPr>
        <xdr:cNvPr id="768" name="楕円 767">
          <a:extLst>
            <a:ext uri="{FF2B5EF4-FFF2-40B4-BE49-F238E27FC236}">
              <a16:creationId xmlns:a16="http://schemas.microsoft.com/office/drawing/2014/main" id="{C80E8DBA-8182-4A93-A114-2A61FB84A1B3}"/>
            </a:ext>
          </a:extLst>
        </xdr:cNvPr>
        <xdr:cNvSpPr/>
      </xdr:nvSpPr>
      <xdr:spPr>
        <a:xfrm>
          <a:off x="16268700" y="17481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16273</xdr:rowOff>
    </xdr:from>
    <xdr:ext cx="405111" cy="259045"/>
    <xdr:sp macro="" textlink="">
      <xdr:nvSpPr>
        <xdr:cNvPr id="769" name="【公民館】&#10;有形固定資産減価償却率該当値テキスト">
          <a:extLst>
            <a:ext uri="{FF2B5EF4-FFF2-40B4-BE49-F238E27FC236}">
              <a16:creationId xmlns:a16="http://schemas.microsoft.com/office/drawing/2014/main" id="{E5476C69-3C74-4AD6-A9C2-D208A08A1E48}"/>
            </a:ext>
          </a:extLst>
        </xdr:cNvPr>
        <xdr:cNvSpPr txBox="1"/>
      </xdr:nvSpPr>
      <xdr:spPr>
        <a:xfrm>
          <a:off x="16357600" y="17332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116839</xdr:rowOff>
    </xdr:from>
    <xdr:to>
      <xdr:col>81</xdr:col>
      <xdr:colOff>101600</xdr:colOff>
      <xdr:row>102</xdr:row>
      <xdr:rowOff>46989</xdr:rowOff>
    </xdr:to>
    <xdr:sp macro="" textlink="">
      <xdr:nvSpPr>
        <xdr:cNvPr id="770" name="楕円 769">
          <a:extLst>
            <a:ext uri="{FF2B5EF4-FFF2-40B4-BE49-F238E27FC236}">
              <a16:creationId xmlns:a16="http://schemas.microsoft.com/office/drawing/2014/main" id="{8BD41F79-80CA-4B3D-8986-BD1DB7FD4308}"/>
            </a:ext>
          </a:extLst>
        </xdr:cNvPr>
        <xdr:cNvSpPr/>
      </xdr:nvSpPr>
      <xdr:spPr>
        <a:xfrm>
          <a:off x="154305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167639</xdr:rowOff>
    </xdr:from>
    <xdr:to>
      <xdr:col>85</xdr:col>
      <xdr:colOff>127000</xdr:colOff>
      <xdr:row>102</xdr:row>
      <xdr:rowOff>44196</xdr:rowOff>
    </xdr:to>
    <xdr:cxnSp macro="">
      <xdr:nvCxnSpPr>
        <xdr:cNvPr id="771" name="直線コネクタ 770">
          <a:extLst>
            <a:ext uri="{FF2B5EF4-FFF2-40B4-BE49-F238E27FC236}">
              <a16:creationId xmlns:a16="http://schemas.microsoft.com/office/drawing/2014/main" id="{8E36B764-EFE9-4D24-83CE-1824C99F7A77}"/>
            </a:ext>
          </a:extLst>
        </xdr:cNvPr>
        <xdr:cNvCxnSpPr/>
      </xdr:nvCxnSpPr>
      <xdr:spPr>
        <a:xfrm>
          <a:off x="15481300" y="17484089"/>
          <a:ext cx="8382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68835</xdr:rowOff>
    </xdr:from>
    <xdr:to>
      <xdr:col>76</xdr:col>
      <xdr:colOff>165100</xdr:colOff>
      <xdr:row>101</xdr:row>
      <xdr:rowOff>170435</xdr:rowOff>
    </xdr:to>
    <xdr:sp macro="" textlink="">
      <xdr:nvSpPr>
        <xdr:cNvPr id="772" name="楕円 771">
          <a:extLst>
            <a:ext uri="{FF2B5EF4-FFF2-40B4-BE49-F238E27FC236}">
              <a16:creationId xmlns:a16="http://schemas.microsoft.com/office/drawing/2014/main" id="{66708CB2-3D36-4AA6-B9D2-287A70B61084}"/>
            </a:ext>
          </a:extLst>
        </xdr:cNvPr>
        <xdr:cNvSpPr/>
      </xdr:nvSpPr>
      <xdr:spPr>
        <a:xfrm>
          <a:off x="14541500" y="1738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119635</xdr:rowOff>
    </xdr:from>
    <xdr:to>
      <xdr:col>81</xdr:col>
      <xdr:colOff>50800</xdr:colOff>
      <xdr:row>101</xdr:row>
      <xdr:rowOff>167639</xdr:rowOff>
    </xdr:to>
    <xdr:cxnSp macro="">
      <xdr:nvCxnSpPr>
        <xdr:cNvPr id="773" name="直線コネクタ 772">
          <a:extLst>
            <a:ext uri="{FF2B5EF4-FFF2-40B4-BE49-F238E27FC236}">
              <a16:creationId xmlns:a16="http://schemas.microsoft.com/office/drawing/2014/main" id="{A257AD7A-A902-4947-96E0-805E19101A69}"/>
            </a:ext>
          </a:extLst>
        </xdr:cNvPr>
        <xdr:cNvCxnSpPr/>
      </xdr:nvCxnSpPr>
      <xdr:spPr>
        <a:xfrm>
          <a:off x="14592300" y="17436085"/>
          <a:ext cx="8890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25400</xdr:rowOff>
    </xdr:from>
    <xdr:to>
      <xdr:col>72</xdr:col>
      <xdr:colOff>38100</xdr:colOff>
      <xdr:row>101</xdr:row>
      <xdr:rowOff>127000</xdr:rowOff>
    </xdr:to>
    <xdr:sp macro="" textlink="">
      <xdr:nvSpPr>
        <xdr:cNvPr id="774" name="楕円 773">
          <a:extLst>
            <a:ext uri="{FF2B5EF4-FFF2-40B4-BE49-F238E27FC236}">
              <a16:creationId xmlns:a16="http://schemas.microsoft.com/office/drawing/2014/main" id="{1611B623-297E-4880-B442-75BF547D4072}"/>
            </a:ext>
          </a:extLst>
        </xdr:cNvPr>
        <xdr:cNvSpPr/>
      </xdr:nvSpPr>
      <xdr:spPr>
        <a:xfrm>
          <a:off x="13652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76200</xdr:rowOff>
    </xdr:from>
    <xdr:to>
      <xdr:col>76</xdr:col>
      <xdr:colOff>114300</xdr:colOff>
      <xdr:row>101</xdr:row>
      <xdr:rowOff>119635</xdr:rowOff>
    </xdr:to>
    <xdr:cxnSp macro="">
      <xdr:nvCxnSpPr>
        <xdr:cNvPr id="775" name="直線コネクタ 774">
          <a:extLst>
            <a:ext uri="{FF2B5EF4-FFF2-40B4-BE49-F238E27FC236}">
              <a16:creationId xmlns:a16="http://schemas.microsoft.com/office/drawing/2014/main" id="{BE5EF793-ABBB-46B0-9B07-1DA95F66FA02}"/>
            </a:ext>
          </a:extLst>
        </xdr:cNvPr>
        <xdr:cNvCxnSpPr/>
      </xdr:nvCxnSpPr>
      <xdr:spPr>
        <a:xfrm>
          <a:off x="13703300" y="17392650"/>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75692</xdr:rowOff>
    </xdr:from>
    <xdr:to>
      <xdr:col>67</xdr:col>
      <xdr:colOff>101600</xdr:colOff>
      <xdr:row>100</xdr:row>
      <xdr:rowOff>5842</xdr:rowOff>
    </xdr:to>
    <xdr:sp macro="" textlink="">
      <xdr:nvSpPr>
        <xdr:cNvPr id="776" name="楕円 775">
          <a:extLst>
            <a:ext uri="{FF2B5EF4-FFF2-40B4-BE49-F238E27FC236}">
              <a16:creationId xmlns:a16="http://schemas.microsoft.com/office/drawing/2014/main" id="{62FDD72A-40DA-49E7-B568-759272061FE1}"/>
            </a:ext>
          </a:extLst>
        </xdr:cNvPr>
        <xdr:cNvSpPr/>
      </xdr:nvSpPr>
      <xdr:spPr>
        <a:xfrm>
          <a:off x="12763500" y="1704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126492</xdr:rowOff>
    </xdr:from>
    <xdr:to>
      <xdr:col>71</xdr:col>
      <xdr:colOff>177800</xdr:colOff>
      <xdr:row>101</xdr:row>
      <xdr:rowOff>76200</xdr:rowOff>
    </xdr:to>
    <xdr:cxnSp macro="">
      <xdr:nvCxnSpPr>
        <xdr:cNvPr id="777" name="直線コネクタ 776">
          <a:extLst>
            <a:ext uri="{FF2B5EF4-FFF2-40B4-BE49-F238E27FC236}">
              <a16:creationId xmlns:a16="http://schemas.microsoft.com/office/drawing/2014/main" id="{266C25A1-BD93-44F3-A5E0-805DFC46576C}"/>
            </a:ext>
          </a:extLst>
        </xdr:cNvPr>
        <xdr:cNvCxnSpPr/>
      </xdr:nvCxnSpPr>
      <xdr:spPr>
        <a:xfrm>
          <a:off x="12814300" y="17100042"/>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51833</xdr:rowOff>
    </xdr:from>
    <xdr:ext cx="405111" cy="259045"/>
    <xdr:sp macro="" textlink="">
      <xdr:nvSpPr>
        <xdr:cNvPr id="778" name="n_1aveValue【公民館】&#10;有形固定資産減価償却率">
          <a:extLst>
            <a:ext uri="{FF2B5EF4-FFF2-40B4-BE49-F238E27FC236}">
              <a16:creationId xmlns:a16="http://schemas.microsoft.com/office/drawing/2014/main" id="{90E56BF3-5890-44AD-9F2F-C102F3FF9990}"/>
            </a:ext>
          </a:extLst>
        </xdr:cNvPr>
        <xdr:cNvSpPr txBox="1"/>
      </xdr:nvSpPr>
      <xdr:spPr>
        <a:xfrm>
          <a:off x="15266044" y="1771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76979</xdr:rowOff>
    </xdr:from>
    <xdr:ext cx="405111" cy="259045"/>
    <xdr:sp macro="" textlink="">
      <xdr:nvSpPr>
        <xdr:cNvPr id="779" name="n_2aveValue【公民館】&#10;有形固定資産減価償却率">
          <a:extLst>
            <a:ext uri="{FF2B5EF4-FFF2-40B4-BE49-F238E27FC236}">
              <a16:creationId xmlns:a16="http://schemas.microsoft.com/office/drawing/2014/main" id="{EB10976C-0166-4FAB-AE13-826F42196A52}"/>
            </a:ext>
          </a:extLst>
        </xdr:cNvPr>
        <xdr:cNvSpPr txBox="1"/>
      </xdr:nvSpPr>
      <xdr:spPr>
        <a:xfrm>
          <a:off x="14389744" y="1773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33545</xdr:rowOff>
    </xdr:from>
    <xdr:ext cx="405111" cy="259045"/>
    <xdr:sp macro="" textlink="">
      <xdr:nvSpPr>
        <xdr:cNvPr id="780" name="n_3aveValue【公民館】&#10;有形固定資産減価償却率">
          <a:extLst>
            <a:ext uri="{FF2B5EF4-FFF2-40B4-BE49-F238E27FC236}">
              <a16:creationId xmlns:a16="http://schemas.microsoft.com/office/drawing/2014/main" id="{B88B74F4-0C4D-49F3-9DF9-37BD0615EA26}"/>
            </a:ext>
          </a:extLst>
        </xdr:cNvPr>
        <xdr:cNvSpPr txBox="1"/>
      </xdr:nvSpPr>
      <xdr:spPr>
        <a:xfrm>
          <a:off x="13500744" y="1769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95266</xdr:rowOff>
    </xdr:from>
    <xdr:ext cx="405111" cy="259045"/>
    <xdr:sp macro="" textlink="">
      <xdr:nvSpPr>
        <xdr:cNvPr id="781" name="n_4aveValue【公民館】&#10;有形固定資産減価償却率">
          <a:extLst>
            <a:ext uri="{FF2B5EF4-FFF2-40B4-BE49-F238E27FC236}">
              <a16:creationId xmlns:a16="http://schemas.microsoft.com/office/drawing/2014/main" id="{B8B0961E-F60C-4184-8CC7-1BA29E2BEF0C}"/>
            </a:ext>
          </a:extLst>
        </xdr:cNvPr>
        <xdr:cNvSpPr txBox="1"/>
      </xdr:nvSpPr>
      <xdr:spPr>
        <a:xfrm>
          <a:off x="1261174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63516</xdr:rowOff>
    </xdr:from>
    <xdr:ext cx="405111" cy="259045"/>
    <xdr:sp macro="" textlink="">
      <xdr:nvSpPr>
        <xdr:cNvPr id="782" name="n_1mainValue【公民館】&#10;有形固定資産減価償却率">
          <a:extLst>
            <a:ext uri="{FF2B5EF4-FFF2-40B4-BE49-F238E27FC236}">
              <a16:creationId xmlns:a16="http://schemas.microsoft.com/office/drawing/2014/main" id="{6E4D126D-2F7E-4443-8159-4BBBA2AEFFAF}"/>
            </a:ext>
          </a:extLst>
        </xdr:cNvPr>
        <xdr:cNvSpPr txBox="1"/>
      </xdr:nvSpPr>
      <xdr:spPr>
        <a:xfrm>
          <a:off x="15266044" y="17208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15512</xdr:rowOff>
    </xdr:from>
    <xdr:ext cx="405111" cy="259045"/>
    <xdr:sp macro="" textlink="">
      <xdr:nvSpPr>
        <xdr:cNvPr id="783" name="n_2mainValue【公民館】&#10;有形固定資産減価償却率">
          <a:extLst>
            <a:ext uri="{FF2B5EF4-FFF2-40B4-BE49-F238E27FC236}">
              <a16:creationId xmlns:a16="http://schemas.microsoft.com/office/drawing/2014/main" id="{84EE3B2C-3C09-4218-87C0-8AF584A3805E}"/>
            </a:ext>
          </a:extLst>
        </xdr:cNvPr>
        <xdr:cNvSpPr txBox="1"/>
      </xdr:nvSpPr>
      <xdr:spPr>
        <a:xfrm>
          <a:off x="14389744" y="17160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143527</xdr:rowOff>
    </xdr:from>
    <xdr:ext cx="405111" cy="259045"/>
    <xdr:sp macro="" textlink="">
      <xdr:nvSpPr>
        <xdr:cNvPr id="784" name="n_3mainValue【公民館】&#10;有形固定資産減価償却率">
          <a:extLst>
            <a:ext uri="{FF2B5EF4-FFF2-40B4-BE49-F238E27FC236}">
              <a16:creationId xmlns:a16="http://schemas.microsoft.com/office/drawing/2014/main" id="{10B35081-52B9-4E52-8D08-8BADC159FDF6}"/>
            </a:ext>
          </a:extLst>
        </xdr:cNvPr>
        <xdr:cNvSpPr txBox="1"/>
      </xdr:nvSpPr>
      <xdr:spPr>
        <a:xfrm>
          <a:off x="13500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22369</xdr:rowOff>
    </xdr:from>
    <xdr:ext cx="405111" cy="259045"/>
    <xdr:sp macro="" textlink="">
      <xdr:nvSpPr>
        <xdr:cNvPr id="785" name="n_4mainValue【公民館】&#10;有形固定資産減価償却率">
          <a:extLst>
            <a:ext uri="{FF2B5EF4-FFF2-40B4-BE49-F238E27FC236}">
              <a16:creationId xmlns:a16="http://schemas.microsoft.com/office/drawing/2014/main" id="{97DEE986-F24F-4837-8305-C01C5D06C28C}"/>
            </a:ext>
          </a:extLst>
        </xdr:cNvPr>
        <xdr:cNvSpPr txBox="1"/>
      </xdr:nvSpPr>
      <xdr:spPr>
        <a:xfrm>
          <a:off x="12611744" y="1682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6" name="正方形/長方形 785">
          <a:extLst>
            <a:ext uri="{FF2B5EF4-FFF2-40B4-BE49-F238E27FC236}">
              <a16:creationId xmlns:a16="http://schemas.microsoft.com/office/drawing/2014/main" id="{AFD21D74-DB14-4B2C-9372-6B42CE30026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7" name="正方形/長方形 786">
          <a:extLst>
            <a:ext uri="{FF2B5EF4-FFF2-40B4-BE49-F238E27FC236}">
              <a16:creationId xmlns:a16="http://schemas.microsoft.com/office/drawing/2014/main" id="{3358FBC4-359F-45EA-90A6-42A61C0FEBC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8" name="正方形/長方形 787">
          <a:extLst>
            <a:ext uri="{FF2B5EF4-FFF2-40B4-BE49-F238E27FC236}">
              <a16:creationId xmlns:a16="http://schemas.microsoft.com/office/drawing/2014/main" id="{CA32A63F-DE24-45DC-BFCC-0645A7DF94C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9" name="正方形/長方形 788">
          <a:extLst>
            <a:ext uri="{FF2B5EF4-FFF2-40B4-BE49-F238E27FC236}">
              <a16:creationId xmlns:a16="http://schemas.microsoft.com/office/drawing/2014/main" id="{9DEBB4E5-96D5-47E9-A44D-30964D3E2A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0" name="正方形/長方形 789">
          <a:extLst>
            <a:ext uri="{FF2B5EF4-FFF2-40B4-BE49-F238E27FC236}">
              <a16:creationId xmlns:a16="http://schemas.microsoft.com/office/drawing/2014/main" id="{9D3EC3E5-0ADD-447D-8652-DB50D49C1CF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1" name="正方形/長方形 790">
          <a:extLst>
            <a:ext uri="{FF2B5EF4-FFF2-40B4-BE49-F238E27FC236}">
              <a16:creationId xmlns:a16="http://schemas.microsoft.com/office/drawing/2014/main" id="{3C672659-DFFF-4E9A-8CA1-29B78C639EF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2" name="正方形/長方形 791">
          <a:extLst>
            <a:ext uri="{FF2B5EF4-FFF2-40B4-BE49-F238E27FC236}">
              <a16:creationId xmlns:a16="http://schemas.microsoft.com/office/drawing/2014/main" id="{953BE450-DF92-4D07-B365-AD4E3B0B5FE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3" name="正方形/長方形 792">
          <a:extLst>
            <a:ext uri="{FF2B5EF4-FFF2-40B4-BE49-F238E27FC236}">
              <a16:creationId xmlns:a16="http://schemas.microsoft.com/office/drawing/2014/main" id="{F6C14D8A-2F56-47EA-B49E-14CE841BD39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4" name="テキスト ボックス 793">
          <a:extLst>
            <a:ext uri="{FF2B5EF4-FFF2-40B4-BE49-F238E27FC236}">
              <a16:creationId xmlns:a16="http://schemas.microsoft.com/office/drawing/2014/main" id="{EC5438B1-69B4-4D59-8C29-DACD2C4CC9C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5" name="直線コネクタ 794">
          <a:extLst>
            <a:ext uri="{FF2B5EF4-FFF2-40B4-BE49-F238E27FC236}">
              <a16:creationId xmlns:a16="http://schemas.microsoft.com/office/drawing/2014/main" id="{CD9E5489-DFA2-4F85-9115-AE8AA252F73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6" name="直線コネクタ 795">
          <a:extLst>
            <a:ext uri="{FF2B5EF4-FFF2-40B4-BE49-F238E27FC236}">
              <a16:creationId xmlns:a16="http://schemas.microsoft.com/office/drawing/2014/main" id="{4D3BBD66-E4B5-4E85-8AFC-42D0A24436F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7" name="テキスト ボックス 796">
          <a:extLst>
            <a:ext uri="{FF2B5EF4-FFF2-40B4-BE49-F238E27FC236}">
              <a16:creationId xmlns:a16="http://schemas.microsoft.com/office/drawing/2014/main" id="{2DF1BA39-5AFF-4CC7-AD20-42C2A57917D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8" name="直線コネクタ 797">
          <a:extLst>
            <a:ext uri="{FF2B5EF4-FFF2-40B4-BE49-F238E27FC236}">
              <a16:creationId xmlns:a16="http://schemas.microsoft.com/office/drawing/2014/main" id="{E5D85BFD-A499-4050-92EE-38BD1B8F248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9" name="テキスト ボックス 798">
          <a:extLst>
            <a:ext uri="{FF2B5EF4-FFF2-40B4-BE49-F238E27FC236}">
              <a16:creationId xmlns:a16="http://schemas.microsoft.com/office/drawing/2014/main" id="{09E9563D-E61C-4186-8750-80848A409D6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0" name="直線コネクタ 799">
          <a:extLst>
            <a:ext uri="{FF2B5EF4-FFF2-40B4-BE49-F238E27FC236}">
              <a16:creationId xmlns:a16="http://schemas.microsoft.com/office/drawing/2014/main" id="{AF95CB9C-0EDC-4FE1-A5CB-AD4413790B2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1" name="テキスト ボックス 800">
          <a:extLst>
            <a:ext uri="{FF2B5EF4-FFF2-40B4-BE49-F238E27FC236}">
              <a16:creationId xmlns:a16="http://schemas.microsoft.com/office/drawing/2014/main" id="{D40E34B1-4E82-451A-B257-AD161C60B3C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2" name="直線コネクタ 801">
          <a:extLst>
            <a:ext uri="{FF2B5EF4-FFF2-40B4-BE49-F238E27FC236}">
              <a16:creationId xmlns:a16="http://schemas.microsoft.com/office/drawing/2014/main" id="{F3B46E9C-8991-4BD1-959E-FF94AFFA646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3" name="テキスト ボックス 802">
          <a:extLst>
            <a:ext uri="{FF2B5EF4-FFF2-40B4-BE49-F238E27FC236}">
              <a16:creationId xmlns:a16="http://schemas.microsoft.com/office/drawing/2014/main" id="{70C99ADC-06C0-47F7-8263-FBBC9F4D4506}"/>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4" name="直線コネクタ 803">
          <a:extLst>
            <a:ext uri="{FF2B5EF4-FFF2-40B4-BE49-F238E27FC236}">
              <a16:creationId xmlns:a16="http://schemas.microsoft.com/office/drawing/2014/main" id="{29398D63-87E2-4EE4-B8D9-8F282FB15F9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5" name="テキスト ボックス 804">
          <a:extLst>
            <a:ext uri="{FF2B5EF4-FFF2-40B4-BE49-F238E27FC236}">
              <a16:creationId xmlns:a16="http://schemas.microsoft.com/office/drawing/2014/main" id="{06557E36-FC71-4184-BFBC-66BBBB14FC1A}"/>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6" name="直線コネクタ 805">
          <a:extLst>
            <a:ext uri="{FF2B5EF4-FFF2-40B4-BE49-F238E27FC236}">
              <a16:creationId xmlns:a16="http://schemas.microsoft.com/office/drawing/2014/main" id="{DF4493AA-02E3-43BA-A9D4-81F10A8B5F1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7" name="テキスト ボックス 806">
          <a:extLst>
            <a:ext uri="{FF2B5EF4-FFF2-40B4-BE49-F238E27FC236}">
              <a16:creationId xmlns:a16="http://schemas.microsoft.com/office/drawing/2014/main" id="{84676381-8002-4DC2-BC39-87FE44CF4BD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B5CF77B1-6CA1-4B76-BA9E-B6F65A2B8CB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975BA77D-2330-4548-917F-4EB3819570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公民館】&#10;一人当たり面積グラフ枠">
          <a:extLst>
            <a:ext uri="{FF2B5EF4-FFF2-40B4-BE49-F238E27FC236}">
              <a16:creationId xmlns:a16="http://schemas.microsoft.com/office/drawing/2014/main" id="{FA959268-1EC4-46E6-872E-81CC0B07056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84364</xdr:rowOff>
    </xdr:from>
    <xdr:to>
      <xdr:col>116</xdr:col>
      <xdr:colOff>62864</xdr:colOff>
      <xdr:row>108</xdr:row>
      <xdr:rowOff>134982</xdr:rowOff>
    </xdr:to>
    <xdr:cxnSp macro="">
      <xdr:nvCxnSpPr>
        <xdr:cNvPr id="811" name="直線コネクタ 810">
          <a:extLst>
            <a:ext uri="{FF2B5EF4-FFF2-40B4-BE49-F238E27FC236}">
              <a16:creationId xmlns:a16="http://schemas.microsoft.com/office/drawing/2014/main" id="{B6321A20-526E-4768-9DDF-722DDD8EA953}"/>
            </a:ext>
          </a:extLst>
        </xdr:cNvPr>
        <xdr:cNvCxnSpPr/>
      </xdr:nvCxnSpPr>
      <xdr:spPr>
        <a:xfrm flipV="1">
          <a:off x="22160864" y="17057914"/>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138809</xdr:rowOff>
    </xdr:from>
    <xdr:ext cx="469744" cy="259045"/>
    <xdr:sp macro="" textlink="">
      <xdr:nvSpPr>
        <xdr:cNvPr id="812" name="【公民館】&#10;一人当たり面積最小値テキスト">
          <a:extLst>
            <a:ext uri="{FF2B5EF4-FFF2-40B4-BE49-F238E27FC236}">
              <a16:creationId xmlns:a16="http://schemas.microsoft.com/office/drawing/2014/main" id="{75AE4F73-5EAE-4C3B-80E9-B0D88E163332}"/>
            </a:ext>
          </a:extLst>
        </xdr:cNvPr>
        <xdr:cNvSpPr txBox="1"/>
      </xdr:nvSpPr>
      <xdr:spPr>
        <a:xfrm>
          <a:off x="22199600" y="18655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134982</xdr:rowOff>
    </xdr:from>
    <xdr:to>
      <xdr:col>116</xdr:col>
      <xdr:colOff>152400</xdr:colOff>
      <xdr:row>108</xdr:row>
      <xdr:rowOff>134982</xdr:rowOff>
    </xdr:to>
    <xdr:cxnSp macro="">
      <xdr:nvCxnSpPr>
        <xdr:cNvPr id="813" name="直線コネクタ 812">
          <a:extLst>
            <a:ext uri="{FF2B5EF4-FFF2-40B4-BE49-F238E27FC236}">
              <a16:creationId xmlns:a16="http://schemas.microsoft.com/office/drawing/2014/main" id="{F58C5C3C-18AB-4682-A463-4797725F798E}"/>
            </a:ext>
          </a:extLst>
        </xdr:cNvPr>
        <xdr:cNvCxnSpPr/>
      </xdr:nvCxnSpPr>
      <xdr:spPr>
        <a:xfrm>
          <a:off x="22072600" y="1865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31041</xdr:rowOff>
    </xdr:from>
    <xdr:ext cx="469744" cy="259045"/>
    <xdr:sp macro="" textlink="">
      <xdr:nvSpPr>
        <xdr:cNvPr id="814" name="【公民館】&#10;一人当たり面積最大値テキスト">
          <a:extLst>
            <a:ext uri="{FF2B5EF4-FFF2-40B4-BE49-F238E27FC236}">
              <a16:creationId xmlns:a16="http://schemas.microsoft.com/office/drawing/2014/main" id="{1E9073C3-15AF-4DA8-8592-1FDE3B974920}"/>
            </a:ext>
          </a:extLst>
        </xdr:cNvPr>
        <xdr:cNvSpPr txBox="1"/>
      </xdr:nvSpPr>
      <xdr:spPr>
        <a:xfrm>
          <a:off x="22199600" y="1683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84364</xdr:rowOff>
    </xdr:from>
    <xdr:to>
      <xdr:col>116</xdr:col>
      <xdr:colOff>152400</xdr:colOff>
      <xdr:row>99</xdr:row>
      <xdr:rowOff>84364</xdr:rowOff>
    </xdr:to>
    <xdr:cxnSp macro="">
      <xdr:nvCxnSpPr>
        <xdr:cNvPr id="815" name="直線コネクタ 814">
          <a:extLst>
            <a:ext uri="{FF2B5EF4-FFF2-40B4-BE49-F238E27FC236}">
              <a16:creationId xmlns:a16="http://schemas.microsoft.com/office/drawing/2014/main" id="{C8BAFCBD-012A-4582-A614-0B922354DD68}"/>
            </a:ext>
          </a:extLst>
        </xdr:cNvPr>
        <xdr:cNvCxnSpPr/>
      </xdr:nvCxnSpPr>
      <xdr:spPr>
        <a:xfrm>
          <a:off x="22072600" y="1705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64243</xdr:rowOff>
    </xdr:from>
    <xdr:ext cx="469744" cy="259045"/>
    <xdr:sp macro="" textlink="">
      <xdr:nvSpPr>
        <xdr:cNvPr id="816" name="【公民館】&#10;一人当たり面積平均値テキスト">
          <a:extLst>
            <a:ext uri="{FF2B5EF4-FFF2-40B4-BE49-F238E27FC236}">
              <a16:creationId xmlns:a16="http://schemas.microsoft.com/office/drawing/2014/main" id="{575A8FE7-2D21-46BD-837B-18B953262DA9}"/>
            </a:ext>
          </a:extLst>
        </xdr:cNvPr>
        <xdr:cNvSpPr txBox="1"/>
      </xdr:nvSpPr>
      <xdr:spPr>
        <a:xfrm>
          <a:off x="22199600" y="18066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85816</xdr:rowOff>
    </xdr:from>
    <xdr:to>
      <xdr:col>116</xdr:col>
      <xdr:colOff>114300</xdr:colOff>
      <xdr:row>106</xdr:row>
      <xdr:rowOff>15966</xdr:rowOff>
    </xdr:to>
    <xdr:sp macro="" textlink="">
      <xdr:nvSpPr>
        <xdr:cNvPr id="817" name="フローチャート: 判断 816">
          <a:extLst>
            <a:ext uri="{FF2B5EF4-FFF2-40B4-BE49-F238E27FC236}">
              <a16:creationId xmlns:a16="http://schemas.microsoft.com/office/drawing/2014/main" id="{4989CD12-A0FF-4815-B8AA-537C6500F137}"/>
            </a:ext>
          </a:extLst>
        </xdr:cNvPr>
        <xdr:cNvSpPr/>
      </xdr:nvSpPr>
      <xdr:spPr>
        <a:xfrm>
          <a:off x="221107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818" name="フローチャート: 判断 817">
          <a:extLst>
            <a:ext uri="{FF2B5EF4-FFF2-40B4-BE49-F238E27FC236}">
              <a16:creationId xmlns:a16="http://schemas.microsoft.com/office/drawing/2014/main" id="{B15FAFA1-3A32-417A-8020-FCB0AD2B6546}"/>
            </a:ext>
          </a:extLst>
        </xdr:cNvPr>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101</xdr:row>
      <xdr:rowOff>157662</xdr:rowOff>
    </xdr:from>
    <xdr:to>
      <xdr:col>107</xdr:col>
      <xdr:colOff>101600</xdr:colOff>
      <xdr:row>102</xdr:row>
      <xdr:rowOff>87812</xdr:rowOff>
    </xdr:to>
    <xdr:sp macro="" textlink="">
      <xdr:nvSpPr>
        <xdr:cNvPr id="819" name="フローチャート: 判断 818">
          <a:extLst>
            <a:ext uri="{FF2B5EF4-FFF2-40B4-BE49-F238E27FC236}">
              <a16:creationId xmlns:a16="http://schemas.microsoft.com/office/drawing/2014/main" id="{0306AD1E-2888-4E02-B4FC-47ABFFDDC48E}"/>
            </a:ext>
          </a:extLst>
        </xdr:cNvPr>
        <xdr:cNvSpPr/>
      </xdr:nvSpPr>
      <xdr:spPr>
        <a:xfrm>
          <a:off x="20383500" y="1747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53158</xdr:rowOff>
    </xdr:from>
    <xdr:to>
      <xdr:col>102</xdr:col>
      <xdr:colOff>165100</xdr:colOff>
      <xdr:row>105</xdr:row>
      <xdr:rowOff>154758</xdr:rowOff>
    </xdr:to>
    <xdr:sp macro="" textlink="">
      <xdr:nvSpPr>
        <xdr:cNvPr id="820" name="フローチャート: 判断 819">
          <a:extLst>
            <a:ext uri="{FF2B5EF4-FFF2-40B4-BE49-F238E27FC236}">
              <a16:creationId xmlns:a16="http://schemas.microsoft.com/office/drawing/2014/main" id="{38FA6634-E4C7-404F-91E3-3398DCCDE87C}"/>
            </a:ext>
          </a:extLst>
        </xdr:cNvPr>
        <xdr:cNvSpPr/>
      </xdr:nvSpPr>
      <xdr:spPr>
        <a:xfrm>
          <a:off x="19494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162561</xdr:rowOff>
    </xdr:from>
    <xdr:to>
      <xdr:col>98</xdr:col>
      <xdr:colOff>38100</xdr:colOff>
      <xdr:row>105</xdr:row>
      <xdr:rowOff>92711</xdr:rowOff>
    </xdr:to>
    <xdr:sp macro="" textlink="">
      <xdr:nvSpPr>
        <xdr:cNvPr id="821" name="フローチャート: 判断 820">
          <a:extLst>
            <a:ext uri="{FF2B5EF4-FFF2-40B4-BE49-F238E27FC236}">
              <a16:creationId xmlns:a16="http://schemas.microsoft.com/office/drawing/2014/main" id="{177DB879-0FCE-4446-89B9-7650B3846CFF}"/>
            </a:ext>
          </a:extLst>
        </xdr:cNvPr>
        <xdr:cNvSpPr/>
      </xdr:nvSpPr>
      <xdr:spPr>
        <a:xfrm>
          <a:off x="18605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AA031F24-3532-492A-B95F-1D5A8A67C37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E730E121-2A2D-413E-839C-5A336FA866D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64B127D-C7A5-419F-ACAF-AB49E84C83D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42457B70-19F3-44DA-8D89-AFEE7FDA422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451C27CD-AD1F-4284-B646-B084DDAB2C2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33564</xdr:rowOff>
    </xdr:from>
    <xdr:to>
      <xdr:col>116</xdr:col>
      <xdr:colOff>114300</xdr:colOff>
      <xdr:row>99</xdr:row>
      <xdr:rowOff>135164</xdr:rowOff>
    </xdr:to>
    <xdr:sp macro="" textlink="">
      <xdr:nvSpPr>
        <xdr:cNvPr id="827" name="楕円 826">
          <a:extLst>
            <a:ext uri="{FF2B5EF4-FFF2-40B4-BE49-F238E27FC236}">
              <a16:creationId xmlns:a16="http://schemas.microsoft.com/office/drawing/2014/main" id="{075C43E6-5D87-41A9-82FB-AB1DBF905627}"/>
            </a:ext>
          </a:extLst>
        </xdr:cNvPr>
        <xdr:cNvSpPr/>
      </xdr:nvSpPr>
      <xdr:spPr>
        <a:xfrm>
          <a:off x="22110700" y="1700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98</xdr:row>
      <xdr:rowOff>158041</xdr:rowOff>
    </xdr:from>
    <xdr:ext cx="469744" cy="259045"/>
    <xdr:sp macro="" textlink="">
      <xdr:nvSpPr>
        <xdr:cNvPr id="828" name="【公民館】&#10;一人当たり面積該当値テキスト">
          <a:extLst>
            <a:ext uri="{FF2B5EF4-FFF2-40B4-BE49-F238E27FC236}">
              <a16:creationId xmlns:a16="http://schemas.microsoft.com/office/drawing/2014/main" id="{BD1778F0-44FE-466B-8162-FCA74B6573AC}"/>
            </a:ext>
          </a:extLst>
        </xdr:cNvPr>
        <xdr:cNvSpPr txBox="1"/>
      </xdr:nvSpPr>
      <xdr:spPr>
        <a:xfrm>
          <a:off x="22199600" y="1696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56424</xdr:rowOff>
    </xdr:from>
    <xdr:to>
      <xdr:col>112</xdr:col>
      <xdr:colOff>38100</xdr:colOff>
      <xdr:row>99</xdr:row>
      <xdr:rowOff>158024</xdr:rowOff>
    </xdr:to>
    <xdr:sp macro="" textlink="">
      <xdr:nvSpPr>
        <xdr:cNvPr id="829" name="楕円 828">
          <a:extLst>
            <a:ext uri="{FF2B5EF4-FFF2-40B4-BE49-F238E27FC236}">
              <a16:creationId xmlns:a16="http://schemas.microsoft.com/office/drawing/2014/main" id="{4328FF04-2CC5-480C-9269-1A2B0668173B}"/>
            </a:ext>
          </a:extLst>
        </xdr:cNvPr>
        <xdr:cNvSpPr/>
      </xdr:nvSpPr>
      <xdr:spPr>
        <a:xfrm>
          <a:off x="21272500" y="1702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84364</xdr:rowOff>
    </xdr:from>
    <xdr:to>
      <xdr:col>116</xdr:col>
      <xdr:colOff>63500</xdr:colOff>
      <xdr:row>99</xdr:row>
      <xdr:rowOff>107224</xdr:rowOff>
    </xdr:to>
    <xdr:cxnSp macro="">
      <xdr:nvCxnSpPr>
        <xdr:cNvPr id="830" name="直線コネクタ 829">
          <a:extLst>
            <a:ext uri="{FF2B5EF4-FFF2-40B4-BE49-F238E27FC236}">
              <a16:creationId xmlns:a16="http://schemas.microsoft.com/office/drawing/2014/main" id="{F1DCF453-9527-4D21-8935-E5C4978B0DAF}"/>
            </a:ext>
          </a:extLst>
        </xdr:cNvPr>
        <xdr:cNvCxnSpPr/>
      </xdr:nvCxnSpPr>
      <xdr:spPr>
        <a:xfrm flipV="1">
          <a:off x="21323300" y="1705791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76019</xdr:rowOff>
    </xdr:from>
    <xdr:to>
      <xdr:col>107</xdr:col>
      <xdr:colOff>101600</xdr:colOff>
      <xdr:row>100</xdr:row>
      <xdr:rowOff>6169</xdr:rowOff>
    </xdr:to>
    <xdr:sp macro="" textlink="">
      <xdr:nvSpPr>
        <xdr:cNvPr id="831" name="楕円 830">
          <a:extLst>
            <a:ext uri="{FF2B5EF4-FFF2-40B4-BE49-F238E27FC236}">
              <a16:creationId xmlns:a16="http://schemas.microsoft.com/office/drawing/2014/main" id="{5CD1E798-1E35-4BC0-B3E1-2704A1E7E448}"/>
            </a:ext>
          </a:extLst>
        </xdr:cNvPr>
        <xdr:cNvSpPr/>
      </xdr:nvSpPr>
      <xdr:spPr>
        <a:xfrm>
          <a:off x="20383500" y="1704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107224</xdr:rowOff>
    </xdr:from>
    <xdr:to>
      <xdr:col>111</xdr:col>
      <xdr:colOff>177800</xdr:colOff>
      <xdr:row>99</xdr:row>
      <xdr:rowOff>126819</xdr:rowOff>
    </xdr:to>
    <xdr:cxnSp macro="">
      <xdr:nvCxnSpPr>
        <xdr:cNvPr id="832" name="直線コネクタ 831">
          <a:extLst>
            <a:ext uri="{FF2B5EF4-FFF2-40B4-BE49-F238E27FC236}">
              <a16:creationId xmlns:a16="http://schemas.microsoft.com/office/drawing/2014/main" id="{2E744605-F5BD-4945-B0E6-04A32534074B}"/>
            </a:ext>
          </a:extLst>
        </xdr:cNvPr>
        <xdr:cNvCxnSpPr/>
      </xdr:nvCxnSpPr>
      <xdr:spPr>
        <a:xfrm flipV="1">
          <a:off x="20434300" y="170807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95613</xdr:rowOff>
    </xdr:from>
    <xdr:to>
      <xdr:col>102</xdr:col>
      <xdr:colOff>165100</xdr:colOff>
      <xdr:row>100</xdr:row>
      <xdr:rowOff>25763</xdr:rowOff>
    </xdr:to>
    <xdr:sp macro="" textlink="">
      <xdr:nvSpPr>
        <xdr:cNvPr id="833" name="楕円 832">
          <a:extLst>
            <a:ext uri="{FF2B5EF4-FFF2-40B4-BE49-F238E27FC236}">
              <a16:creationId xmlns:a16="http://schemas.microsoft.com/office/drawing/2014/main" id="{B763EA51-CD19-47C5-8119-2AA9AAA74AEC}"/>
            </a:ext>
          </a:extLst>
        </xdr:cNvPr>
        <xdr:cNvSpPr/>
      </xdr:nvSpPr>
      <xdr:spPr>
        <a:xfrm>
          <a:off x="19494500" y="1706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126819</xdr:rowOff>
    </xdr:from>
    <xdr:to>
      <xdr:col>107</xdr:col>
      <xdr:colOff>50800</xdr:colOff>
      <xdr:row>99</xdr:row>
      <xdr:rowOff>146413</xdr:rowOff>
    </xdr:to>
    <xdr:cxnSp macro="">
      <xdr:nvCxnSpPr>
        <xdr:cNvPr id="834" name="直線コネクタ 833">
          <a:extLst>
            <a:ext uri="{FF2B5EF4-FFF2-40B4-BE49-F238E27FC236}">
              <a16:creationId xmlns:a16="http://schemas.microsoft.com/office/drawing/2014/main" id="{CC61B37F-C08D-45EF-844E-38E483BCEFC3}"/>
            </a:ext>
          </a:extLst>
        </xdr:cNvPr>
        <xdr:cNvCxnSpPr/>
      </xdr:nvCxnSpPr>
      <xdr:spPr>
        <a:xfrm flipV="1">
          <a:off x="19545300" y="17100369"/>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111942</xdr:rowOff>
    </xdr:from>
    <xdr:to>
      <xdr:col>98</xdr:col>
      <xdr:colOff>38100</xdr:colOff>
      <xdr:row>100</xdr:row>
      <xdr:rowOff>42092</xdr:rowOff>
    </xdr:to>
    <xdr:sp macro="" textlink="">
      <xdr:nvSpPr>
        <xdr:cNvPr id="835" name="楕円 834">
          <a:extLst>
            <a:ext uri="{FF2B5EF4-FFF2-40B4-BE49-F238E27FC236}">
              <a16:creationId xmlns:a16="http://schemas.microsoft.com/office/drawing/2014/main" id="{4C7EB00C-4648-4AD7-93AD-C68FEF4F0BEF}"/>
            </a:ext>
          </a:extLst>
        </xdr:cNvPr>
        <xdr:cNvSpPr/>
      </xdr:nvSpPr>
      <xdr:spPr>
        <a:xfrm>
          <a:off x="18605500" y="1708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146413</xdr:rowOff>
    </xdr:from>
    <xdr:to>
      <xdr:col>102</xdr:col>
      <xdr:colOff>114300</xdr:colOff>
      <xdr:row>99</xdr:row>
      <xdr:rowOff>162742</xdr:rowOff>
    </xdr:to>
    <xdr:cxnSp macro="">
      <xdr:nvCxnSpPr>
        <xdr:cNvPr id="836" name="直線コネクタ 835">
          <a:extLst>
            <a:ext uri="{FF2B5EF4-FFF2-40B4-BE49-F238E27FC236}">
              <a16:creationId xmlns:a16="http://schemas.microsoft.com/office/drawing/2014/main" id="{CCC781ED-4973-4EF2-B2CC-E8D0A4A433B8}"/>
            </a:ext>
          </a:extLst>
        </xdr:cNvPr>
        <xdr:cNvCxnSpPr/>
      </xdr:nvCxnSpPr>
      <xdr:spPr>
        <a:xfrm flipV="1">
          <a:off x="18656300" y="1711996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152416</xdr:rowOff>
    </xdr:from>
    <xdr:ext cx="469744" cy="259045"/>
    <xdr:sp macro="" textlink="">
      <xdr:nvSpPr>
        <xdr:cNvPr id="837" name="n_1aveValue【公民館】&#10;一人当たり面積">
          <a:extLst>
            <a:ext uri="{FF2B5EF4-FFF2-40B4-BE49-F238E27FC236}">
              <a16:creationId xmlns:a16="http://schemas.microsoft.com/office/drawing/2014/main" id="{E4DC4201-F4BB-4712-8698-7570C2A7DFDE}"/>
            </a:ext>
          </a:extLst>
        </xdr:cNvPr>
        <xdr:cNvSpPr txBox="1"/>
      </xdr:nvSpPr>
      <xdr:spPr>
        <a:xfrm>
          <a:off x="210757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78939</xdr:rowOff>
    </xdr:from>
    <xdr:ext cx="469744" cy="259045"/>
    <xdr:sp macro="" textlink="">
      <xdr:nvSpPr>
        <xdr:cNvPr id="838" name="n_2aveValue【公民館】&#10;一人当たり面積">
          <a:extLst>
            <a:ext uri="{FF2B5EF4-FFF2-40B4-BE49-F238E27FC236}">
              <a16:creationId xmlns:a16="http://schemas.microsoft.com/office/drawing/2014/main" id="{736DC7E8-BADB-4B5B-9087-89CF7DF65A89}"/>
            </a:ext>
          </a:extLst>
        </xdr:cNvPr>
        <xdr:cNvSpPr txBox="1"/>
      </xdr:nvSpPr>
      <xdr:spPr>
        <a:xfrm>
          <a:off x="20199427" y="17566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145885</xdr:rowOff>
    </xdr:from>
    <xdr:ext cx="469744" cy="259045"/>
    <xdr:sp macro="" textlink="">
      <xdr:nvSpPr>
        <xdr:cNvPr id="839" name="n_3aveValue【公民館】&#10;一人当たり面積">
          <a:extLst>
            <a:ext uri="{FF2B5EF4-FFF2-40B4-BE49-F238E27FC236}">
              <a16:creationId xmlns:a16="http://schemas.microsoft.com/office/drawing/2014/main" id="{600EAB22-58A9-49B2-94D1-D56FF139E6C3}"/>
            </a:ext>
          </a:extLst>
        </xdr:cNvPr>
        <xdr:cNvSpPr txBox="1"/>
      </xdr:nvSpPr>
      <xdr:spPr>
        <a:xfrm>
          <a:off x="19310427" y="18148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83838</xdr:rowOff>
    </xdr:from>
    <xdr:ext cx="469744" cy="259045"/>
    <xdr:sp macro="" textlink="">
      <xdr:nvSpPr>
        <xdr:cNvPr id="840" name="n_4aveValue【公民館】&#10;一人当たり面積">
          <a:extLst>
            <a:ext uri="{FF2B5EF4-FFF2-40B4-BE49-F238E27FC236}">
              <a16:creationId xmlns:a16="http://schemas.microsoft.com/office/drawing/2014/main" id="{956F37B0-9514-4CDF-83FA-E5B254715391}"/>
            </a:ext>
          </a:extLst>
        </xdr:cNvPr>
        <xdr:cNvSpPr txBox="1"/>
      </xdr:nvSpPr>
      <xdr:spPr>
        <a:xfrm>
          <a:off x="18421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3101</xdr:rowOff>
    </xdr:from>
    <xdr:ext cx="469744" cy="259045"/>
    <xdr:sp macro="" textlink="">
      <xdr:nvSpPr>
        <xdr:cNvPr id="841" name="n_1mainValue【公民館】&#10;一人当たり面積">
          <a:extLst>
            <a:ext uri="{FF2B5EF4-FFF2-40B4-BE49-F238E27FC236}">
              <a16:creationId xmlns:a16="http://schemas.microsoft.com/office/drawing/2014/main" id="{85221518-43B9-4C35-A922-AE8F6F14731B}"/>
            </a:ext>
          </a:extLst>
        </xdr:cNvPr>
        <xdr:cNvSpPr txBox="1"/>
      </xdr:nvSpPr>
      <xdr:spPr>
        <a:xfrm>
          <a:off x="21075727" y="1680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22696</xdr:rowOff>
    </xdr:from>
    <xdr:ext cx="469744" cy="259045"/>
    <xdr:sp macro="" textlink="">
      <xdr:nvSpPr>
        <xdr:cNvPr id="842" name="n_2mainValue【公民館】&#10;一人当たり面積">
          <a:extLst>
            <a:ext uri="{FF2B5EF4-FFF2-40B4-BE49-F238E27FC236}">
              <a16:creationId xmlns:a16="http://schemas.microsoft.com/office/drawing/2014/main" id="{E7823BD0-D675-4ECC-92EC-8284BC2E2BEA}"/>
            </a:ext>
          </a:extLst>
        </xdr:cNvPr>
        <xdr:cNvSpPr txBox="1"/>
      </xdr:nvSpPr>
      <xdr:spPr>
        <a:xfrm>
          <a:off x="20199427" y="1682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42290</xdr:rowOff>
    </xdr:from>
    <xdr:ext cx="469744" cy="259045"/>
    <xdr:sp macro="" textlink="">
      <xdr:nvSpPr>
        <xdr:cNvPr id="843" name="n_3mainValue【公民館】&#10;一人当たり面積">
          <a:extLst>
            <a:ext uri="{FF2B5EF4-FFF2-40B4-BE49-F238E27FC236}">
              <a16:creationId xmlns:a16="http://schemas.microsoft.com/office/drawing/2014/main" id="{B113E9FA-2C42-41C5-8FF5-E8C049A9D41A}"/>
            </a:ext>
          </a:extLst>
        </xdr:cNvPr>
        <xdr:cNvSpPr txBox="1"/>
      </xdr:nvSpPr>
      <xdr:spPr>
        <a:xfrm>
          <a:off x="19310427" y="1684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58619</xdr:rowOff>
    </xdr:from>
    <xdr:ext cx="469744" cy="259045"/>
    <xdr:sp macro="" textlink="">
      <xdr:nvSpPr>
        <xdr:cNvPr id="844" name="n_4mainValue【公民館】&#10;一人当たり面積">
          <a:extLst>
            <a:ext uri="{FF2B5EF4-FFF2-40B4-BE49-F238E27FC236}">
              <a16:creationId xmlns:a16="http://schemas.microsoft.com/office/drawing/2014/main" id="{04CD1B3E-9272-4C77-9CA5-BF1BC0A9E11D}"/>
            </a:ext>
          </a:extLst>
        </xdr:cNvPr>
        <xdr:cNvSpPr txBox="1"/>
      </xdr:nvSpPr>
      <xdr:spPr>
        <a:xfrm>
          <a:off x="18421427" y="168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48115E2B-D5DE-41C7-9055-67C3616812E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B3E6D3A8-0DDD-4A9D-860C-724BA1831BF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F5C62139-8AF0-4C21-A1AC-0B0E5E96F6A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類似団体と比べて有形固定資産減価償却率が高い施設は、認定こども園・幼稚園・保育所、橋りょう・トンネルである。このうち認定こども園・幼稚園・保育所は３園中２園が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％を超える減価償却率になっており、うち１園は移転改修を実施したが、引き続き子ども達の安全に配慮し、日常の点検を行いながら維持修繕・改修等を行っていく。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一方、類似団体と比べて有形固定資産減価償却率が低い施設は、道路、公営住宅、学校施設、児童館、公民館である。公営住宅は、築</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となる２住宅について除却に着手している。その他の公営住宅は、公共施設等の長寿命化計画に基づき計画的に大規模な改修を行っており、施設の適正な管理に努めている。児童館は、町内に１施設あり、築</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年の比較的新しい施設である。公民館は、７施設中３施設が比較的新しい施設であり、他の４施設は、減価償却がほぼ終了する施設である。学校施設は、特に老朽化が著しい中学校が２校あったため、平成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４月に町内の４つの中学校を１校に再編統合した。小学校は、計画的に大規模な修繕を行いながら、施設の維持管理を行っている。建設から年数が経過した施設については、公共施設等総合管理計画や個別施設計画に基づき適切に対応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EBB87A3-BCE8-4CF0-874A-1E2B08778ED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98B2FA-64AE-4588-9945-D5B8D7D92A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A78853-0087-48F5-9103-30770E0ABF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C795CF8-F2BE-4455-AFDC-C3DCD74CFD6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山形県高畠町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2B29F2F-0EFA-4DCF-86BD-529328DC138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D3351BC-01B2-48B9-8D5A-F7457231422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87CB5A-14C6-49CF-8E9A-1B6AE99C48F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7E19234-C055-449C-96A4-B8351872F8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D354F46-B4CB-4B21-86EA-B53379D0E27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5D70A5-79E1-46DE-A214-AF86668C3E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23,159
22,965
180.26
11,362,188
10,790,182
542,174
6,704,018
13,883,704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7077844-01D4-4D9F-B965-048AE44D231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3991E40-D0F9-44EA-B76F-A9D91B52C29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4A2E4F-9A58-460F-8A82-41DC5A6A79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9.9
120.4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199DF3-83E1-4161-8131-5603A86CC69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1C7CE6E-8F28-4C38-BE02-C40FE5E0BEB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ABCAC02-C7D0-4145-86E3-EB9C8FBBE31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DD176EA-5265-4268-B4C9-5C0B303D551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1623208-2825-46F1-8D46-BC3B42099F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45BA1E8-11E2-403E-AD02-0CACED4F892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4CAF1AF-8684-46FA-B593-D620D09473E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CFFA5F-039A-4B65-9549-3CA9C8CA114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5486556-AFCF-427F-A251-B0EFBE43E65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48E06E2-4119-4FA4-A716-37F191132D0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D0D1F7-7358-4312-A801-A980E86E030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BF321F-6A37-4F2A-9D42-39A57EFB9CE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DA23420-8292-4BE3-962C-F3542A3F2C2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6F0FAF-515C-4354-8B0C-6EB2BE7D56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0ADE6F5-1842-4BA0-9747-F146FC064D5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D70EA96-7A07-4671-A180-203C64CB9B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id="{CCDABF91-F660-47D2-8ACB-12DFA23E9553}"/>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8C3D002-1AE1-49F2-A15D-73F8B3D916E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598C992-2E48-4875-9F27-AC90ED6642B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545ED95-80A6-48DF-8967-4E69F3ADBF9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DFEFDD-3C05-48D8-863D-0281878DF8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99D939-33AF-4EEB-94FA-8BCBCD4FC02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683F8F1-4400-4071-9190-22A08CC169C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4A1DFA-0F46-466D-940F-DCD78CC37C3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23CA3B-AD30-4831-A9CA-D4760F3007F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8DDDE37-1726-4BB0-B5E0-AAA4C8E4871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34575EC-393A-43D4-86BF-8DC980EAAD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963C2B7-C7B0-4DAF-9FD0-73C553C0DD6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6BDF11C-CB4D-4D9D-A5C4-F3BF2353D0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6D2B90B-0B1A-4776-8344-6149147FF14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F9C443-63F3-4906-B456-56E8B28CCF2D}"/>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AB2F8FF-1D54-4B1D-A20D-1F486F48C3A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EB8D8A2-A5C4-48C7-A2EF-B122CDE9C25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B8EF8C6-45BD-4026-A974-B2260BE2E1E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2F3A4F2-F717-46F1-8D54-DB22FFA1C29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526B637-FD95-4377-8709-A571B2A8B22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32DD0BB-D7E8-48EB-8691-4AE7540C0E7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F98CA65-86FD-4C18-B445-E46369761E4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41D5F30-900A-4867-961B-26038DE5071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2566CB3-ADC5-465B-BFD1-08F79C946EB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3978829-6FEF-4EFE-BB74-F7B2F2570AB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0633346-98F8-4A8F-99CF-899CC111733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410264F-9F5C-4BF4-8FBA-29209106FCD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82731</xdr:rowOff>
    </xdr:from>
    <xdr:to>
      <xdr:col>24</xdr:col>
      <xdr:colOff>62865</xdr:colOff>
      <xdr:row>41</xdr:row>
      <xdr:rowOff>103959</xdr:rowOff>
    </xdr:to>
    <xdr:cxnSp macro="">
      <xdr:nvCxnSpPr>
        <xdr:cNvPr id="58" name="直線コネクタ 57">
          <a:extLst>
            <a:ext uri="{FF2B5EF4-FFF2-40B4-BE49-F238E27FC236}">
              <a16:creationId xmlns:a16="http://schemas.microsoft.com/office/drawing/2014/main" id="{B94B4E47-D5C4-4982-8F09-8B6E7B675C21}"/>
            </a:ext>
          </a:extLst>
        </xdr:cNvPr>
        <xdr:cNvCxnSpPr/>
      </xdr:nvCxnSpPr>
      <xdr:spPr>
        <a:xfrm flipV="1">
          <a:off x="4634865" y="5740581"/>
          <a:ext cx="0" cy="1392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107786</xdr:rowOff>
    </xdr:from>
    <xdr:ext cx="405111" cy="259045"/>
    <xdr:sp macro="" textlink="">
      <xdr:nvSpPr>
        <xdr:cNvPr id="59" name="【図書館】&#10;有形固定資産減価償却率最小値テキスト">
          <a:extLst>
            <a:ext uri="{FF2B5EF4-FFF2-40B4-BE49-F238E27FC236}">
              <a16:creationId xmlns:a16="http://schemas.microsoft.com/office/drawing/2014/main" id="{046225A1-2B84-47F7-8023-896611F78D01}"/>
            </a:ext>
          </a:extLst>
        </xdr:cNvPr>
        <xdr:cNvSpPr txBox="1"/>
      </xdr:nvSpPr>
      <xdr:spPr>
        <a:xfrm>
          <a:off x="4673600" y="713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103959</xdr:rowOff>
    </xdr:from>
    <xdr:to>
      <xdr:col>24</xdr:col>
      <xdr:colOff>152400</xdr:colOff>
      <xdr:row>41</xdr:row>
      <xdr:rowOff>103959</xdr:rowOff>
    </xdr:to>
    <xdr:cxnSp macro="">
      <xdr:nvCxnSpPr>
        <xdr:cNvPr id="60" name="直線コネクタ 59">
          <a:extLst>
            <a:ext uri="{FF2B5EF4-FFF2-40B4-BE49-F238E27FC236}">
              <a16:creationId xmlns:a16="http://schemas.microsoft.com/office/drawing/2014/main" id="{A4C53997-A5A8-4BE9-920C-5D48620BA5EC}"/>
            </a:ext>
          </a:extLst>
        </xdr:cNvPr>
        <xdr:cNvCxnSpPr/>
      </xdr:nvCxnSpPr>
      <xdr:spPr>
        <a:xfrm>
          <a:off x="4546600" y="713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29408</xdr:rowOff>
    </xdr:from>
    <xdr:ext cx="340478" cy="259045"/>
    <xdr:sp macro="" textlink="">
      <xdr:nvSpPr>
        <xdr:cNvPr id="61" name="【図書館】&#10;有形固定資産減価償却率最大値テキスト">
          <a:extLst>
            <a:ext uri="{FF2B5EF4-FFF2-40B4-BE49-F238E27FC236}">
              <a16:creationId xmlns:a16="http://schemas.microsoft.com/office/drawing/2014/main" id="{8D882E7D-A49A-4DC9-BD6A-D25D92920CFC}"/>
            </a:ext>
          </a:extLst>
        </xdr:cNvPr>
        <xdr:cNvSpPr txBox="1"/>
      </xdr:nvSpPr>
      <xdr:spPr>
        <a:xfrm>
          <a:off x="4673600" y="55158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82731</xdr:rowOff>
    </xdr:from>
    <xdr:to>
      <xdr:col>24</xdr:col>
      <xdr:colOff>152400</xdr:colOff>
      <xdr:row>33</xdr:row>
      <xdr:rowOff>82731</xdr:rowOff>
    </xdr:to>
    <xdr:cxnSp macro="">
      <xdr:nvCxnSpPr>
        <xdr:cNvPr id="62" name="直線コネクタ 61">
          <a:extLst>
            <a:ext uri="{FF2B5EF4-FFF2-40B4-BE49-F238E27FC236}">
              <a16:creationId xmlns:a16="http://schemas.microsoft.com/office/drawing/2014/main" id="{CA41B0F2-C02B-4C6E-A2E9-36BCE8DB5717}"/>
            </a:ext>
          </a:extLst>
        </xdr:cNvPr>
        <xdr:cNvCxnSpPr/>
      </xdr:nvCxnSpPr>
      <xdr:spPr>
        <a:xfrm>
          <a:off x="4546600" y="5740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82204</xdr:rowOff>
    </xdr:from>
    <xdr:ext cx="405111" cy="259045"/>
    <xdr:sp macro="" textlink="">
      <xdr:nvSpPr>
        <xdr:cNvPr id="63" name="【図書館】&#10;有形固定資産減価償却率平均値テキスト">
          <a:extLst>
            <a:ext uri="{FF2B5EF4-FFF2-40B4-BE49-F238E27FC236}">
              <a16:creationId xmlns:a16="http://schemas.microsoft.com/office/drawing/2014/main" id="{237BBE12-AF2C-472E-B975-05CCA79ED85F}"/>
            </a:ext>
          </a:extLst>
        </xdr:cNvPr>
        <xdr:cNvSpPr txBox="1"/>
      </xdr:nvSpPr>
      <xdr:spPr>
        <a:xfrm>
          <a:off x="4673600" y="64258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64" name="フローチャート: 判断 63">
          <a:extLst>
            <a:ext uri="{FF2B5EF4-FFF2-40B4-BE49-F238E27FC236}">
              <a16:creationId xmlns:a16="http://schemas.microsoft.com/office/drawing/2014/main" id="{49F68415-E35D-44CA-9747-E74DEA11382A}"/>
            </a:ext>
          </a:extLst>
        </xdr:cNvPr>
        <xdr:cNvSpPr/>
      </xdr:nvSpPr>
      <xdr:spPr>
        <a:xfrm>
          <a:off x="45847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93980</xdr:rowOff>
    </xdr:from>
    <xdr:to>
      <xdr:col>20</xdr:col>
      <xdr:colOff>38100</xdr:colOff>
      <xdr:row>38</xdr:row>
      <xdr:rowOff>24130</xdr:rowOff>
    </xdr:to>
    <xdr:sp macro="" textlink="">
      <xdr:nvSpPr>
        <xdr:cNvPr id="65" name="フローチャート: 判断 64">
          <a:extLst>
            <a:ext uri="{FF2B5EF4-FFF2-40B4-BE49-F238E27FC236}">
              <a16:creationId xmlns:a16="http://schemas.microsoft.com/office/drawing/2014/main" id="{9B029044-0D0C-451E-95FB-B2F6D0C3A55A}"/>
            </a:ext>
          </a:extLst>
        </xdr:cNvPr>
        <xdr:cNvSpPr/>
      </xdr:nvSpPr>
      <xdr:spPr>
        <a:xfrm>
          <a:off x="3746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15257</xdr:rowOff>
    </xdr:from>
    <xdr:ext cx="405111" cy="259045"/>
    <xdr:sp macro="" textlink="">
      <xdr:nvSpPr>
        <xdr:cNvPr id="66" name="n_1aveValue【図書館】&#10;有形固定資産減価償却率">
          <a:extLst>
            <a:ext uri="{FF2B5EF4-FFF2-40B4-BE49-F238E27FC236}">
              <a16:creationId xmlns:a16="http://schemas.microsoft.com/office/drawing/2014/main" id="{46B142BC-E119-4EB9-BA41-541116D4F25A}"/>
            </a:ext>
          </a:extLst>
        </xdr:cNvPr>
        <xdr:cNvSpPr txBox="1"/>
      </xdr:nvSpPr>
      <xdr:spPr>
        <a:xfrm>
          <a:off x="35820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85816</xdr:rowOff>
    </xdr:from>
    <xdr:to>
      <xdr:col>15</xdr:col>
      <xdr:colOff>101600</xdr:colOff>
      <xdr:row>38</xdr:row>
      <xdr:rowOff>15966</xdr:rowOff>
    </xdr:to>
    <xdr:sp macro="" textlink="">
      <xdr:nvSpPr>
        <xdr:cNvPr id="67" name="フローチャート: 判断 66">
          <a:extLst>
            <a:ext uri="{FF2B5EF4-FFF2-40B4-BE49-F238E27FC236}">
              <a16:creationId xmlns:a16="http://schemas.microsoft.com/office/drawing/2014/main" id="{FB8A2981-229B-43FF-877B-88C633682D0E}"/>
            </a:ext>
          </a:extLst>
        </xdr:cNvPr>
        <xdr:cNvSpPr/>
      </xdr:nvSpPr>
      <xdr:spPr>
        <a:xfrm>
          <a:off x="28575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7093</xdr:rowOff>
    </xdr:from>
    <xdr:ext cx="405111" cy="259045"/>
    <xdr:sp macro="" textlink="">
      <xdr:nvSpPr>
        <xdr:cNvPr id="68" name="n_2aveValue【図書館】&#10;有形固定資産減価償却率">
          <a:extLst>
            <a:ext uri="{FF2B5EF4-FFF2-40B4-BE49-F238E27FC236}">
              <a16:creationId xmlns:a16="http://schemas.microsoft.com/office/drawing/2014/main" id="{645D3BD6-8A08-446C-87B9-72366BB99D51}"/>
            </a:ext>
          </a:extLst>
        </xdr:cNvPr>
        <xdr:cNvSpPr txBox="1"/>
      </xdr:nvSpPr>
      <xdr:spPr>
        <a:xfrm>
          <a:off x="2705744" y="652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64589</xdr:rowOff>
    </xdr:from>
    <xdr:to>
      <xdr:col>10</xdr:col>
      <xdr:colOff>165100</xdr:colOff>
      <xdr:row>37</xdr:row>
      <xdr:rowOff>166188</xdr:rowOff>
    </xdr:to>
    <xdr:sp macro="" textlink="">
      <xdr:nvSpPr>
        <xdr:cNvPr id="69" name="フローチャート: 判断 68">
          <a:extLst>
            <a:ext uri="{FF2B5EF4-FFF2-40B4-BE49-F238E27FC236}">
              <a16:creationId xmlns:a16="http://schemas.microsoft.com/office/drawing/2014/main" id="{CD9CCAA1-04E6-4829-9B8E-AA30341AA722}"/>
            </a:ext>
          </a:extLst>
        </xdr:cNvPr>
        <xdr:cNvSpPr/>
      </xdr:nvSpPr>
      <xdr:spPr>
        <a:xfrm>
          <a:off x="1968500" y="640823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36</xdr:row>
      <xdr:rowOff>11266</xdr:rowOff>
    </xdr:from>
    <xdr:ext cx="405111" cy="259045"/>
    <xdr:sp macro="" textlink="">
      <xdr:nvSpPr>
        <xdr:cNvPr id="70" name="n_3aveValue【図書館】&#10;有形固定資産減価償却率">
          <a:extLst>
            <a:ext uri="{FF2B5EF4-FFF2-40B4-BE49-F238E27FC236}">
              <a16:creationId xmlns:a16="http://schemas.microsoft.com/office/drawing/2014/main" id="{1181A658-AA59-4EF2-BE0F-EB73144D46CE}"/>
            </a:ext>
          </a:extLst>
        </xdr:cNvPr>
        <xdr:cNvSpPr txBox="1"/>
      </xdr:nvSpPr>
      <xdr:spPr>
        <a:xfrm>
          <a:off x="1816744" y="6183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149497</xdr:rowOff>
    </xdr:from>
    <xdr:to>
      <xdr:col>6</xdr:col>
      <xdr:colOff>38100</xdr:colOff>
      <xdr:row>37</xdr:row>
      <xdr:rowOff>79647</xdr:rowOff>
    </xdr:to>
    <xdr:sp macro="" textlink="">
      <xdr:nvSpPr>
        <xdr:cNvPr id="71" name="フローチャート: 判断 70">
          <a:extLst>
            <a:ext uri="{FF2B5EF4-FFF2-40B4-BE49-F238E27FC236}">
              <a16:creationId xmlns:a16="http://schemas.microsoft.com/office/drawing/2014/main" id="{7C9EB023-84B5-4552-85FC-6FE62C401212}"/>
            </a:ext>
          </a:extLst>
        </xdr:cNvPr>
        <xdr:cNvSpPr/>
      </xdr:nvSpPr>
      <xdr:spPr>
        <a:xfrm>
          <a:off x="1079500" y="632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35</xdr:row>
      <xdr:rowOff>96174</xdr:rowOff>
    </xdr:from>
    <xdr:ext cx="405111" cy="259045"/>
    <xdr:sp macro="" textlink="">
      <xdr:nvSpPr>
        <xdr:cNvPr id="72" name="n_4aveValue【図書館】&#10;有形固定資産減価償却率">
          <a:extLst>
            <a:ext uri="{FF2B5EF4-FFF2-40B4-BE49-F238E27FC236}">
              <a16:creationId xmlns:a16="http://schemas.microsoft.com/office/drawing/2014/main" id="{B26B05CB-E9AA-4A27-B467-133DDA630F28}"/>
            </a:ext>
          </a:extLst>
        </xdr:cNvPr>
        <xdr:cNvSpPr txBox="1"/>
      </xdr:nvSpPr>
      <xdr:spPr>
        <a:xfrm>
          <a:off x="9277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89ECAC1-A5E2-44EF-A727-66173203F1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8AA19DE8-6340-4BD6-9A24-DB8913EB70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65BC88AE-A1F2-43CF-993F-CEA0D6506EF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9AF611F7-4D24-42CF-A633-0E9EF07BE26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300F63B0-5647-4EFC-BD21-637DE77CF36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31931</xdr:rowOff>
    </xdr:from>
    <xdr:to>
      <xdr:col>24</xdr:col>
      <xdr:colOff>114300</xdr:colOff>
      <xdr:row>33</xdr:row>
      <xdr:rowOff>133531</xdr:rowOff>
    </xdr:to>
    <xdr:sp macro="" textlink="">
      <xdr:nvSpPr>
        <xdr:cNvPr id="78" name="楕円 77">
          <a:extLst>
            <a:ext uri="{FF2B5EF4-FFF2-40B4-BE49-F238E27FC236}">
              <a16:creationId xmlns:a16="http://schemas.microsoft.com/office/drawing/2014/main" id="{CEB02994-51AD-4E47-A9AD-68D2CD41EAB3}"/>
            </a:ext>
          </a:extLst>
        </xdr:cNvPr>
        <xdr:cNvSpPr/>
      </xdr:nvSpPr>
      <xdr:spPr>
        <a:xfrm>
          <a:off x="4584700" y="568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32</xdr:row>
      <xdr:rowOff>156408</xdr:rowOff>
    </xdr:from>
    <xdr:ext cx="340478" cy="259045"/>
    <xdr:sp macro="" textlink="">
      <xdr:nvSpPr>
        <xdr:cNvPr id="79" name="【図書館】&#10;有形固定資産減価償却率該当値テキスト">
          <a:extLst>
            <a:ext uri="{FF2B5EF4-FFF2-40B4-BE49-F238E27FC236}">
              <a16:creationId xmlns:a16="http://schemas.microsoft.com/office/drawing/2014/main" id="{B3CBFFE9-8A91-4141-8121-D8B6110ECD01}"/>
            </a:ext>
          </a:extLst>
        </xdr:cNvPr>
        <xdr:cNvSpPr txBox="1"/>
      </xdr:nvSpPr>
      <xdr:spPr>
        <a:xfrm>
          <a:off x="4673600" y="56428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156028</xdr:rowOff>
    </xdr:from>
    <xdr:to>
      <xdr:col>20</xdr:col>
      <xdr:colOff>38100</xdr:colOff>
      <xdr:row>33</xdr:row>
      <xdr:rowOff>86178</xdr:rowOff>
    </xdr:to>
    <xdr:sp macro="" textlink="">
      <xdr:nvSpPr>
        <xdr:cNvPr id="80" name="楕円 79">
          <a:extLst>
            <a:ext uri="{FF2B5EF4-FFF2-40B4-BE49-F238E27FC236}">
              <a16:creationId xmlns:a16="http://schemas.microsoft.com/office/drawing/2014/main" id="{4C79CF9B-C40E-43B3-9D2F-8DE89C108647}"/>
            </a:ext>
          </a:extLst>
        </xdr:cNvPr>
        <xdr:cNvSpPr/>
      </xdr:nvSpPr>
      <xdr:spPr>
        <a:xfrm>
          <a:off x="3746500" y="564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35378</xdr:rowOff>
    </xdr:from>
    <xdr:to>
      <xdr:col>24</xdr:col>
      <xdr:colOff>63500</xdr:colOff>
      <xdr:row>33</xdr:row>
      <xdr:rowOff>82731</xdr:rowOff>
    </xdr:to>
    <xdr:cxnSp macro="">
      <xdr:nvCxnSpPr>
        <xdr:cNvPr id="81" name="直線コネクタ 80">
          <a:extLst>
            <a:ext uri="{FF2B5EF4-FFF2-40B4-BE49-F238E27FC236}">
              <a16:creationId xmlns:a16="http://schemas.microsoft.com/office/drawing/2014/main" id="{14F8D461-DA28-47FF-80C8-B6283AC8802F}"/>
            </a:ext>
          </a:extLst>
        </xdr:cNvPr>
        <xdr:cNvCxnSpPr/>
      </xdr:nvCxnSpPr>
      <xdr:spPr>
        <a:xfrm>
          <a:off x="3797300" y="5693228"/>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118473</xdr:rowOff>
    </xdr:from>
    <xdr:to>
      <xdr:col>15</xdr:col>
      <xdr:colOff>101600</xdr:colOff>
      <xdr:row>36</xdr:row>
      <xdr:rowOff>48623</xdr:rowOff>
    </xdr:to>
    <xdr:sp macro="" textlink="">
      <xdr:nvSpPr>
        <xdr:cNvPr id="82" name="楕円 81">
          <a:extLst>
            <a:ext uri="{FF2B5EF4-FFF2-40B4-BE49-F238E27FC236}">
              <a16:creationId xmlns:a16="http://schemas.microsoft.com/office/drawing/2014/main" id="{8BBE4299-065D-4F4C-A24E-B95B48430FC3}"/>
            </a:ext>
          </a:extLst>
        </xdr:cNvPr>
        <xdr:cNvSpPr/>
      </xdr:nvSpPr>
      <xdr:spPr>
        <a:xfrm>
          <a:off x="2857500" y="611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35378</xdr:rowOff>
    </xdr:from>
    <xdr:to>
      <xdr:col>19</xdr:col>
      <xdr:colOff>177800</xdr:colOff>
      <xdr:row>35</xdr:row>
      <xdr:rowOff>169273</xdr:rowOff>
    </xdr:to>
    <xdr:cxnSp macro="">
      <xdr:nvCxnSpPr>
        <xdr:cNvPr id="83" name="直線コネクタ 82">
          <a:extLst>
            <a:ext uri="{FF2B5EF4-FFF2-40B4-BE49-F238E27FC236}">
              <a16:creationId xmlns:a16="http://schemas.microsoft.com/office/drawing/2014/main" id="{6419A0FA-CCA9-47F1-98E7-B3A1D2CAF8E9}"/>
            </a:ext>
          </a:extLst>
        </xdr:cNvPr>
        <xdr:cNvCxnSpPr/>
      </xdr:nvCxnSpPr>
      <xdr:spPr>
        <a:xfrm flipV="1">
          <a:off x="2908300" y="5693228"/>
          <a:ext cx="889000" cy="47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89081</xdr:rowOff>
    </xdr:from>
    <xdr:to>
      <xdr:col>10</xdr:col>
      <xdr:colOff>165100</xdr:colOff>
      <xdr:row>41</xdr:row>
      <xdr:rowOff>19231</xdr:rowOff>
    </xdr:to>
    <xdr:sp macro="" textlink="">
      <xdr:nvSpPr>
        <xdr:cNvPr id="84" name="楕円 83">
          <a:extLst>
            <a:ext uri="{FF2B5EF4-FFF2-40B4-BE49-F238E27FC236}">
              <a16:creationId xmlns:a16="http://schemas.microsoft.com/office/drawing/2014/main" id="{70CB5132-DD69-4022-8548-D0E60BE19B74}"/>
            </a:ext>
          </a:extLst>
        </xdr:cNvPr>
        <xdr:cNvSpPr/>
      </xdr:nvSpPr>
      <xdr:spPr>
        <a:xfrm>
          <a:off x="1968500" y="694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169273</xdr:rowOff>
    </xdr:from>
    <xdr:to>
      <xdr:col>15</xdr:col>
      <xdr:colOff>50800</xdr:colOff>
      <xdr:row>40</xdr:row>
      <xdr:rowOff>139881</xdr:rowOff>
    </xdr:to>
    <xdr:cxnSp macro="">
      <xdr:nvCxnSpPr>
        <xdr:cNvPr id="85" name="直線コネクタ 84">
          <a:extLst>
            <a:ext uri="{FF2B5EF4-FFF2-40B4-BE49-F238E27FC236}">
              <a16:creationId xmlns:a16="http://schemas.microsoft.com/office/drawing/2014/main" id="{6E8D0A5E-0543-4955-BFC4-5A9151433347}"/>
            </a:ext>
          </a:extLst>
        </xdr:cNvPr>
        <xdr:cNvCxnSpPr/>
      </xdr:nvCxnSpPr>
      <xdr:spPr>
        <a:xfrm flipV="1">
          <a:off x="2019300" y="6170023"/>
          <a:ext cx="889000" cy="827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133169</xdr:rowOff>
    </xdr:from>
    <xdr:to>
      <xdr:col>6</xdr:col>
      <xdr:colOff>38100</xdr:colOff>
      <xdr:row>41</xdr:row>
      <xdr:rowOff>63319</xdr:rowOff>
    </xdr:to>
    <xdr:sp macro="" textlink="">
      <xdr:nvSpPr>
        <xdr:cNvPr id="86" name="楕円 85">
          <a:extLst>
            <a:ext uri="{FF2B5EF4-FFF2-40B4-BE49-F238E27FC236}">
              <a16:creationId xmlns:a16="http://schemas.microsoft.com/office/drawing/2014/main" id="{21A1904F-D4EB-4EAE-9E1A-8E8D5779EE96}"/>
            </a:ext>
          </a:extLst>
        </xdr:cNvPr>
        <xdr:cNvSpPr/>
      </xdr:nvSpPr>
      <xdr:spPr>
        <a:xfrm>
          <a:off x="1079500" y="699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139881</xdr:rowOff>
    </xdr:from>
    <xdr:to>
      <xdr:col>10</xdr:col>
      <xdr:colOff>114300</xdr:colOff>
      <xdr:row>41</xdr:row>
      <xdr:rowOff>12519</xdr:rowOff>
    </xdr:to>
    <xdr:cxnSp macro="">
      <xdr:nvCxnSpPr>
        <xdr:cNvPr id="87" name="直線コネクタ 86">
          <a:extLst>
            <a:ext uri="{FF2B5EF4-FFF2-40B4-BE49-F238E27FC236}">
              <a16:creationId xmlns:a16="http://schemas.microsoft.com/office/drawing/2014/main" id="{54EEEBC9-83EE-4D88-8C17-06B44E349B35}"/>
            </a:ext>
          </a:extLst>
        </xdr:cNvPr>
        <xdr:cNvCxnSpPr/>
      </xdr:nvCxnSpPr>
      <xdr:spPr>
        <a:xfrm flipV="1">
          <a:off x="1130300" y="6997881"/>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31</xdr:row>
      <xdr:rowOff>102705</xdr:rowOff>
    </xdr:from>
    <xdr:ext cx="340478" cy="259045"/>
    <xdr:sp macro="" textlink="">
      <xdr:nvSpPr>
        <xdr:cNvPr id="88" name="n_1mainValue【図書館】&#10;有形固定資産減価償却率">
          <a:extLst>
            <a:ext uri="{FF2B5EF4-FFF2-40B4-BE49-F238E27FC236}">
              <a16:creationId xmlns:a16="http://schemas.microsoft.com/office/drawing/2014/main" id="{4A763F58-E8D7-4232-87B8-7FA11DED223C}"/>
            </a:ext>
          </a:extLst>
        </xdr:cNvPr>
        <xdr:cNvSpPr txBox="1"/>
      </xdr:nvSpPr>
      <xdr:spPr>
        <a:xfrm>
          <a:off x="3614361" y="5417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65150</xdr:rowOff>
    </xdr:from>
    <xdr:ext cx="405111" cy="259045"/>
    <xdr:sp macro="" textlink="">
      <xdr:nvSpPr>
        <xdr:cNvPr id="89" name="n_2mainValue【図書館】&#10;有形固定資産減価償却率">
          <a:extLst>
            <a:ext uri="{FF2B5EF4-FFF2-40B4-BE49-F238E27FC236}">
              <a16:creationId xmlns:a16="http://schemas.microsoft.com/office/drawing/2014/main" id="{653EC3F6-FBF4-44AE-A2C5-303B3113ACA1}"/>
            </a:ext>
          </a:extLst>
        </xdr:cNvPr>
        <xdr:cNvSpPr txBox="1"/>
      </xdr:nvSpPr>
      <xdr:spPr>
        <a:xfrm>
          <a:off x="2705744" y="589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10358</xdr:rowOff>
    </xdr:from>
    <xdr:ext cx="405111" cy="259045"/>
    <xdr:sp macro="" textlink="">
      <xdr:nvSpPr>
        <xdr:cNvPr id="90" name="n_3mainValue【図書館】&#10;有形固定資産減価償却率">
          <a:extLst>
            <a:ext uri="{FF2B5EF4-FFF2-40B4-BE49-F238E27FC236}">
              <a16:creationId xmlns:a16="http://schemas.microsoft.com/office/drawing/2014/main" id="{0558760A-A845-4E73-8405-918554DE1B74}"/>
            </a:ext>
          </a:extLst>
        </xdr:cNvPr>
        <xdr:cNvSpPr txBox="1"/>
      </xdr:nvSpPr>
      <xdr:spPr>
        <a:xfrm>
          <a:off x="1816744" y="7039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54446</xdr:rowOff>
    </xdr:from>
    <xdr:ext cx="405111" cy="259045"/>
    <xdr:sp macro="" textlink="">
      <xdr:nvSpPr>
        <xdr:cNvPr id="91" name="n_4mainValue【図書館】&#10;有形固定資産減価償却率">
          <a:extLst>
            <a:ext uri="{FF2B5EF4-FFF2-40B4-BE49-F238E27FC236}">
              <a16:creationId xmlns:a16="http://schemas.microsoft.com/office/drawing/2014/main" id="{3C92AB38-DCAD-46D4-B95A-624AA838BE04}"/>
            </a:ext>
          </a:extLst>
        </xdr:cNvPr>
        <xdr:cNvSpPr txBox="1"/>
      </xdr:nvSpPr>
      <xdr:spPr>
        <a:xfrm>
          <a:off x="927744" y="708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6A55E77-2622-419D-8B70-9A92BD547CC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2BC96EA-1E9E-4FFD-8039-62DCBC337B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63EB157-8380-4B52-93D2-645A84AFE5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6230985-6965-4D64-9E99-7B7227EA189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8323E60-4ABF-44AC-8C2B-0F70F0D999B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A6F83A7-32E1-424A-87B0-08C7124CAAC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FFD3BB4-2F7E-481E-A29A-9E830F1ECC0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0CEFA54-FC74-431A-B483-7494F74C7A8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A0A55B59-F4D9-4F2D-BF32-A86FD56D7DA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5DEB075-FC97-41E8-9145-9A4C9142F73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846C67E-D93A-4656-ADE3-D4CE0FF9C8D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74DA1AE0-40C0-4825-B45D-6C6FDF3385E3}"/>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BCFF1426-0C14-4BC1-9040-021A8922AC3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A4FAF1B5-55AD-4396-8594-89EAF0FD054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BF8614A-B366-4F36-9601-8E0FD5D38A2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AFC510F-F2DB-4FB3-B3CB-73DB2CCB0FAA}"/>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8F03222-6779-4063-8F0C-9D1D3DB6871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DDC067B-B1EA-45AC-A514-3648EC64527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9ABE060-5FE7-4BAA-915F-57B2656D49E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A025083B-44E6-4E8F-A24F-B9D886ECB6B5}"/>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A3F34C6-D5A3-41F9-A767-1105D2D565A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A33494A-01CE-4885-A92D-C703EF199EE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E6865C8E-CCF4-4D75-98B4-3776D66666C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118110</xdr:rowOff>
    </xdr:from>
    <xdr:to>
      <xdr:col>54</xdr:col>
      <xdr:colOff>189865</xdr:colOff>
      <xdr:row>41</xdr:row>
      <xdr:rowOff>102870</xdr:rowOff>
    </xdr:to>
    <xdr:cxnSp macro="">
      <xdr:nvCxnSpPr>
        <xdr:cNvPr id="115" name="直線コネクタ 114">
          <a:extLst>
            <a:ext uri="{FF2B5EF4-FFF2-40B4-BE49-F238E27FC236}">
              <a16:creationId xmlns:a16="http://schemas.microsoft.com/office/drawing/2014/main" id="{09F5FD59-A7FC-44EC-BE78-13B4240EB013}"/>
            </a:ext>
          </a:extLst>
        </xdr:cNvPr>
        <xdr:cNvCxnSpPr/>
      </xdr:nvCxnSpPr>
      <xdr:spPr>
        <a:xfrm flipV="1">
          <a:off x="10476865" y="577596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106697</xdr:rowOff>
    </xdr:from>
    <xdr:ext cx="469744" cy="259045"/>
    <xdr:sp macro="" textlink="">
      <xdr:nvSpPr>
        <xdr:cNvPr id="116" name="【図書館】&#10;一人当たり面積最小値テキスト">
          <a:extLst>
            <a:ext uri="{FF2B5EF4-FFF2-40B4-BE49-F238E27FC236}">
              <a16:creationId xmlns:a16="http://schemas.microsoft.com/office/drawing/2014/main" id="{A1744553-A6C4-4283-B7D8-339A96807D71}"/>
            </a:ext>
          </a:extLst>
        </xdr:cNvPr>
        <xdr:cNvSpPr txBox="1"/>
      </xdr:nvSpPr>
      <xdr:spPr>
        <a:xfrm>
          <a:off x="10515600"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102870</xdr:rowOff>
    </xdr:from>
    <xdr:to>
      <xdr:col>55</xdr:col>
      <xdr:colOff>88900</xdr:colOff>
      <xdr:row>41</xdr:row>
      <xdr:rowOff>102870</xdr:rowOff>
    </xdr:to>
    <xdr:cxnSp macro="">
      <xdr:nvCxnSpPr>
        <xdr:cNvPr id="117" name="直線コネクタ 116">
          <a:extLst>
            <a:ext uri="{FF2B5EF4-FFF2-40B4-BE49-F238E27FC236}">
              <a16:creationId xmlns:a16="http://schemas.microsoft.com/office/drawing/2014/main" id="{80A00DFF-2337-4B10-9774-288004639856}"/>
            </a:ext>
          </a:extLst>
        </xdr:cNvPr>
        <xdr:cNvCxnSpPr/>
      </xdr:nvCxnSpPr>
      <xdr:spPr>
        <a:xfrm>
          <a:off x="10388600" y="7132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64787</xdr:rowOff>
    </xdr:from>
    <xdr:ext cx="469744" cy="259045"/>
    <xdr:sp macro="" textlink="">
      <xdr:nvSpPr>
        <xdr:cNvPr id="118" name="【図書館】&#10;一人当たり面積最大値テキスト">
          <a:extLst>
            <a:ext uri="{FF2B5EF4-FFF2-40B4-BE49-F238E27FC236}">
              <a16:creationId xmlns:a16="http://schemas.microsoft.com/office/drawing/2014/main" id="{846CF0FC-74E4-4510-9038-344C2036AEF6}"/>
            </a:ext>
          </a:extLst>
        </xdr:cNvPr>
        <xdr:cNvSpPr txBox="1"/>
      </xdr:nvSpPr>
      <xdr:spPr>
        <a:xfrm>
          <a:off x="10515600" y="5551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118110</xdr:rowOff>
    </xdr:from>
    <xdr:to>
      <xdr:col>55</xdr:col>
      <xdr:colOff>88900</xdr:colOff>
      <xdr:row>33</xdr:row>
      <xdr:rowOff>118110</xdr:rowOff>
    </xdr:to>
    <xdr:cxnSp macro="">
      <xdr:nvCxnSpPr>
        <xdr:cNvPr id="119" name="直線コネクタ 118">
          <a:extLst>
            <a:ext uri="{FF2B5EF4-FFF2-40B4-BE49-F238E27FC236}">
              <a16:creationId xmlns:a16="http://schemas.microsoft.com/office/drawing/2014/main" id="{0BDB5ADD-C087-4329-86AC-17C3F8379423}"/>
            </a:ext>
          </a:extLst>
        </xdr:cNvPr>
        <xdr:cNvCxnSpPr/>
      </xdr:nvCxnSpPr>
      <xdr:spPr>
        <a:xfrm>
          <a:off x="10388600" y="5775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156227</xdr:rowOff>
    </xdr:from>
    <xdr:ext cx="469744" cy="259045"/>
    <xdr:sp macro="" textlink="">
      <xdr:nvSpPr>
        <xdr:cNvPr id="120" name="【図書館】&#10;一人当たり面積平均値テキスト">
          <a:extLst>
            <a:ext uri="{FF2B5EF4-FFF2-40B4-BE49-F238E27FC236}">
              <a16:creationId xmlns:a16="http://schemas.microsoft.com/office/drawing/2014/main" id="{7F5A8969-205C-4F56-9613-7C65D93F2605}"/>
            </a:ext>
          </a:extLst>
        </xdr:cNvPr>
        <xdr:cNvSpPr txBox="1"/>
      </xdr:nvSpPr>
      <xdr:spPr>
        <a:xfrm>
          <a:off x="10515600" y="6671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6350</xdr:rowOff>
    </xdr:from>
    <xdr:to>
      <xdr:col>55</xdr:col>
      <xdr:colOff>50800</xdr:colOff>
      <xdr:row>39</xdr:row>
      <xdr:rowOff>107950</xdr:rowOff>
    </xdr:to>
    <xdr:sp macro="" textlink="">
      <xdr:nvSpPr>
        <xdr:cNvPr id="121" name="フローチャート: 判断 120">
          <a:extLst>
            <a:ext uri="{FF2B5EF4-FFF2-40B4-BE49-F238E27FC236}">
              <a16:creationId xmlns:a16="http://schemas.microsoft.com/office/drawing/2014/main" id="{7B32289A-5F67-49AB-B2F1-352235787362}"/>
            </a:ext>
          </a:extLst>
        </xdr:cNvPr>
        <xdr:cNvSpPr/>
      </xdr:nvSpPr>
      <xdr:spPr>
        <a:xfrm>
          <a:off x="10426700" y="669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170180</xdr:rowOff>
    </xdr:from>
    <xdr:to>
      <xdr:col>50</xdr:col>
      <xdr:colOff>165100</xdr:colOff>
      <xdr:row>39</xdr:row>
      <xdr:rowOff>100330</xdr:rowOff>
    </xdr:to>
    <xdr:sp macro="" textlink="">
      <xdr:nvSpPr>
        <xdr:cNvPr id="122" name="フローチャート: 判断 121">
          <a:extLst>
            <a:ext uri="{FF2B5EF4-FFF2-40B4-BE49-F238E27FC236}">
              <a16:creationId xmlns:a16="http://schemas.microsoft.com/office/drawing/2014/main" id="{FF14D327-FFB3-450E-A947-E9D9F32AA4C2}"/>
            </a:ext>
          </a:extLst>
        </xdr:cNvPr>
        <xdr:cNvSpPr/>
      </xdr:nvSpPr>
      <xdr:spPr>
        <a:xfrm>
          <a:off x="9588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116857</xdr:rowOff>
    </xdr:from>
    <xdr:ext cx="469744" cy="259045"/>
    <xdr:sp macro="" textlink="">
      <xdr:nvSpPr>
        <xdr:cNvPr id="123" name="n_1aveValue【図書館】&#10;一人当たり面積">
          <a:extLst>
            <a:ext uri="{FF2B5EF4-FFF2-40B4-BE49-F238E27FC236}">
              <a16:creationId xmlns:a16="http://schemas.microsoft.com/office/drawing/2014/main" id="{1C69F197-4309-44E2-93BA-0EDF6733238F}"/>
            </a:ext>
          </a:extLst>
        </xdr:cNvPr>
        <xdr:cNvSpPr txBox="1"/>
      </xdr:nvSpPr>
      <xdr:spPr>
        <a:xfrm>
          <a:off x="9391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162560</xdr:rowOff>
    </xdr:from>
    <xdr:to>
      <xdr:col>46</xdr:col>
      <xdr:colOff>38100</xdr:colOff>
      <xdr:row>39</xdr:row>
      <xdr:rowOff>92710</xdr:rowOff>
    </xdr:to>
    <xdr:sp macro="" textlink="">
      <xdr:nvSpPr>
        <xdr:cNvPr id="124" name="フローチャート: 判断 123">
          <a:extLst>
            <a:ext uri="{FF2B5EF4-FFF2-40B4-BE49-F238E27FC236}">
              <a16:creationId xmlns:a16="http://schemas.microsoft.com/office/drawing/2014/main" id="{486F2A10-BD20-4B9F-B9DA-C4D1B1178314}"/>
            </a:ext>
          </a:extLst>
        </xdr:cNvPr>
        <xdr:cNvSpPr/>
      </xdr:nvSpPr>
      <xdr:spPr>
        <a:xfrm>
          <a:off x="8699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109237</xdr:rowOff>
    </xdr:from>
    <xdr:ext cx="469744" cy="259045"/>
    <xdr:sp macro="" textlink="">
      <xdr:nvSpPr>
        <xdr:cNvPr id="125" name="n_2aveValue【図書館】&#10;一人当たり面積">
          <a:extLst>
            <a:ext uri="{FF2B5EF4-FFF2-40B4-BE49-F238E27FC236}">
              <a16:creationId xmlns:a16="http://schemas.microsoft.com/office/drawing/2014/main" id="{1A16AB23-B13B-4F36-B0B2-AFBE66ADC4E6}"/>
            </a:ext>
          </a:extLst>
        </xdr:cNvPr>
        <xdr:cNvSpPr txBox="1"/>
      </xdr:nvSpPr>
      <xdr:spPr>
        <a:xfrm>
          <a:off x="8515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29210</xdr:rowOff>
    </xdr:from>
    <xdr:to>
      <xdr:col>41</xdr:col>
      <xdr:colOff>101600</xdr:colOff>
      <xdr:row>39</xdr:row>
      <xdr:rowOff>130810</xdr:rowOff>
    </xdr:to>
    <xdr:sp macro="" textlink="">
      <xdr:nvSpPr>
        <xdr:cNvPr id="126" name="フローチャート: 判断 125">
          <a:extLst>
            <a:ext uri="{FF2B5EF4-FFF2-40B4-BE49-F238E27FC236}">
              <a16:creationId xmlns:a16="http://schemas.microsoft.com/office/drawing/2014/main" id="{07E766B1-ED85-48A0-B0C0-C7F139556AB5}"/>
            </a:ext>
          </a:extLst>
        </xdr:cNvPr>
        <xdr:cNvSpPr/>
      </xdr:nvSpPr>
      <xdr:spPr>
        <a:xfrm>
          <a:off x="7810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147337</xdr:rowOff>
    </xdr:from>
    <xdr:ext cx="469744" cy="259045"/>
    <xdr:sp macro="" textlink="">
      <xdr:nvSpPr>
        <xdr:cNvPr id="127" name="n_3aveValue【図書館】&#10;一人当たり面積">
          <a:extLst>
            <a:ext uri="{FF2B5EF4-FFF2-40B4-BE49-F238E27FC236}">
              <a16:creationId xmlns:a16="http://schemas.microsoft.com/office/drawing/2014/main" id="{3E36272F-B89F-4DD8-B8AA-36F3A26613D9}"/>
            </a:ext>
          </a:extLst>
        </xdr:cNvPr>
        <xdr:cNvSpPr txBox="1"/>
      </xdr:nvSpPr>
      <xdr:spPr>
        <a:xfrm>
          <a:off x="7626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36830</xdr:rowOff>
    </xdr:from>
    <xdr:to>
      <xdr:col>36</xdr:col>
      <xdr:colOff>165100</xdr:colOff>
      <xdr:row>39</xdr:row>
      <xdr:rowOff>138430</xdr:rowOff>
    </xdr:to>
    <xdr:sp macro="" textlink="">
      <xdr:nvSpPr>
        <xdr:cNvPr id="128" name="フローチャート: 判断 127">
          <a:extLst>
            <a:ext uri="{FF2B5EF4-FFF2-40B4-BE49-F238E27FC236}">
              <a16:creationId xmlns:a16="http://schemas.microsoft.com/office/drawing/2014/main" id="{5D4F6510-3355-4AFF-A7D6-513101835A55}"/>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37</xdr:row>
      <xdr:rowOff>154957</xdr:rowOff>
    </xdr:from>
    <xdr:ext cx="469744" cy="259045"/>
    <xdr:sp macro="" textlink="">
      <xdr:nvSpPr>
        <xdr:cNvPr id="129" name="n_4aveValue【図書館】&#10;一人当たり面積">
          <a:extLst>
            <a:ext uri="{FF2B5EF4-FFF2-40B4-BE49-F238E27FC236}">
              <a16:creationId xmlns:a16="http://schemas.microsoft.com/office/drawing/2014/main" id="{FC78C960-52F4-440D-BB6F-CE7183C3F505}"/>
            </a:ext>
          </a:extLst>
        </xdr:cNvPr>
        <xdr:cNvSpPr txBox="1"/>
      </xdr:nvSpPr>
      <xdr:spPr>
        <a:xfrm>
          <a:off x="6737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B6054AF-435F-4D96-8A19-19F94BD5DD9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A50450D-F8D9-4850-BA79-67E14F90465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F3B6E6D-FA64-4139-AF20-C477C473E45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74A43068-51D3-4034-B50C-E9A1C756BF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8031DF9B-0B3A-4AC9-8F36-DE1EFE2DFF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124460</xdr:rowOff>
    </xdr:from>
    <xdr:to>
      <xdr:col>55</xdr:col>
      <xdr:colOff>50800</xdr:colOff>
      <xdr:row>39</xdr:row>
      <xdr:rowOff>54610</xdr:rowOff>
    </xdr:to>
    <xdr:sp macro="" textlink="">
      <xdr:nvSpPr>
        <xdr:cNvPr id="135" name="楕円 134">
          <a:extLst>
            <a:ext uri="{FF2B5EF4-FFF2-40B4-BE49-F238E27FC236}">
              <a16:creationId xmlns:a16="http://schemas.microsoft.com/office/drawing/2014/main" id="{F15264CF-6AB3-4E0C-99DD-AD8986053121}"/>
            </a:ext>
          </a:extLst>
        </xdr:cNvPr>
        <xdr:cNvSpPr/>
      </xdr:nvSpPr>
      <xdr:spPr>
        <a:xfrm>
          <a:off x="104267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147337</xdr:rowOff>
    </xdr:from>
    <xdr:ext cx="469744" cy="259045"/>
    <xdr:sp macro="" textlink="">
      <xdr:nvSpPr>
        <xdr:cNvPr id="136" name="【図書館】&#10;一人当たり面積該当値テキスト">
          <a:extLst>
            <a:ext uri="{FF2B5EF4-FFF2-40B4-BE49-F238E27FC236}">
              <a16:creationId xmlns:a16="http://schemas.microsoft.com/office/drawing/2014/main" id="{3F303A59-31DE-48C5-9B6E-0EA794E64C37}"/>
            </a:ext>
          </a:extLst>
        </xdr:cNvPr>
        <xdr:cNvSpPr txBox="1"/>
      </xdr:nvSpPr>
      <xdr:spPr>
        <a:xfrm>
          <a:off x="10515600"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154940</xdr:rowOff>
    </xdr:from>
    <xdr:to>
      <xdr:col>50</xdr:col>
      <xdr:colOff>165100</xdr:colOff>
      <xdr:row>41</xdr:row>
      <xdr:rowOff>85090</xdr:rowOff>
    </xdr:to>
    <xdr:sp macro="" textlink="">
      <xdr:nvSpPr>
        <xdr:cNvPr id="137" name="楕円 136">
          <a:extLst>
            <a:ext uri="{FF2B5EF4-FFF2-40B4-BE49-F238E27FC236}">
              <a16:creationId xmlns:a16="http://schemas.microsoft.com/office/drawing/2014/main" id="{9B969E1A-6533-4027-BA6D-D4B8D85E14E2}"/>
            </a:ext>
          </a:extLst>
        </xdr:cNvPr>
        <xdr:cNvSpPr/>
      </xdr:nvSpPr>
      <xdr:spPr>
        <a:xfrm>
          <a:off x="9588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3810</xdr:rowOff>
    </xdr:from>
    <xdr:to>
      <xdr:col>55</xdr:col>
      <xdr:colOff>0</xdr:colOff>
      <xdr:row>41</xdr:row>
      <xdr:rowOff>34290</xdr:rowOff>
    </xdr:to>
    <xdr:cxnSp macro="">
      <xdr:nvCxnSpPr>
        <xdr:cNvPr id="138" name="直線コネクタ 137">
          <a:extLst>
            <a:ext uri="{FF2B5EF4-FFF2-40B4-BE49-F238E27FC236}">
              <a16:creationId xmlns:a16="http://schemas.microsoft.com/office/drawing/2014/main" id="{3163A17C-9EC9-4646-ABFF-34034209EAC3}"/>
            </a:ext>
          </a:extLst>
        </xdr:cNvPr>
        <xdr:cNvCxnSpPr/>
      </xdr:nvCxnSpPr>
      <xdr:spPr>
        <a:xfrm flipV="1">
          <a:off x="9639300" y="6690360"/>
          <a:ext cx="8382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154940</xdr:rowOff>
    </xdr:from>
    <xdr:to>
      <xdr:col>46</xdr:col>
      <xdr:colOff>38100</xdr:colOff>
      <xdr:row>41</xdr:row>
      <xdr:rowOff>85090</xdr:rowOff>
    </xdr:to>
    <xdr:sp macro="" textlink="">
      <xdr:nvSpPr>
        <xdr:cNvPr id="139" name="楕円 138">
          <a:extLst>
            <a:ext uri="{FF2B5EF4-FFF2-40B4-BE49-F238E27FC236}">
              <a16:creationId xmlns:a16="http://schemas.microsoft.com/office/drawing/2014/main" id="{4D7655AA-4678-4760-92BF-C2A228D013DC}"/>
            </a:ext>
          </a:extLst>
        </xdr:cNvPr>
        <xdr:cNvSpPr/>
      </xdr:nvSpPr>
      <xdr:spPr>
        <a:xfrm>
          <a:off x="8699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34290</xdr:rowOff>
    </xdr:from>
    <xdr:to>
      <xdr:col>50</xdr:col>
      <xdr:colOff>114300</xdr:colOff>
      <xdr:row>41</xdr:row>
      <xdr:rowOff>34290</xdr:rowOff>
    </xdr:to>
    <xdr:cxnSp macro="">
      <xdr:nvCxnSpPr>
        <xdr:cNvPr id="140" name="直線コネクタ 139">
          <a:extLst>
            <a:ext uri="{FF2B5EF4-FFF2-40B4-BE49-F238E27FC236}">
              <a16:creationId xmlns:a16="http://schemas.microsoft.com/office/drawing/2014/main" id="{13BE9B8B-8BB7-47FB-80DA-3318809ADDA6}"/>
            </a:ext>
          </a:extLst>
        </xdr:cNvPr>
        <xdr:cNvCxnSpPr/>
      </xdr:nvCxnSpPr>
      <xdr:spPr>
        <a:xfrm>
          <a:off x="8750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154940</xdr:rowOff>
    </xdr:from>
    <xdr:to>
      <xdr:col>41</xdr:col>
      <xdr:colOff>101600</xdr:colOff>
      <xdr:row>41</xdr:row>
      <xdr:rowOff>85090</xdr:rowOff>
    </xdr:to>
    <xdr:sp macro="" textlink="">
      <xdr:nvSpPr>
        <xdr:cNvPr id="141" name="楕円 140">
          <a:extLst>
            <a:ext uri="{FF2B5EF4-FFF2-40B4-BE49-F238E27FC236}">
              <a16:creationId xmlns:a16="http://schemas.microsoft.com/office/drawing/2014/main" id="{CA5D40C3-551B-4BD2-8F74-D32B37D5302D}"/>
            </a:ext>
          </a:extLst>
        </xdr:cNvPr>
        <xdr:cNvSpPr/>
      </xdr:nvSpPr>
      <xdr:spPr>
        <a:xfrm>
          <a:off x="7810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34290</xdr:rowOff>
    </xdr:from>
    <xdr:to>
      <xdr:col>45</xdr:col>
      <xdr:colOff>177800</xdr:colOff>
      <xdr:row>41</xdr:row>
      <xdr:rowOff>34290</xdr:rowOff>
    </xdr:to>
    <xdr:cxnSp macro="">
      <xdr:nvCxnSpPr>
        <xdr:cNvPr id="142" name="直線コネクタ 141">
          <a:extLst>
            <a:ext uri="{FF2B5EF4-FFF2-40B4-BE49-F238E27FC236}">
              <a16:creationId xmlns:a16="http://schemas.microsoft.com/office/drawing/2014/main" id="{A93942B0-3CDA-4FBC-AFB8-B301367DEAA7}"/>
            </a:ext>
          </a:extLst>
        </xdr:cNvPr>
        <xdr:cNvCxnSpPr/>
      </xdr:nvCxnSpPr>
      <xdr:spPr>
        <a:xfrm>
          <a:off x="7861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154940</xdr:rowOff>
    </xdr:from>
    <xdr:to>
      <xdr:col>36</xdr:col>
      <xdr:colOff>165100</xdr:colOff>
      <xdr:row>41</xdr:row>
      <xdr:rowOff>85090</xdr:rowOff>
    </xdr:to>
    <xdr:sp macro="" textlink="">
      <xdr:nvSpPr>
        <xdr:cNvPr id="143" name="楕円 142">
          <a:extLst>
            <a:ext uri="{FF2B5EF4-FFF2-40B4-BE49-F238E27FC236}">
              <a16:creationId xmlns:a16="http://schemas.microsoft.com/office/drawing/2014/main" id="{661F735D-23BB-4880-AFFD-E8F4DD99BEB8}"/>
            </a:ext>
          </a:extLst>
        </xdr:cNvPr>
        <xdr:cNvSpPr/>
      </xdr:nvSpPr>
      <xdr:spPr>
        <a:xfrm>
          <a:off x="6921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34290</xdr:rowOff>
    </xdr:from>
    <xdr:to>
      <xdr:col>41</xdr:col>
      <xdr:colOff>50800</xdr:colOff>
      <xdr:row>41</xdr:row>
      <xdr:rowOff>34290</xdr:rowOff>
    </xdr:to>
    <xdr:cxnSp macro="">
      <xdr:nvCxnSpPr>
        <xdr:cNvPr id="144" name="直線コネクタ 143">
          <a:extLst>
            <a:ext uri="{FF2B5EF4-FFF2-40B4-BE49-F238E27FC236}">
              <a16:creationId xmlns:a16="http://schemas.microsoft.com/office/drawing/2014/main" id="{01902915-0ED9-469E-84FA-04DD23AC79BA}"/>
            </a:ext>
          </a:extLst>
        </xdr:cNvPr>
        <xdr:cNvCxnSpPr/>
      </xdr:nvCxnSpPr>
      <xdr:spPr>
        <a:xfrm>
          <a:off x="6972300" y="7063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76217</xdr:rowOff>
    </xdr:from>
    <xdr:ext cx="469744" cy="259045"/>
    <xdr:sp macro="" textlink="">
      <xdr:nvSpPr>
        <xdr:cNvPr id="145" name="n_1mainValue【図書館】&#10;一人当たり面積">
          <a:extLst>
            <a:ext uri="{FF2B5EF4-FFF2-40B4-BE49-F238E27FC236}">
              <a16:creationId xmlns:a16="http://schemas.microsoft.com/office/drawing/2014/main" id="{27C36D47-AB7F-4DE1-A979-A7F54D6AE5A8}"/>
            </a:ext>
          </a:extLst>
        </xdr:cNvPr>
        <xdr:cNvSpPr txBox="1"/>
      </xdr:nvSpPr>
      <xdr:spPr>
        <a:xfrm>
          <a:off x="93917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76217</xdr:rowOff>
    </xdr:from>
    <xdr:ext cx="469744" cy="259045"/>
    <xdr:sp macro="" textlink="">
      <xdr:nvSpPr>
        <xdr:cNvPr id="146" name="n_2mainValue【図書館】&#10;一人当たり面積">
          <a:extLst>
            <a:ext uri="{FF2B5EF4-FFF2-40B4-BE49-F238E27FC236}">
              <a16:creationId xmlns:a16="http://schemas.microsoft.com/office/drawing/2014/main" id="{C4C5757B-C595-484B-BAD9-FEBC3EFA5B64}"/>
            </a:ext>
          </a:extLst>
        </xdr:cNvPr>
        <xdr:cNvSpPr txBox="1"/>
      </xdr:nvSpPr>
      <xdr:spPr>
        <a:xfrm>
          <a:off x="8515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76217</xdr:rowOff>
    </xdr:from>
    <xdr:ext cx="469744" cy="259045"/>
    <xdr:sp macro="" textlink="">
      <xdr:nvSpPr>
        <xdr:cNvPr id="147" name="n_3mainValue【図書館】&#10;一人当たり面積">
          <a:extLst>
            <a:ext uri="{FF2B5EF4-FFF2-40B4-BE49-F238E27FC236}">
              <a16:creationId xmlns:a16="http://schemas.microsoft.com/office/drawing/2014/main" id="{F88CE2DA-07E5-4F4C-8E57-F43050997512}"/>
            </a:ext>
          </a:extLst>
        </xdr:cNvPr>
        <xdr:cNvSpPr txBox="1"/>
      </xdr:nvSpPr>
      <xdr:spPr>
        <a:xfrm>
          <a:off x="7626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76217</xdr:rowOff>
    </xdr:from>
    <xdr:ext cx="469744" cy="259045"/>
    <xdr:sp macro="" textlink="">
      <xdr:nvSpPr>
        <xdr:cNvPr id="148" name="n_4mainValue【図書館】&#10;一人当たり面積">
          <a:extLst>
            <a:ext uri="{FF2B5EF4-FFF2-40B4-BE49-F238E27FC236}">
              <a16:creationId xmlns:a16="http://schemas.microsoft.com/office/drawing/2014/main" id="{A4354081-CD8A-44BE-9650-EFC58BC06614}"/>
            </a:ext>
          </a:extLst>
        </xdr:cNvPr>
        <xdr:cNvSpPr txBox="1"/>
      </xdr:nvSpPr>
      <xdr:spPr>
        <a:xfrm>
          <a:off x="6737427" y="710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78F5884C-8554-4DB6-9193-27874365BC3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27A4B81-D97D-46CC-84BF-8F8FED0CD2C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90DB1E6-7757-4F3F-8D85-A8A1608692D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31CBBD0-0288-4CF9-B9D1-702B69FB884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3BF55CE-252E-4F7B-968E-428FAE8A2F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4D8AEB9-CC2E-4AEE-A8CF-CAE21964BE5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8B7A5A8-9F67-45BD-B244-F24C845D970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7566642-0345-45A5-AAFA-B1E2DF0EA58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C499D025-52F8-4F90-A8C4-6EB2E49581E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1F58AD4E-B092-420B-8EAD-986283BAE99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B8EFD28-1353-40B0-9D30-024EA5C2F66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4DB3223-CEF7-4780-8925-BF52009CA1C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87F311A-4ED6-4CB2-AD14-7F35B259E36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7192379-C180-4B41-AFD9-5F640EA5A7C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2475F77-41FD-42AA-876B-1811542D731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2DA3F7B7-05F3-4B0A-AF6C-43939378FB3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7182F259-06FB-4458-A33F-90E01609137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A28A130E-5587-412A-A770-73E273CBCE9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F9753BCA-1D7F-4983-817D-7118323E0E2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215C7EB-25CC-43DE-81DC-3A92827F58B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813285C9-30D7-4879-A605-7FAB640E7172}"/>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9C027EC-9CC2-424D-ADB4-704D65478B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EA028DA-8E7B-45EA-B8F9-56346828148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381ACF6A-A3BA-4068-B2D2-B12CE0794B7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158115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379D677E-9059-43F0-B50D-EC4689611EE9}"/>
            </a:ext>
          </a:extLst>
        </xdr:cNvPr>
        <xdr:cNvCxnSpPr/>
      </xdr:nvCxnSpPr>
      <xdr:spPr>
        <a:xfrm flipV="1">
          <a:off x="4634865" y="975931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4757761A-C5F2-4F1A-A6C7-3A6A17941AA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66B4B10A-A2C6-4DEE-B1B6-8D53DE37EB8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104792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39447C27-262E-4B8A-96CD-8F935644934F}"/>
            </a:ext>
          </a:extLst>
        </xdr:cNvPr>
        <xdr:cNvSpPr txBox="1"/>
      </xdr:nvSpPr>
      <xdr:spPr>
        <a:xfrm>
          <a:off x="4673600" y="953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158115</xdr:rowOff>
    </xdr:from>
    <xdr:to>
      <xdr:col>24</xdr:col>
      <xdr:colOff>152400</xdr:colOff>
      <xdr:row>56</xdr:row>
      <xdr:rowOff>158115</xdr:rowOff>
    </xdr:to>
    <xdr:cxnSp macro="">
      <xdr:nvCxnSpPr>
        <xdr:cNvPr id="177" name="直線コネクタ 176">
          <a:extLst>
            <a:ext uri="{FF2B5EF4-FFF2-40B4-BE49-F238E27FC236}">
              <a16:creationId xmlns:a16="http://schemas.microsoft.com/office/drawing/2014/main" id="{6241F089-564B-4E56-AC01-F9A7881B130F}"/>
            </a:ext>
          </a:extLst>
        </xdr:cNvPr>
        <xdr:cNvCxnSpPr/>
      </xdr:nvCxnSpPr>
      <xdr:spPr>
        <a:xfrm>
          <a:off x="4546600" y="9759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C0AB2FB-77EF-4EE0-807E-1C5C0737E14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9" name="フローチャート: 判断 178">
          <a:extLst>
            <a:ext uri="{FF2B5EF4-FFF2-40B4-BE49-F238E27FC236}">
              <a16:creationId xmlns:a16="http://schemas.microsoft.com/office/drawing/2014/main" id="{F9C32CD6-3F3C-4F63-B984-2FAB0CF2B6B9}"/>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46355</xdr:rowOff>
    </xdr:from>
    <xdr:to>
      <xdr:col>20</xdr:col>
      <xdr:colOff>38100</xdr:colOff>
      <xdr:row>60</xdr:row>
      <xdr:rowOff>147955</xdr:rowOff>
    </xdr:to>
    <xdr:sp macro="" textlink="">
      <xdr:nvSpPr>
        <xdr:cNvPr id="180" name="フローチャート: 判断 179">
          <a:extLst>
            <a:ext uri="{FF2B5EF4-FFF2-40B4-BE49-F238E27FC236}">
              <a16:creationId xmlns:a16="http://schemas.microsoft.com/office/drawing/2014/main" id="{BABE2CE6-9009-4E30-8E98-D919BDB400E6}"/>
            </a:ext>
          </a:extLst>
        </xdr:cNvPr>
        <xdr:cNvSpPr/>
      </xdr:nvSpPr>
      <xdr:spPr>
        <a:xfrm>
          <a:off x="3746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58</xdr:row>
      <xdr:rowOff>164482</xdr:rowOff>
    </xdr:from>
    <xdr:ext cx="405111" cy="259045"/>
    <xdr:sp macro="" textlink="">
      <xdr:nvSpPr>
        <xdr:cNvPr id="181" name="n_1aveValue【体育館・プール】&#10;有形固定資産減価償却率">
          <a:extLst>
            <a:ext uri="{FF2B5EF4-FFF2-40B4-BE49-F238E27FC236}">
              <a16:creationId xmlns:a16="http://schemas.microsoft.com/office/drawing/2014/main" id="{A520FC2F-36E0-44B4-BA91-29FF4343EA2C}"/>
            </a:ext>
          </a:extLst>
        </xdr:cNvPr>
        <xdr:cNvSpPr txBox="1"/>
      </xdr:nvSpPr>
      <xdr:spPr>
        <a:xfrm>
          <a:off x="3582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166370</xdr:rowOff>
    </xdr:from>
    <xdr:to>
      <xdr:col>15</xdr:col>
      <xdr:colOff>101600</xdr:colOff>
      <xdr:row>60</xdr:row>
      <xdr:rowOff>96520</xdr:rowOff>
    </xdr:to>
    <xdr:sp macro="" textlink="">
      <xdr:nvSpPr>
        <xdr:cNvPr id="182" name="フローチャート: 判断 181">
          <a:extLst>
            <a:ext uri="{FF2B5EF4-FFF2-40B4-BE49-F238E27FC236}">
              <a16:creationId xmlns:a16="http://schemas.microsoft.com/office/drawing/2014/main" id="{8A523E6B-FCA1-48B9-8FFE-C918F15D98A0}"/>
            </a:ext>
          </a:extLst>
        </xdr:cNvPr>
        <xdr:cNvSpPr/>
      </xdr:nvSpPr>
      <xdr:spPr>
        <a:xfrm>
          <a:off x="2857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58</xdr:row>
      <xdr:rowOff>113047</xdr:rowOff>
    </xdr:from>
    <xdr:ext cx="405111" cy="259045"/>
    <xdr:sp macro="" textlink="">
      <xdr:nvSpPr>
        <xdr:cNvPr id="183" name="n_2aveValue【体育館・プール】&#10;有形固定資産減価償却率">
          <a:extLst>
            <a:ext uri="{FF2B5EF4-FFF2-40B4-BE49-F238E27FC236}">
              <a16:creationId xmlns:a16="http://schemas.microsoft.com/office/drawing/2014/main" id="{6895B253-0612-463D-867C-7D3567825509}"/>
            </a:ext>
          </a:extLst>
        </xdr:cNvPr>
        <xdr:cNvSpPr txBox="1"/>
      </xdr:nvSpPr>
      <xdr:spPr>
        <a:xfrm>
          <a:off x="2705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158750</xdr:rowOff>
    </xdr:from>
    <xdr:to>
      <xdr:col>10</xdr:col>
      <xdr:colOff>165100</xdr:colOff>
      <xdr:row>60</xdr:row>
      <xdr:rowOff>88900</xdr:rowOff>
    </xdr:to>
    <xdr:sp macro="" textlink="">
      <xdr:nvSpPr>
        <xdr:cNvPr id="184" name="フローチャート: 判断 183">
          <a:extLst>
            <a:ext uri="{FF2B5EF4-FFF2-40B4-BE49-F238E27FC236}">
              <a16:creationId xmlns:a16="http://schemas.microsoft.com/office/drawing/2014/main" id="{919B2C24-D5CA-4472-ABF6-94D9A45122C6}"/>
            </a:ext>
          </a:extLst>
        </xdr:cNvPr>
        <xdr:cNvSpPr/>
      </xdr:nvSpPr>
      <xdr:spPr>
        <a:xfrm>
          <a:off x="1968500" y="1027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105427</xdr:rowOff>
    </xdr:from>
    <xdr:ext cx="405111" cy="259045"/>
    <xdr:sp macro="" textlink="">
      <xdr:nvSpPr>
        <xdr:cNvPr id="185" name="n_3aveValue【体育館・プール】&#10;有形固定資産減価償却率">
          <a:extLst>
            <a:ext uri="{FF2B5EF4-FFF2-40B4-BE49-F238E27FC236}">
              <a16:creationId xmlns:a16="http://schemas.microsoft.com/office/drawing/2014/main" id="{5C6FC647-68D2-4DDA-8FD0-54D76B8DDAE5}"/>
            </a:ext>
          </a:extLst>
        </xdr:cNvPr>
        <xdr:cNvSpPr txBox="1"/>
      </xdr:nvSpPr>
      <xdr:spPr>
        <a:xfrm>
          <a:off x="181674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113030</xdr:rowOff>
    </xdr:from>
    <xdr:to>
      <xdr:col>6</xdr:col>
      <xdr:colOff>38100</xdr:colOff>
      <xdr:row>60</xdr:row>
      <xdr:rowOff>43180</xdr:rowOff>
    </xdr:to>
    <xdr:sp macro="" textlink="">
      <xdr:nvSpPr>
        <xdr:cNvPr id="186" name="フローチャート: 判断 185">
          <a:extLst>
            <a:ext uri="{FF2B5EF4-FFF2-40B4-BE49-F238E27FC236}">
              <a16:creationId xmlns:a16="http://schemas.microsoft.com/office/drawing/2014/main" id="{B9395424-C017-4C01-B663-6D74CC84236E}"/>
            </a:ext>
          </a:extLst>
        </xdr:cNvPr>
        <xdr:cNvSpPr/>
      </xdr:nvSpPr>
      <xdr:spPr>
        <a:xfrm>
          <a:off x="1079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58</xdr:row>
      <xdr:rowOff>59707</xdr:rowOff>
    </xdr:from>
    <xdr:ext cx="405111" cy="259045"/>
    <xdr:sp macro="" textlink="">
      <xdr:nvSpPr>
        <xdr:cNvPr id="187" name="n_4aveValue【体育館・プール】&#10;有形固定資産減価償却率">
          <a:extLst>
            <a:ext uri="{FF2B5EF4-FFF2-40B4-BE49-F238E27FC236}">
              <a16:creationId xmlns:a16="http://schemas.microsoft.com/office/drawing/2014/main" id="{ECED1CA1-39E5-433A-A928-D4CA0E0F9457}"/>
            </a:ext>
          </a:extLst>
        </xdr:cNvPr>
        <xdr:cNvSpPr txBox="1"/>
      </xdr:nvSpPr>
      <xdr:spPr>
        <a:xfrm>
          <a:off x="927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BCF6E8A-F34C-497D-AC31-9360D57694F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B3581426-9BCB-49A7-B1D7-048B806A558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E4170231-9B75-4090-80B6-077A238C46F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E7FF5931-9B31-4A93-9CBE-3ED331B0E74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5CBC009F-2645-48C3-BA7B-FB517EF5AAA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93980</xdr:rowOff>
    </xdr:from>
    <xdr:to>
      <xdr:col>24</xdr:col>
      <xdr:colOff>114300</xdr:colOff>
      <xdr:row>64</xdr:row>
      <xdr:rowOff>24130</xdr:rowOff>
    </xdr:to>
    <xdr:sp macro="" textlink="">
      <xdr:nvSpPr>
        <xdr:cNvPr id="193" name="楕円 192">
          <a:extLst>
            <a:ext uri="{FF2B5EF4-FFF2-40B4-BE49-F238E27FC236}">
              <a16:creationId xmlns:a16="http://schemas.microsoft.com/office/drawing/2014/main" id="{44E315E9-5AAC-40CF-90A5-CC9DB5634682}"/>
            </a:ext>
          </a:extLst>
        </xdr:cNvPr>
        <xdr:cNvSpPr/>
      </xdr:nvSpPr>
      <xdr:spPr>
        <a:xfrm>
          <a:off x="4584700" y="1089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8907</xdr:rowOff>
    </xdr:from>
    <xdr:ext cx="405111" cy="259045"/>
    <xdr:sp macro="" textlink="">
      <xdr:nvSpPr>
        <xdr:cNvPr id="194" name="【体育館・プール】&#10;有形固定資産減価償却率該当値テキスト">
          <a:extLst>
            <a:ext uri="{FF2B5EF4-FFF2-40B4-BE49-F238E27FC236}">
              <a16:creationId xmlns:a16="http://schemas.microsoft.com/office/drawing/2014/main" id="{16CE4A38-7768-4374-B6D7-C19FDEBF70BF}"/>
            </a:ext>
          </a:extLst>
        </xdr:cNvPr>
        <xdr:cNvSpPr txBox="1"/>
      </xdr:nvSpPr>
      <xdr:spPr>
        <a:xfrm>
          <a:off x="4673600" y="1081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65405</xdr:rowOff>
    </xdr:from>
    <xdr:to>
      <xdr:col>20</xdr:col>
      <xdr:colOff>38100</xdr:colOff>
      <xdr:row>63</xdr:row>
      <xdr:rowOff>167005</xdr:rowOff>
    </xdr:to>
    <xdr:sp macro="" textlink="">
      <xdr:nvSpPr>
        <xdr:cNvPr id="195" name="楕円 194">
          <a:extLst>
            <a:ext uri="{FF2B5EF4-FFF2-40B4-BE49-F238E27FC236}">
              <a16:creationId xmlns:a16="http://schemas.microsoft.com/office/drawing/2014/main" id="{81735987-DAEA-490F-9FB6-13FA647D5C5A}"/>
            </a:ext>
          </a:extLst>
        </xdr:cNvPr>
        <xdr:cNvSpPr/>
      </xdr:nvSpPr>
      <xdr:spPr>
        <a:xfrm>
          <a:off x="3746500" y="1086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116205</xdr:rowOff>
    </xdr:from>
    <xdr:to>
      <xdr:col>24</xdr:col>
      <xdr:colOff>63500</xdr:colOff>
      <xdr:row>63</xdr:row>
      <xdr:rowOff>144780</xdr:rowOff>
    </xdr:to>
    <xdr:cxnSp macro="">
      <xdr:nvCxnSpPr>
        <xdr:cNvPr id="196" name="直線コネクタ 195">
          <a:extLst>
            <a:ext uri="{FF2B5EF4-FFF2-40B4-BE49-F238E27FC236}">
              <a16:creationId xmlns:a16="http://schemas.microsoft.com/office/drawing/2014/main" id="{3B7E72E7-F192-427B-94C9-2A5F8CC16C3B}"/>
            </a:ext>
          </a:extLst>
        </xdr:cNvPr>
        <xdr:cNvCxnSpPr/>
      </xdr:nvCxnSpPr>
      <xdr:spPr>
        <a:xfrm>
          <a:off x="3797300" y="1091755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36830</xdr:rowOff>
    </xdr:from>
    <xdr:to>
      <xdr:col>15</xdr:col>
      <xdr:colOff>101600</xdr:colOff>
      <xdr:row>63</xdr:row>
      <xdr:rowOff>138430</xdr:rowOff>
    </xdr:to>
    <xdr:sp macro="" textlink="">
      <xdr:nvSpPr>
        <xdr:cNvPr id="197" name="楕円 196">
          <a:extLst>
            <a:ext uri="{FF2B5EF4-FFF2-40B4-BE49-F238E27FC236}">
              <a16:creationId xmlns:a16="http://schemas.microsoft.com/office/drawing/2014/main" id="{F89FC5CD-3FBD-4067-A07A-463BC76E1233}"/>
            </a:ext>
          </a:extLst>
        </xdr:cNvPr>
        <xdr:cNvSpPr/>
      </xdr:nvSpPr>
      <xdr:spPr>
        <a:xfrm>
          <a:off x="2857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87630</xdr:rowOff>
    </xdr:from>
    <xdr:to>
      <xdr:col>19</xdr:col>
      <xdr:colOff>177800</xdr:colOff>
      <xdr:row>63</xdr:row>
      <xdr:rowOff>116205</xdr:rowOff>
    </xdr:to>
    <xdr:cxnSp macro="">
      <xdr:nvCxnSpPr>
        <xdr:cNvPr id="198" name="直線コネクタ 197">
          <a:extLst>
            <a:ext uri="{FF2B5EF4-FFF2-40B4-BE49-F238E27FC236}">
              <a16:creationId xmlns:a16="http://schemas.microsoft.com/office/drawing/2014/main" id="{5A13BC29-89B1-43DC-9D32-7FF03BC687C3}"/>
            </a:ext>
          </a:extLst>
        </xdr:cNvPr>
        <xdr:cNvCxnSpPr/>
      </xdr:nvCxnSpPr>
      <xdr:spPr>
        <a:xfrm>
          <a:off x="2908300" y="1088898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8255</xdr:rowOff>
    </xdr:from>
    <xdr:to>
      <xdr:col>10</xdr:col>
      <xdr:colOff>165100</xdr:colOff>
      <xdr:row>63</xdr:row>
      <xdr:rowOff>109855</xdr:rowOff>
    </xdr:to>
    <xdr:sp macro="" textlink="">
      <xdr:nvSpPr>
        <xdr:cNvPr id="199" name="楕円 198">
          <a:extLst>
            <a:ext uri="{FF2B5EF4-FFF2-40B4-BE49-F238E27FC236}">
              <a16:creationId xmlns:a16="http://schemas.microsoft.com/office/drawing/2014/main" id="{81480C81-CE4D-4C59-AD1D-C9AB58112BE4}"/>
            </a:ext>
          </a:extLst>
        </xdr:cNvPr>
        <xdr:cNvSpPr/>
      </xdr:nvSpPr>
      <xdr:spPr>
        <a:xfrm>
          <a:off x="1968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59055</xdr:rowOff>
    </xdr:from>
    <xdr:to>
      <xdr:col>15</xdr:col>
      <xdr:colOff>50800</xdr:colOff>
      <xdr:row>63</xdr:row>
      <xdr:rowOff>87630</xdr:rowOff>
    </xdr:to>
    <xdr:cxnSp macro="">
      <xdr:nvCxnSpPr>
        <xdr:cNvPr id="200" name="直線コネクタ 199">
          <a:extLst>
            <a:ext uri="{FF2B5EF4-FFF2-40B4-BE49-F238E27FC236}">
              <a16:creationId xmlns:a16="http://schemas.microsoft.com/office/drawing/2014/main" id="{207F40D1-20C6-4C1B-8FBF-34171F7599F5}"/>
            </a:ext>
          </a:extLst>
        </xdr:cNvPr>
        <xdr:cNvCxnSpPr/>
      </xdr:nvCxnSpPr>
      <xdr:spPr>
        <a:xfrm>
          <a:off x="2019300" y="108604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158750</xdr:rowOff>
    </xdr:from>
    <xdr:to>
      <xdr:col>6</xdr:col>
      <xdr:colOff>38100</xdr:colOff>
      <xdr:row>63</xdr:row>
      <xdr:rowOff>88900</xdr:rowOff>
    </xdr:to>
    <xdr:sp macro="" textlink="">
      <xdr:nvSpPr>
        <xdr:cNvPr id="201" name="楕円 200">
          <a:extLst>
            <a:ext uri="{FF2B5EF4-FFF2-40B4-BE49-F238E27FC236}">
              <a16:creationId xmlns:a16="http://schemas.microsoft.com/office/drawing/2014/main" id="{32E81037-FE40-4F4E-827A-C038865FB288}"/>
            </a:ext>
          </a:extLst>
        </xdr:cNvPr>
        <xdr:cNvSpPr/>
      </xdr:nvSpPr>
      <xdr:spPr>
        <a:xfrm>
          <a:off x="1079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38100</xdr:rowOff>
    </xdr:from>
    <xdr:to>
      <xdr:col>10</xdr:col>
      <xdr:colOff>114300</xdr:colOff>
      <xdr:row>63</xdr:row>
      <xdr:rowOff>59055</xdr:rowOff>
    </xdr:to>
    <xdr:cxnSp macro="">
      <xdr:nvCxnSpPr>
        <xdr:cNvPr id="202" name="直線コネクタ 201">
          <a:extLst>
            <a:ext uri="{FF2B5EF4-FFF2-40B4-BE49-F238E27FC236}">
              <a16:creationId xmlns:a16="http://schemas.microsoft.com/office/drawing/2014/main" id="{90A00A53-3EEB-4085-8817-17F74A40F938}"/>
            </a:ext>
          </a:extLst>
        </xdr:cNvPr>
        <xdr:cNvCxnSpPr/>
      </xdr:nvCxnSpPr>
      <xdr:spPr>
        <a:xfrm>
          <a:off x="1130300" y="1083945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158132</xdr:rowOff>
    </xdr:from>
    <xdr:ext cx="405111" cy="259045"/>
    <xdr:sp macro="" textlink="">
      <xdr:nvSpPr>
        <xdr:cNvPr id="203" name="n_1mainValue【体育館・プール】&#10;有形固定資産減価償却率">
          <a:extLst>
            <a:ext uri="{FF2B5EF4-FFF2-40B4-BE49-F238E27FC236}">
              <a16:creationId xmlns:a16="http://schemas.microsoft.com/office/drawing/2014/main" id="{FBCEEC22-447D-4B24-ACD7-632FB79FC0E6}"/>
            </a:ext>
          </a:extLst>
        </xdr:cNvPr>
        <xdr:cNvSpPr txBox="1"/>
      </xdr:nvSpPr>
      <xdr:spPr>
        <a:xfrm>
          <a:off x="3582044" y="1095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129557</xdr:rowOff>
    </xdr:from>
    <xdr:ext cx="405111" cy="259045"/>
    <xdr:sp macro="" textlink="">
      <xdr:nvSpPr>
        <xdr:cNvPr id="204" name="n_2mainValue【体育館・プール】&#10;有形固定資産減価償却率">
          <a:extLst>
            <a:ext uri="{FF2B5EF4-FFF2-40B4-BE49-F238E27FC236}">
              <a16:creationId xmlns:a16="http://schemas.microsoft.com/office/drawing/2014/main" id="{816CB1B4-9E1C-4A46-B770-22A609CD1483}"/>
            </a:ext>
          </a:extLst>
        </xdr:cNvPr>
        <xdr:cNvSpPr txBox="1"/>
      </xdr:nvSpPr>
      <xdr:spPr>
        <a:xfrm>
          <a:off x="2705744"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100982</xdr:rowOff>
    </xdr:from>
    <xdr:ext cx="405111" cy="259045"/>
    <xdr:sp macro="" textlink="">
      <xdr:nvSpPr>
        <xdr:cNvPr id="205" name="n_3mainValue【体育館・プール】&#10;有形固定資産減価償却率">
          <a:extLst>
            <a:ext uri="{FF2B5EF4-FFF2-40B4-BE49-F238E27FC236}">
              <a16:creationId xmlns:a16="http://schemas.microsoft.com/office/drawing/2014/main" id="{96BB9435-4E56-4B45-9C56-ABEF78F84D13}"/>
            </a:ext>
          </a:extLst>
        </xdr:cNvPr>
        <xdr:cNvSpPr txBox="1"/>
      </xdr:nvSpPr>
      <xdr:spPr>
        <a:xfrm>
          <a:off x="1816744"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80027</xdr:rowOff>
    </xdr:from>
    <xdr:ext cx="405111" cy="259045"/>
    <xdr:sp macro="" textlink="">
      <xdr:nvSpPr>
        <xdr:cNvPr id="206" name="n_4mainValue【体育館・プール】&#10;有形固定資産減価償却率">
          <a:extLst>
            <a:ext uri="{FF2B5EF4-FFF2-40B4-BE49-F238E27FC236}">
              <a16:creationId xmlns:a16="http://schemas.microsoft.com/office/drawing/2014/main" id="{7BF4D62A-6DAF-4B0C-8728-2BD2533625DC}"/>
            </a:ext>
          </a:extLst>
        </xdr:cNvPr>
        <xdr:cNvSpPr txBox="1"/>
      </xdr:nvSpPr>
      <xdr:spPr>
        <a:xfrm>
          <a:off x="927744" y="1088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AA2AE66-F504-4460-994A-01B3D186D8A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E0E3653-3448-45F0-A878-AA10916C201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5F5B8807-AE7B-48B9-987E-51B7F8B7C18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7BF13F99-78E6-4AE7-A5B7-EC3DF1906F2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33894C5-391F-4F64-AC7B-C78EB50A947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FF91379-8558-4FAA-B76B-3A21E1DEB24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1D5348C-CE58-470B-AFE3-0CD67D2291A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975102A-B5A7-4E87-BE6A-1DAF72CF53F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0E366D5-4807-4BF6-8F9C-0E5CF981E68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E1AAAA7-23CC-4BD3-BBD0-979CAF47590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76711B4-06A0-4873-82C2-6E02831487E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FEDA0CB-EA05-40EC-AAFB-6BA4829435E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ADD8761-014F-41F5-9A94-989DFBA52A1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311A3F23-4C69-4564-9862-A801C9EF042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BC75177-2020-45D8-8103-5A875FF682F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FCE9A3E7-858A-4475-B9CA-0A3CD35D387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D8A3599-F4B9-4190-A637-D46DEEE0378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FAE9A519-A1DC-4BD7-8204-24841724F07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577DB50B-7C14-43B1-A93D-8704393F3D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5A53AFC-C4C9-4786-81F4-A1D4AD1A2E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0515C8F-115D-4DE9-9AEF-A5C383CFBE5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17266229-281A-4EF8-A663-C693B31E2ED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D0868BC8-5601-4C50-AAC2-854427A2409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114300</xdr:rowOff>
    </xdr:from>
    <xdr:to>
      <xdr:col>54</xdr:col>
      <xdr:colOff>189865</xdr:colOff>
      <xdr:row>64</xdr:row>
      <xdr:rowOff>34290</xdr:rowOff>
    </xdr:to>
    <xdr:cxnSp macro="">
      <xdr:nvCxnSpPr>
        <xdr:cNvPr id="230" name="直線コネクタ 229">
          <a:extLst>
            <a:ext uri="{FF2B5EF4-FFF2-40B4-BE49-F238E27FC236}">
              <a16:creationId xmlns:a16="http://schemas.microsoft.com/office/drawing/2014/main" id="{2DE46F10-D9DB-4432-99D3-A61AC61FE1C1}"/>
            </a:ext>
          </a:extLst>
        </xdr:cNvPr>
        <xdr:cNvCxnSpPr/>
      </xdr:nvCxnSpPr>
      <xdr:spPr>
        <a:xfrm flipV="1">
          <a:off x="10476865" y="9715500"/>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38117</xdr:rowOff>
    </xdr:from>
    <xdr:ext cx="469744" cy="259045"/>
    <xdr:sp macro="" textlink="">
      <xdr:nvSpPr>
        <xdr:cNvPr id="231" name="【体育館・プール】&#10;一人当たり面積最小値テキスト">
          <a:extLst>
            <a:ext uri="{FF2B5EF4-FFF2-40B4-BE49-F238E27FC236}">
              <a16:creationId xmlns:a16="http://schemas.microsoft.com/office/drawing/2014/main" id="{4D7A2536-5B8C-4FA6-8B6D-C06449D30B14}"/>
            </a:ext>
          </a:extLst>
        </xdr:cNvPr>
        <xdr:cNvSpPr txBox="1"/>
      </xdr:nvSpPr>
      <xdr:spPr>
        <a:xfrm>
          <a:off x="10515600" y="1101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34290</xdr:rowOff>
    </xdr:from>
    <xdr:to>
      <xdr:col>55</xdr:col>
      <xdr:colOff>88900</xdr:colOff>
      <xdr:row>64</xdr:row>
      <xdr:rowOff>34290</xdr:rowOff>
    </xdr:to>
    <xdr:cxnSp macro="">
      <xdr:nvCxnSpPr>
        <xdr:cNvPr id="232" name="直線コネクタ 231">
          <a:extLst>
            <a:ext uri="{FF2B5EF4-FFF2-40B4-BE49-F238E27FC236}">
              <a16:creationId xmlns:a16="http://schemas.microsoft.com/office/drawing/2014/main" id="{4A720959-2257-4A52-BAC7-D45413B89E1C}"/>
            </a:ext>
          </a:extLst>
        </xdr:cNvPr>
        <xdr:cNvCxnSpPr/>
      </xdr:nvCxnSpPr>
      <xdr:spPr>
        <a:xfrm>
          <a:off x="10388600" y="1100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60977</xdr:rowOff>
    </xdr:from>
    <xdr:ext cx="469744" cy="259045"/>
    <xdr:sp macro="" textlink="">
      <xdr:nvSpPr>
        <xdr:cNvPr id="233" name="【体育館・プール】&#10;一人当たり面積最大値テキスト">
          <a:extLst>
            <a:ext uri="{FF2B5EF4-FFF2-40B4-BE49-F238E27FC236}">
              <a16:creationId xmlns:a16="http://schemas.microsoft.com/office/drawing/2014/main" id="{42618A6A-D891-44F4-AB9B-DE4A1D2E1D52}"/>
            </a:ext>
          </a:extLst>
        </xdr:cNvPr>
        <xdr:cNvSpPr txBox="1"/>
      </xdr:nvSpPr>
      <xdr:spPr>
        <a:xfrm>
          <a:off x="10515600" y="949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114300</xdr:rowOff>
    </xdr:from>
    <xdr:to>
      <xdr:col>55</xdr:col>
      <xdr:colOff>88900</xdr:colOff>
      <xdr:row>56</xdr:row>
      <xdr:rowOff>114300</xdr:rowOff>
    </xdr:to>
    <xdr:cxnSp macro="">
      <xdr:nvCxnSpPr>
        <xdr:cNvPr id="234" name="直線コネクタ 233">
          <a:extLst>
            <a:ext uri="{FF2B5EF4-FFF2-40B4-BE49-F238E27FC236}">
              <a16:creationId xmlns:a16="http://schemas.microsoft.com/office/drawing/2014/main" id="{C57BFBF3-722C-4C6A-B97E-3A6B98C39E4F}"/>
            </a:ext>
          </a:extLst>
        </xdr:cNvPr>
        <xdr:cNvCxnSpPr/>
      </xdr:nvCxnSpPr>
      <xdr:spPr>
        <a:xfrm>
          <a:off x="10388600" y="971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87647</xdr:rowOff>
    </xdr:from>
    <xdr:ext cx="469744" cy="259045"/>
    <xdr:sp macro="" textlink="">
      <xdr:nvSpPr>
        <xdr:cNvPr id="235" name="【体育館・プール】&#10;一人当たり面積平均値テキスト">
          <a:extLst>
            <a:ext uri="{FF2B5EF4-FFF2-40B4-BE49-F238E27FC236}">
              <a16:creationId xmlns:a16="http://schemas.microsoft.com/office/drawing/2014/main" id="{25C9C345-787C-4A93-B459-580792208D51}"/>
            </a:ext>
          </a:extLst>
        </xdr:cNvPr>
        <xdr:cNvSpPr txBox="1"/>
      </xdr:nvSpPr>
      <xdr:spPr>
        <a:xfrm>
          <a:off x="10515600" y="1054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64770</xdr:rowOff>
    </xdr:from>
    <xdr:to>
      <xdr:col>55</xdr:col>
      <xdr:colOff>50800</xdr:colOff>
      <xdr:row>62</xdr:row>
      <xdr:rowOff>166370</xdr:rowOff>
    </xdr:to>
    <xdr:sp macro="" textlink="">
      <xdr:nvSpPr>
        <xdr:cNvPr id="236" name="フローチャート: 判断 235">
          <a:extLst>
            <a:ext uri="{FF2B5EF4-FFF2-40B4-BE49-F238E27FC236}">
              <a16:creationId xmlns:a16="http://schemas.microsoft.com/office/drawing/2014/main" id="{27141D6C-9361-4CE5-95B5-1792871594E6}"/>
            </a:ext>
          </a:extLst>
        </xdr:cNvPr>
        <xdr:cNvSpPr/>
      </xdr:nvSpPr>
      <xdr:spPr>
        <a:xfrm>
          <a:off x="10426700" y="1069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54610</xdr:rowOff>
    </xdr:from>
    <xdr:to>
      <xdr:col>50</xdr:col>
      <xdr:colOff>165100</xdr:colOff>
      <xdr:row>62</xdr:row>
      <xdr:rowOff>156210</xdr:rowOff>
    </xdr:to>
    <xdr:sp macro="" textlink="">
      <xdr:nvSpPr>
        <xdr:cNvPr id="237" name="フローチャート: 判断 236">
          <a:extLst>
            <a:ext uri="{FF2B5EF4-FFF2-40B4-BE49-F238E27FC236}">
              <a16:creationId xmlns:a16="http://schemas.microsoft.com/office/drawing/2014/main" id="{9498808D-4D59-45B3-877C-23313B8E9589}"/>
            </a:ext>
          </a:extLst>
        </xdr:cNvPr>
        <xdr:cNvSpPr/>
      </xdr:nvSpPr>
      <xdr:spPr>
        <a:xfrm>
          <a:off x="9588500" y="1068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1287</xdr:rowOff>
    </xdr:from>
    <xdr:ext cx="469744" cy="259045"/>
    <xdr:sp macro="" textlink="">
      <xdr:nvSpPr>
        <xdr:cNvPr id="238" name="n_1aveValue【体育館・プール】&#10;一人当たり面積">
          <a:extLst>
            <a:ext uri="{FF2B5EF4-FFF2-40B4-BE49-F238E27FC236}">
              <a16:creationId xmlns:a16="http://schemas.microsoft.com/office/drawing/2014/main" id="{B2D32C4C-E22B-4DE2-8C51-BDD55B73CDE6}"/>
            </a:ext>
          </a:extLst>
        </xdr:cNvPr>
        <xdr:cNvSpPr txBox="1"/>
      </xdr:nvSpPr>
      <xdr:spPr>
        <a:xfrm>
          <a:off x="9391727" y="1045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35560</xdr:rowOff>
    </xdr:from>
    <xdr:to>
      <xdr:col>46</xdr:col>
      <xdr:colOff>38100</xdr:colOff>
      <xdr:row>62</xdr:row>
      <xdr:rowOff>137160</xdr:rowOff>
    </xdr:to>
    <xdr:sp macro="" textlink="">
      <xdr:nvSpPr>
        <xdr:cNvPr id="239" name="フローチャート: 判断 238">
          <a:extLst>
            <a:ext uri="{FF2B5EF4-FFF2-40B4-BE49-F238E27FC236}">
              <a16:creationId xmlns:a16="http://schemas.microsoft.com/office/drawing/2014/main" id="{D458B0B6-26F9-4C4A-B187-3CF785ED6695}"/>
            </a:ext>
          </a:extLst>
        </xdr:cNvPr>
        <xdr:cNvSpPr/>
      </xdr:nvSpPr>
      <xdr:spPr>
        <a:xfrm>
          <a:off x="8699500" y="1066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153687</xdr:rowOff>
    </xdr:from>
    <xdr:ext cx="469744" cy="259045"/>
    <xdr:sp macro="" textlink="">
      <xdr:nvSpPr>
        <xdr:cNvPr id="240" name="n_2aveValue【体育館・プール】&#10;一人当たり面積">
          <a:extLst>
            <a:ext uri="{FF2B5EF4-FFF2-40B4-BE49-F238E27FC236}">
              <a16:creationId xmlns:a16="http://schemas.microsoft.com/office/drawing/2014/main" id="{03F4FC41-01A5-4D1B-BDA1-046EF71CFE75}"/>
            </a:ext>
          </a:extLst>
        </xdr:cNvPr>
        <xdr:cNvSpPr txBox="1"/>
      </xdr:nvSpPr>
      <xdr:spPr>
        <a:xfrm>
          <a:off x="8515427" y="1044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26670</xdr:rowOff>
    </xdr:from>
    <xdr:to>
      <xdr:col>41</xdr:col>
      <xdr:colOff>101600</xdr:colOff>
      <xdr:row>62</xdr:row>
      <xdr:rowOff>128270</xdr:rowOff>
    </xdr:to>
    <xdr:sp macro="" textlink="">
      <xdr:nvSpPr>
        <xdr:cNvPr id="241" name="フローチャート: 判断 240">
          <a:extLst>
            <a:ext uri="{FF2B5EF4-FFF2-40B4-BE49-F238E27FC236}">
              <a16:creationId xmlns:a16="http://schemas.microsoft.com/office/drawing/2014/main" id="{ACA76A96-D1B2-4436-96FE-2A8220680B41}"/>
            </a:ext>
          </a:extLst>
        </xdr:cNvPr>
        <xdr:cNvSpPr/>
      </xdr:nvSpPr>
      <xdr:spPr>
        <a:xfrm>
          <a:off x="7810500" y="106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144797</xdr:rowOff>
    </xdr:from>
    <xdr:ext cx="469744" cy="259045"/>
    <xdr:sp macro="" textlink="">
      <xdr:nvSpPr>
        <xdr:cNvPr id="242" name="n_3aveValue【体育館・プール】&#10;一人当たり面積">
          <a:extLst>
            <a:ext uri="{FF2B5EF4-FFF2-40B4-BE49-F238E27FC236}">
              <a16:creationId xmlns:a16="http://schemas.microsoft.com/office/drawing/2014/main" id="{77EB0DAE-383E-45C0-A75F-CA485F057790}"/>
            </a:ext>
          </a:extLst>
        </xdr:cNvPr>
        <xdr:cNvSpPr txBox="1"/>
      </xdr:nvSpPr>
      <xdr:spPr>
        <a:xfrm>
          <a:off x="7626427" y="104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62</xdr:row>
      <xdr:rowOff>80010</xdr:rowOff>
    </xdr:from>
    <xdr:to>
      <xdr:col>36</xdr:col>
      <xdr:colOff>165100</xdr:colOff>
      <xdr:row>63</xdr:row>
      <xdr:rowOff>10160</xdr:rowOff>
    </xdr:to>
    <xdr:sp macro="" textlink="">
      <xdr:nvSpPr>
        <xdr:cNvPr id="243" name="フローチャート: 判断 242">
          <a:extLst>
            <a:ext uri="{FF2B5EF4-FFF2-40B4-BE49-F238E27FC236}">
              <a16:creationId xmlns:a16="http://schemas.microsoft.com/office/drawing/2014/main" id="{77999E80-4F1D-49D2-A9D1-31F3F8610813}"/>
            </a:ext>
          </a:extLst>
        </xdr:cNvPr>
        <xdr:cNvSpPr/>
      </xdr:nvSpPr>
      <xdr:spPr>
        <a:xfrm>
          <a:off x="6921500" y="10709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61</xdr:row>
      <xdr:rowOff>26687</xdr:rowOff>
    </xdr:from>
    <xdr:ext cx="469744" cy="259045"/>
    <xdr:sp macro="" textlink="">
      <xdr:nvSpPr>
        <xdr:cNvPr id="244" name="n_4aveValue【体育館・プール】&#10;一人当たり面積">
          <a:extLst>
            <a:ext uri="{FF2B5EF4-FFF2-40B4-BE49-F238E27FC236}">
              <a16:creationId xmlns:a16="http://schemas.microsoft.com/office/drawing/2014/main" id="{121C0458-7FB6-4A0B-B097-F4DEC626F647}"/>
            </a:ext>
          </a:extLst>
        </xdr:cNvPr>
        <xdr:cNvSpPr txBox="1"/>
      </xdr:nvSpPr>
      <xdr:spPr>
        <a:xfrm>
          <a:off x="6737427" y="1048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27D1B37-DC04-4695-ACD4-F80C9A72DA5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0F777FF-2A1D-4003-9936-77113B2A50C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991771C-A09A-451E-981E-10C3A3F6F02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46195E3F-6366-4B04-AB80-AB2AB4ABFE5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D100CAA-0606-434B-AC94-76DB0488B9E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10160</xdr:rowOff>
    </xdr:from>
    <xdr:to>
      <xdr:col>55</xdr:col>
      <xdr:colOff>50800</xdr:colOff>
      <xdr:row>63</xdr:row>
      <xdr:rowOff>111760</xdr:rowOff>
    </xdr:to>
    <xdr:sp macro="" textlink="">
      <xdr:nvSpPr>
        <xdr:cNvPr id="250" name="楕円 249">
          <a:extLst>
            <a:ext uri="{FF2B5EF4-FFF2-40B4-BE49-F238E27FC236}">
              <a16:creationId xmlns:a16="http://schemas.microsoft.com/office/drawing/2014/main" id="{7C4618CA-F5FE-47DB-856D-38D13283F491}"/>
            </a:ext>
          </a:extLst>
        </xdr:cNvPr>
        <xdr:cNvSpPr/>
      </xdr:nvSpPr>
      <xdr:spPr>
        <a:xfrm>
          <a:off x="10426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160037</xdr:rowOff>
    </xdr:from>
    <xdr:ext cx="469744" cy="259045"/>
    <xdr:sp macro="" textlink="">
      <xdr:nvSpPr>
        <xdr:cNvPr id="251" name="【体育館・プール】&#10;一人当たり面積該当値テキスト">
          <a:extLst>
            <a:ext uri="{FF2B5EF4-FFF2-40B4-BE49-F238E27FC236}">
              <a16:creationId xmlns:a16="http://schemas.microsoft.com/office/drawing/2014/main" id="{0F383F8E-1B33-452B-8D21-BFD862F43D16}"/>
            </a:ext>
          </a:extLst>
        </xdr:cNvPr>
        <xdr:cNvSpPr txBox="1"/>
      </xdr:nvSpPr>
      <xdr:spPr>
        <a:xfrm>
          <a:off x="10515600"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12700</xdr:rowOff>
    </xdr:from>
    <xdr:to>
      <xdr:col>50</xdr:col>
      <xdr:colOff>165100</xdr:colOff>
      <xdr:row>63</xdr:row>
      <xdr:rowOff>114300</xdr:rowOff>
    </xdr:to>
    <xdr:sp macro="" textlink="">
      <xdr:nvSpPr>
        <xdr:cNvPr id="252" name="楕円 251">
          <a:extLst>
            <a:ext uri="{FF2B5EF4-FFF2-40B4-BE49-F238E27FC236}">
              <a16:creationId xmlns:a16="http://schemas.microsoft.com/office/drawing/2014/main" id="{5FA52DC8-4D6B-44D0-8CBB-41F4EBA17342}"/>
            </a:ext>
          </a:extLst>
        </xdr:cNvPr>
        <xdr:cNvSpPr/>
      </xdr:nvSpPr>
      <xdr:spPr>
        <a:xfrm>
          <a:off x="9588500" y="1081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60960</xdr:rowOff>
    </xdr:from>
    <xdr:to>
      <xdr:col>55</xdr:col>
      <xdr:colOff>0</xdr:colOff>
      <xdr:row>63</xdr:row>
      <xdr:rowOff>63500</xdr:rowOff>
    </xdr:to>
    <xdr:cxnSp macro="">
      <xdr:nvCxnSpPr>
        <xdr:cNvPr id="253" name="直線コネクタ 252">
          <a:extLst>
            <a:ext uri="{FF2B5EF4-FFF2-40B4-BE49-F238E27FC236}">
              <a16:creationId xmlns:a16="http://schemas.microsoft.com/office/drawing/2014/main" id="{C7293B71-6B38-4842-BBB2-794A40FD5606}"/>
            </a:ext>
          </a:extLst>
        </xdr:cNvPr>
        <xdr:cNvCxnSpPr/>
      </xdr:nvCxnSpPr>
      <xdr:spPr>
        <a:xfrm flipV="1">
          <a:off x="9639300" y="1086231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15240</xdr:rowOff>
    </xdr:from>
    <xdr:to>
      <xdr:col>46</xdr:col>
      <xdr:colOff>38100</xdr:colOff>
      <xdr:row>63</xdr:row>
      <xdr:rowOff>116840</xdr:rowOff>
    </xdr:to>
    <xdr:sp macro="" textlink="">
      <xdr:nvSpPr>
        <xdr:cNvPr id="254" name="楕円 253">
          <a:extLst>
            <a:ext uri="{FF2B5EF4-FFF2-40B4-BE49-F238E27FC236}">
              <a16:creationId xmlns:a16="http://schemas.microsoft.com/office/drawing/2014/main" id="{825A53D0-D3EA-4BB5-8956-35F2ED3324B5}"/>
            </a:ext>
          </a:extLst>
        </xdr:cNvPr>
        <xdr:cNvSpPr/>
      </xdr:nvSpPr>
      <xdr:spPr>
        <a:xfrm>
          <a:off x="86995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63500</xdr:rowOff>
    </xdr:from>
    <xdr:to>
      <xdr:col>50</xdr:col>
      <xdr:colOff>114300</xdr:colOff>
      <xdr:row>63</xdr:row>
      <xdr:rowOff>66040</xdr:rowOff>
    </xdr:to>
    <xdr:cxnSp macro="">
      <xdr:nvCxnSpPr>
        <xdr:cNvPr id="255" name="直線コネクタ 254">
          <a:extLst>
            <a:ext uri="{FF2B5EF4-FFF2-40B4-BE49-F238E27FC236}">
              <a16:creationId xmlns:a16="http://schemas.microsoft.com/office/drawing/2014/main" id="{2A5D3852-94D5-4638-AF4A-1FAD052F569A}"/>
            </a:ext>
          </a:extLst>
        </xdr:cNvPr>
        <xdr:cNvCxnSpPr/>
      </xdr:nvCxnSpPr>
      <xdr:spPr>
        <a:xfrm flipV="1">
          <a:off x="8750300" y="1086485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17780</xdr:rowOff>
    </xdr:from>
    <xdr:to>
      <xdr:col>41</xdr:col>
      <xdr:colOff>101600</xdr:colOff>
      <xdr:row>63</xdr:row>
      <xdr:rowOff>119380</xdr:rowOff>
    </xdr:to>
    <xdr:sp macro="" textlink="">
      <xdr:nvSpPr>
        <xdr:cNvPr id="256" name="楕円 255">
          <a:extLst>
            <a:ext uri="{FF2B5EF4-FFF2-40B4-BE49-F238E27FC236}">
              <a16:creationId xmlns:a16="http://schemas.microsoft.com/office/drawing/2014/main" id="{C72E4E8C-6E9E-432F-9929-C965B8643386}"/>
            </a:ext>
          </a:extLst>
        </xdr:cNvPr>
        <xdr:cNvSpPr/>
      </xdr:nvSpPr>
      <xdr:spPr>
        <a:xfrm>
          <a:off x="7810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66040</xdr:rowOff>
    </xdr:from>
    <xdr:to>
      <xdr:col>45</xdr:col>
      <xdr:colOff>177800</xdr:colOff>
      <xdr:row>63</xdr:row>
      <xdr:rowOff>68580</xdr:rowOff>
    </xdr:to>
    <xdr:cxnSp macro="">
      <xdr:nvCxnSpPr>
        <xdr:cNvPr id="257" name="直線コネクタ 256">
          <a:extLst>
            <a:ext uri="{FF2B5EF4-FFF2-40B4-BE49-F238E27FC236}">
              <a16:creationId xmlns:a16="http://schemas.microsoft.com/office/drawing/2014/main" id="{D4F17E83-4B5B-4A38-B870-88F17A34541A}"/>
            </a:ext>
          </a:extLst>
        </xdr:cNvPr>
        <xdr:cNvCxnSpPr/>
      </xdr:nvCxnSpPr>
      <xdr:spPr>
        <a:xfrm flipV="1">
          <a:off x="7861300" y="1086739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19050</xdr:rowOff>
    </xdr:from>
    <xdr:to>
      <xdr:col>36</xdr:col>
      <xdr:colOff>165100</xdr:colOff>
      <xdr:row>63</xdr:row>
      <xdr:rowOff>120650</xdr:rowOff>
    </xdr:to>
    <xdr:sp macro="" textlink="">
      <xdr:nvSpPr>
        <xdr:cNvPr id="258" name="楕円 257">
          <a:extLst>
            <a:ext uri="{FF2B5EF4-FFF2-40B4-BE49-F238E27FC236}">
              <a16:creationId xmlns:a16="http://schemas.microsoft.com/office/drawing/2014/main" id="{821D4698-FB95-46C0-A015-0B3E7C908751}"/>
            </a:ext>
          </a:extLst>
        </xdr:cNvPr>
        <xdr:cNvSpPr/>
      </xdr:nvSpPr>
      <xdr:spPr>
        <a:xfrm>
          <a:off x="6921500" y="1082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68580</xdr:rowOff>
    </xdr:from>
    <xdr:to>
      <xdr:col>41</xdr:col>
      <xdr:colOff>50800</xdr:colOff>
      <xdr:row>63</xdr:row>
      <xdr:rowOff>69850</xdr:rowOff>
    </xdr:to>
    <xdr:cxnSp macro="">
      <xdr:nvCxnSpPr>
        <xdr:cNvPr id="259" name="直線コネクタ 258">
          <a:extLst>
            <a:ext uri="{FF2B5EF4-FFF2-40B4-BE49-F238E27FC236}">
              <a16:creationId xmlns:a16="http://schemas.microsoft.com/office/drawing/2014/main" id="{A9551D8D-2442-495B-88B4-29E780F06E16}"/>
            </a:ext>
          </a:extLst>
        </xdr:cNvPr>
        <xdr:cNvCxnSpPr/>
      </xdr:nvCxnSpPr>
      <xdr:spPr>
        <a:xfrm flipV="1">
          <a:off x="6972300" y="1086993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105427</xdr:rowOff>
    </xdr:from>
    <xdr:ext cx="469744" cy="259045"/>
    <xdr:sp macro="" textlink="">
      <xdr:nvSpPr>
        <xdr:cNvPr id="260" name="n_1mainValue【体育館・プール】&#10;一人当たり面積">
          <a:extLst>
            <a:ext uri="{FF2B5EF4-FFF2-40B4-BE49-F238E27FC236}">
              <a16:creationId xmlns:a16="http://schemas.microsoft.com/office/drawing/2014/main" id="{45954E0C-321A-4583-9D28-E69FD5B3F112}"/>
            </a:ext>
          </a:extLst>
        </xdr:cNvPr>
        <xdr:cNvSpPr txBox="1"/>
      </xdr:nvSpPr>
      <xdr:spPr>
        <a:xfrm>
          <a:off x="9391727" y="1090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107967</xdr:rowOff>
    </xdr:from>
    <xdr:ext cx="469744" cy="259045"/>
    <xdr:sp macro="" textlink="">
      <xdr:nvSpPr>
        <xdr:cNvPr id="261" name="n_2mainValue【体育館・プール】&#10;一人当たり面積">
          <a:extLst>
            <a:ext uri="{FF2B5EF4-FFF2-40B4-BE49-F238E27FC236}">
              <a16:creationId xmlns:a16="http://schemas.microsoft.com/office/drawing/2014/main" id="{F43CADC5-3380-4D1A-BF27-11E0409C1CC6}"/>
            </a:ext>
          </a:extLst>
        </xdr:cNvPr>
        <xdr:cNvSpPr txBox="1"/>
      </xdr:nvSpPr>
      <xdr:spPr>
        <a:xfrm>
          <a:off x="8515427" y="1090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110507</xdr:rowOff>
    </xdr:from>
    <xdr:ext cx="469744" cy="259045"/>
    <xdr:sp macro="" textlink="">
      <xdr:nvSpPr>
        <xdr:cNvPr id="262" name="n_3mainValue【体育館・プール】&#10;一人当たり面積">
          <a:extLst>
            <a:ext uri="{FF2B5EF4-FFF2-40B4-BE49-F238E27FC236}">
              <a16:creationId xmlns:a16="http://schemas.microsoft.com/office/drawing/2014/main" id="{D6831432-4772-4D44-B77B-817BB60E9DAC}"/>
            </a:ext>
          </a:extLst>
        </xdr:cNvPr>
        <xdr:cNvSpPr txBox="1"/>
      </xdr:nvSpPr>
      <xdr:spPr>
        <a:xfrm>
          <a:off x="7626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111777</xdr:rowOff>
    </xdr:from>
    <xdr:ext cx="469744" cy="259045"/>
    <xdr:sp macro="" textlink="">
      <xdr:nvSpPr>
        <xdr:cNvPr id="263" name="n_4mainValue【体育館・プール】&#10;一人当たり面積">
          <a:extLst>
            <a:ext uri="{FF2B5EF4-FFF2-40B4-BE49-F238E27FC236}">
              <a16:creationId xmlns:a16="http://schemas.microsoft.com/office/drawing/2014/main" id="{D74348B3-34FB-463B-8A7C-CC84E180FF8D}"/>
            </a:ext>
          </a:extLst>
        </xdr:cNvPr>
        <xdr:cNvSpPr txBox="1"/>
      </xdr:nvSpPr>
      <xdr:spPr>
        <a:xfrm>
          <a:off x="6737427"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1CB62F4-25E7-4501-BFD8-EC9F0E8DCC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F2231A5-EF45-4245-90BD-76F70EF9BD0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142BD5F-E235-40C2-AE43-0FA1F38CCC3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050BD5A-D0C6-4CDC-B67F-0CBC2E2326E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D905974-7000-4A88-A919-584FB063C17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FA11123-D0CD-472E-BEFE-3CD3043558D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5086A1D-3E95-4645-B4A2-5038FBCEE04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F335ACD-F7BA-4625-93BB-204D8728DF4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E6CA32DB-ECB2-4E42-8043-556C8C39303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77D05A00-64E4-4D30-950D-62E8CA645BD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B41BFF62-D123-4054-BA53-CED50F07ED1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ACEB572A-20A0-477B-B579-366DC163C4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2AD758C5-4B63-4804-8919-A439C37864D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6A3E0983-DAE5-413F-8EF5-6A13DFF6D76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BFA5C0C5-EF35-4237-A836-7DAED5DB78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CA2E82E5-A65B-458B-ACDC-48E811BB982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3B29A05-C07E-436D-904F-08E88F20CDA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E27106E0-6A12-465F-9A99-F1A03B296E7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B9E7DDA1-28C1-48ED-A5E8-7813AE111E1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378A42C5-F167-4796-8171-AC190C59245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B6059173-48EC-4812-8A97-C5406E11592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B7C84686-A849-4611-9FFC-F6838A5EC88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DA1B4BB-E8B8-460B-BBAB-757351BF4F6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741C61DC-2CCF-4118-8CE5-EC2501C2056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3C4BC648-6565-4BBA-9942-9ACDA8DBAB5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791C1A72-1C22-446C-A1EA-B94B9F437CA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3B52575D-6A61-4F8D-A935-99B7A37EFD4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1" name="直線コネクタ 290">
          <a:extLst>
            <a:ext uri="{FF2B5EF4-FFF2-40B4-BE49-F238E27FC236}">
              <a16:creationId xmlns:a16="http://schemas.microsoft.com/office/drawing/2014/main" id="{F7BBD2B3-6C8B-41AE-BB30-97311A167C6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292" name="テキスト ボックス 291">
          <a:extLst>
            <a:ext uri="{FF2B5EF4-FFF2-40B4-BE49-F238E27FC236}">
              <a16:creationId xmlns:a16="http://schemas.microsoft.com/office/drawing/2014/main" id="{A168341B-6CB9-4863-89FB-CFBA1CD9E5D2}"/>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3" name="直線コネクタ 292">
          <a:extLst>
            <a:ext uri="{FF2B5EF4-FFF2-40B4-BE49-F238E27FC236}">
              <a16:creationId xmlns:a16="http://schemas.microsoft.com/office/drawing/2014/main" id="{89A60EC3-D7B7-4C99-B945-08485951B7EB}"/>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4" name="テキスト ボックス 293">
          <a:extLst>
            <a:ext uri="{FF2B5EF4-FFF2-40B4-BE49-F238E27FC236}">
              <a16:creationId xmlns:a16="http://schemas.microsoft.com/office/drawing/2014/main" id="{D3631540-684F-4057-AF13-7AF735E686AC}"/>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5" name="直線コネクタ 294">
          <a:extLst>
            <a:ext uri="{FF2B5EF4-FFF2-40B4-BE49-F238E27FC236}">
              <a16:creationId xmlns:a16="http://schemas.microsoft.com/office/drawing/2014/main" id="{3CB130AE-F224-4402-994E-84BA84D08FE9}"/>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6" name="テキスト ボックス 295">
          <a:extLst>
            <a:ext uri="{FF2B5EF4-FFF2-40B4-BE49-F238E27FC236}">
              <a16:creationId xmlns:a16="http://schemas.microsoft.com/office/drawing/2014/main" id="{98C82512-FA1C-498D-A65F-1D68E5E1797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297" name="直線コネクタ 296">
          <a:extLst>
            <a:ext uri="{FF2B5EF4-FFF2-40B4-BE49-F238E27FC236}">
              <a16:creationId xmlns:a16="http://schemas.microsoft.com/office/drawing/2014/main" id="{C5345758-0E12-4E95-8EF1-F3D8D5995DC2}"/>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298" name="テキスト ボックス 297">
          <a:extLst>
            <a:ext uri="{FF2B5EF4-FFF2-40B4-BE49-F238E27FC236}">
              <a16:creationId xmlns:a16="http://schemas.microsoft.com/office/drawing/2014/main" id="{0E73C7CD-7BB5-4C13-9E1F-14B837765BCC}"/>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56D3D036-9A8A-4979-A624-77B1016C4F6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0E7C924C-B11A-4021-97C4-AF943A8559EE}"/>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3A38F813-41B2-4158-9139-A70193D0BBF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142494</xdr:rowOff>
    </xdr:from>
    <xdr:to>
      <xdr:col>24</xdr:col>
      <xdr:colOff>62865</xdr:colOff>
      <xdr:row>108</xdr:row>
      <xdr:rowOff>69342</xdr:rowOff>
    </xdr:to>
    <xdr:cxnSp macro="">
      <xdr:nvCxnSpPr>
        <xdr:cNvPr id="302" name="直線コネクタ 301">
          <a:extLst>
            <a:ext uri="{FF2B5EF4-FFF2-40B4-BE49-F238E27FC236}">
              <a16:creationId xmlns:a16="http://schemas.microsoft.com/office/drawing/2014/main" id="{34A11D0A-BA9B-46B9-A4F4-14274DED625A}"/>
            </a:ext>
          </a:extLst>
        </xdr:cNvPr>
        <xdr:cNvCxnSpPr/>
      </xdr:nvCxnSpPr>
      <xdr:spPr>
        <a:xfrm flipV="1">
          <a:off x="4634865" y="17287494"/>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73169</xdr:rowOff>
    </xdr:from>
    <xdr:ext cx="405111" cy="259045"/>
    <xdr:sp macro="" textlink="">
      <xdr:nvSpPr>
        <xdr:cNvPr id="303" name="【市民会館】&#10;有形固定資産減価償却率最小値テキスト">
          <a:extLst>
            <a:ext uri="{FF2B5EF4-FFF2-40B4-BE49-F238E27FC236}">
              <a16:creationId xmlns:a16="http://schemas.microsoft.com/office/drawing/2014/main" id="{24FD0F16-3C97-47CA-96E9-6F7AF0DA951A}"/>
            </a:ext>
          </a:extLst>
        </xdr:cNvPr>
        <xdr:cNvSpPr txBox="1"/>
      </xdr:nvSpPr>
      <xdr:spPr>
        <a:xfrm>
          <a:off x="4673600" y="185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69342</xdr:rowOff>
    </xdr:from>
    <xdr:to>
      <xdr:col>24</xdr:col>
      <xdr:colOff>152400</xdr:colOff>
      <xdr:row>108</xdr:row>
      <xdr:rowOff>69342</xdr:rowOff>
    </xdr:to>
    <xdr:cxnSp macro="">
      <xdr:nvCxnSpPr>
        <xdr:cNvPr id="304" name="直線コネクタ 303">
          <a:extLst>
            <a:ext uri="{FF2B5EF4-FFF2-40B4-BE49-F238E27FC236}">
              <a16:creationId xmlns:a16="http://schemas.microsoft.com/office/drawing/2014/main" id="{56296117-773E-4B36-B951-3C67700B9E00}"/>
            </a:ext>
          </a:extLst>
        </xdr:cNvPr>
        <xdr:cNvCxnSpPr/>
      </xdr:nvCxnSpPr>
      <xdr:spPr>
        <a:xfrm>
          <a:off x="4546600" y="1858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89171</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0D4F1BD2-7DD3-42C8-88DC-3B2519AE5ACA}"/>
            </a:ext>
          </a:extLst>
        </xdr:cNvPr>
        <xdr:cNvSpPr txBox="1"/>
      </xdr:nvSpPr>
      <xdr:spPr>
        <a:xfrm>
          <a:off x="4673600" y="17062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142494</xdr:rowOff>
    </xdr:from>
    <xdr:to>
      <xdr:col>24</xdr:col>
      <xdr:colOff>152400</xdr:colOff>
      <xdr:row>100</xdr:row>
      <xdr:rowOff>142494</xdr:rowOff>
    </xdr:to>
    <xdr:cxnSp macro="">
      <xdr:nvCxnSpPr>
        <xdr:cNvPr id="306" name="直線コネクタ 305">
          <a:extLst>
            <a:ext uri="{FF2B5EF4-FFF2-40B4-BE49-F238E27FC236}">
              <a16:creationId xmlns:a16="http://schemas.microsoft.com/office/drawing/2014/main" id="{414607E1-D8E7-4ACE-9CB1-864D12679FC9}"/>
            </a:ext>
          </a:extLst>
        </xdr:cNvPr>
        <xdr:cNvCxnSpPr/>
      </xdr:nvCxnSpPr>
      <xdr:spPr>
        <a:xfrm>
          <a:off x="4546600" y="1728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153433</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BD99A131-5255-414B-B2BD-46FF7EEA3D3A}"/>
            </a:ext>
          </a:extLst>
        </xdr:cNvPr>
        <xdr:cNvSpPr txBox="1"/>
      </xdr:nvSpPr>
      <xdr:spPr>
        <a:xfrm>
          <a:off x="4673600" y="17812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130556</xdr:rowOff>
    </xdr:from>
    <xdr:to>
      <xdr:col>24</xdr:col>
      <xdr:colOff>114300</xdr:colOff>
      <xdr:row>105</xdr:row>
      <xdr:rowOff>60706</xdr:rowOff>
    </xdr:to>
    <xdr:sp macro="" textlink="">
      <xdr:nvSpPr>
        <xdr:cNvPr id="308" name="フローチャート: 判断 307">
          <a:extLst>
            <a:ext uri="{FF2B5EF4-FFF2-40B4-BE49-F238E27FC236}">
              <a16:creationId xmlns:a16="http://schemas.microsoft.com/office/drawing/2014/main" id="{C9CEB621-832C-43A7-A049-DBA99D81CFCE}"/>
            </a:ext>
          </a:extLst>
        </xdr:cNvPr>
        <xdr:cNvSpPr/>
      </xdr:nvSpPr>
      <xdr:spPr>
        <a:xfrm>
          <a:off x="45847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103124</xdr:rowOff>
    </xdr:from>
    <xdr:to>
      <xdr:col>20</xdr:col>
      <xdr:colOff>38100</xdr:colOff>
      <xdr:row>105</xdr:row>
      <xdr:rowOff>33274</xdr:rowOff>
    </xdr:to>
    <xdr:sp macro="" textlink="">
      <xdr:nvSpPr>
        <xdr:cNvPr id="309" name="フローチャート: 判断 308">
          <a:extLst>
            <a:ext uri="{FF2B5EF4-FFF2-40B4-BE49-F238E27FC236}">
              <a16:creationId xmlns:a16="http://schemas.microsoft.com/office/drawing/2014/main" id="{AFCBA5AD-3609-472C-9C44-402FDEEE8F67}"/>
            </a:ext>
          </a:extLst>
        </xdr:cNvPr>
        <xdr:cNvSpPr/>
      </xdr:nvSpPr>
      <xdr:spPr>
        <a:xfrm>
          <a:off x="3746500" y="179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103</xdr:row>
      <xdr:rowOff>49801</xdr:rowOff>
    </xdr:from>
    <xdr:ext cx="405111" cy="259045"/>
    <xdr:sp macro="" textlink="">
      <xdr:nvSpPr>
        <xdr:cNvPr id="310" name="n_1aveValue【市民会館】&#10;有形固定資産減価償却率">
          <a:extLst>
            <a:ext uri="{FF2B5EF4-FFF2-40B4-BE49-F238E27FC236}">
              <a16:creationId xmlns:a16="http://schemas.microsoft.com/office/drawing/2014/main" id="{6A8B0972-DAB6-447D-9D91-963D90943352}"/>
            </a:ext>
          </a:extLst>
        </xdr:cNvPr>
        <xdr:cNvSpPr txBox="1"/>
      </xdr:nvSpPr>
      <xdr:spPr>
        <a:xfrm>
          <a:off x="3582044" y="1770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73406</xdr:rowOff>
    </xdr:from>
    <xdr:to>
      <xdr:col>15</xdr:col>
      <xdr:colOff>101600</xdr:colOff>
      <xdr:row>105</xdr:row>
      <xdr:rowOff>3556</xdr:rowOff>
    </xdr:to>
    <xdr:sp macro="" textlink="">
      <xdr:nvSpPr>
        <xdr:cNvPr id="311" name="フローチャート: 判断 310">
          <a:extLst>
            <a:ext uri="{FF2B5EF4-FFF2-40B4-BE49-F238E27FC236}">
              <a16:creationId xmlns:a16="http://schemas.microsoft.com/office/drawing/2014/main" id="{7B13F70C-62FD-488C-B178-8B956492A3B3}"/>
            </a:ext>
          </a:extLst>
        </xdr:cNvPr>
        <xdr:cNvSpPr/>
      </xdr:nvSpPr>
      <xdr:spPr>
        <a:xfrm>
          <a:off x="2857500" y="17904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103</xdr:row>
      <xdr:rowOff>20083</xdr:rowOff>
    </xdr:from>
    <xdr:ext cx="405111" cy="259045"/>
    <xdr:sp macro="" textlink="">
      <xdr:nvSpPr>
        <xdr:cNvPr id="312" name="n_2aveValue【市民会館】&#10;有形固定資産減価償却率">
          <a:extLst>
            <a:ext uri="{FF2B5EF4-FFF2-40B4-BE49-F238E27FC236}">
              <a16:creationId xmlns:a16="http://schemas.microsoft.com/office/drawing/2014/main" id="{F1D7D075-925D-43F9-B542-97C17C69F80F}"/>
            </a:ext>
          </a:extLst>
        </xdr:cNvPr>
        <xdr:cNvSpPr txBox="1"/>
      </xdr:nvSpPr>
      <xdr:spPr>
        <a:xfrm>
          <a:off x="2705744" y="1767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23113</xdr:rowOff>
    </xdr:from>
    <xdr:to>
      <xdr:col>10</xdr:col>
      <xdr:colOff>165100</xdr:colOff>
      <xdr:row>104</xdr:row>
      <xdr:rowOff>124713</xdr:rowOff>
    </xdr:to>
    <xdr:sp macro="" textlink="">
      <xdr:nvSpPr>
        <xdr:cNvPr id="313" name="フローチャート: 判断 312">
          <a:extLst>
            <a:ext uri="{FF2B5EF4-FFF2-40B4-BE49-F238E27FC236}">
              <a16:creationId xmlns:a16="http://schemas.microsoft.com/office/drawing/2014/main" id="{58479C85-C9B9-4E42-9EBC-730C3F25334A}"/>
            </a:ext>
          </a:extLst>
        </xdr:cNvPr>
        <xdr:cNvSpPr/>
      </xdr:nvSpPr>
      <xdr:spPr>
        <a:xfrm>
          <a:off x="1968500" y="17853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141240</xdr:rowOff>
    </xdr:from>
    <xdr:ext cx="405111" cy="259045"/>
    <xdr:sp macro="" textlink="">
      <xdr:nvSpPr>
        <xdr:cNvPr id="314" name="n_3aveValue【市民会館】&#10;有形固定資産減価償却率">
          <a:extLst>
            <a:ext uri="{FF2B5EF4-FFF2-40B4-BE49-F238E27FC236}">
              <a16:creationId xmlns:a16="http://schemas.microsoft.com/office/drawing/2014/main" id="{5240B577-2416-4B93-A54E-D67836B0BE0C}"/>
            </a:ext>
          </a:extLst>
        </xdr:cNvPr>
        <xdr:cNvSpPr txBox="1"/>
      </xdr:nvSpPr>
      <xdr:spPr>
        <a:xfrm>
          <a:off x="1816744" y="1762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27687</xdr:rowOff>
    </xdr:from>
    <xdr:to>
      <xdr:col>6</xdr:col>
      <xdr:colOff>38100</xdr:colOff>
      <xdr:row>104</xdr:row>
      <xdr:rowOff>129287</xdr:rowOff>
    </xdr:to>
    <xdr:sp macro="" textlink="">
      <xdr:nvSpPr>
        <xdr:cNvPr id="315" name="フローチャート: 判断 314">
          <a:extLst>
            <a:ext uri="{FF2B5EF4-FFF2-40B4-BE49-F238E27FC236}">
              <a16:creationId xmlns:a16="http://schemas.microsoft.com/office/drawing/2014/main" id="{7656D1A6-AF54-4877-AD05-8DD463B94762}"/>
            </a:ext>
          </a:extLst>
        </xdr:cNvPr>
        <xdr:cNvSpPr/>
      </xdr:nvSpPr>
      <xdr:spPr>
        <a:xfrm>
          <a:off x="1079500" y="1785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145814</xdr:rowOff>
    </xdr:from>
    <xdr:ext cx="405111" cy="259045"/>
    <xdr:sp macro="" textlink="">
      <xdr:nvSpPr>
        <xdr:cNvPr id="316" name="n_4aveValue【市民会館】&#10;有形固定資産減価償却率">
          <a:extLst>
            <a:ext uri="{FF2B5EF4-FFF2-40B4-BE49-F238E27FC236}">
              <a16:creationId xmlns:a16="http://schemas.microsoft.com/office/drawing/2014/main" id="{8F34B609-5853-4639-8A08-14F98EFE0428}"/>
            </a:ext>
          </a:extLst>
        </xdr:cNvPr>
        <xdr:cNvSpPr txBox="1"/>
      </xdr:nvSpPr>
      <xdr:spPr>
        <a:xfrm>
          <a:off x="927744" y="17633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7315E768-A985-47FF-B498-3EDE737C94A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4C4ECA77-F9D6-4498-A641-8CDC6C3841B1}"/>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8C0128C-AB53-4E1C-AB11-1F838D62396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91E5EDE5-BE49-449E-A8D0-2F52E6BFBC6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2CF35A8-59FB-49ED-BAC2-4747D06BEAC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153415</xdr:rowOff>
    </xdr:from>
    <xdr:to>
      <xdr:col>24</xdr:col>
      <xdr:colOff>114300</xdr:colOff>
      <xdr:row>106</xdr:row>
      <xdr:rowOff>83565</xdr:rowOff>
    </xdr:to>
    <xdr:sp macro="" textlink="">
      <xdr:nvSpPr>
        <xdr:cNvPr id="322" name="楕円 321">
          <a:extLst>
            <a:ext uri="{FF2B5EF4-FFF2-40B4-BE49-F238E27FC236}">
              <a16:creationId xmlns:a16="http://schemas.microsoft.com/office/drawing/2014/main" id="{3C164E4D-F464-4DCE-9FCF-6786D6F0BC35}"/>
            </a:ext>
          </a:extLst>
        </xdr:cNvPr>
        <xdr:cNvSpPr/>
      </xdr:nvSpPr>
      <xdr:spPr>
        <a:xfrm>
          <a:off x="4584700" y="1815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131842</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B7A8FE1A-6017-4F3E-8139-E67B10AE0A61}"/>
            </a:ext>
          </a:extLst>
        </xdr:cNvPr>
        <xdr:cNvSpPr txBox="1"/>
      </xdr:nvSpPr>
      <xdr:spPr>
        <a:xfrm>
          <a:off x="4673600" y="181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91694</xdr:rowOff>
    </xdr:from>
    <xdr:to>
      <xdr:col>20</xdr:col>
      <xdr:colOff>38100</xdr:colOff>
      <xdr:row>106</xdr:row>
      <xdr:rowOff>21844</xdr:rowOff>
    </xdr:to>
    <xdr:sp macro="" textlink="">
      <xdr:nvSpPr>
        <xdr:cNvPr id="324" name="楕円 323">
          <a:extLst>
            <a:ext uri="{FF2B5EF4-FFF2-40B4-BE49-F238E27FC236}">
              <a16:creationId xmlns:a16="http://schemas.microsoft.com/office/drawing/2014/main" id="{769D3B33-310C-4041-98BE-DC738430C36C}"/>
            </a:ext>
          </a:extLst>
        </xdr:cNvPr>
        <xdr:cNvSpPr/>
      </xdr:nvSpPr>
      <xdr:spPr>
        <a:xfrm>
          <a:off x="3746500" y="1809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142494</xdr:rowOff>
    </xdr:from>
    <xdr:to>
      <xdr:col>24</xdr:col>
      <xdr:colOff>63500</xdr:colOff>
      <xdr:row>106</xdr:row>
      <xdr:rowOff>32765</xdr:rowOff>
    </xdr:to>
    <xdr:cxnSp macro="">
      <xdr:nvCxnSpPr>
        <xdr:cNvPr id="325" name="直線コネクタ 324">
          <a:extLst>
            <a:ext uri="{FF2B5EF4-FFF2-40B4-BE49-F238E27FC236}">
              <a16:creationId xmlns:a16="http://schemas.microsoft.com/office/drawing/2014/main" id="{2ADD3369-C842-4EAD-92B5-A01DD23107EA}"/>
            </a:ext>
          </a:extLst>
        </xdr:cNvPr>
        <xdr:cNvCxnSpPr/>
      </xdr:nvCxnSpPr>
      <xdr:spPr>
        <a:xfrm>
          <a:off x="3797300" y="18144744"/>
          <a:ext cx="8382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68835</xdr:rowOff>
    </xdr:from>
    <xdr:to>
      <xdr:col>15</xdr:col>
      <xdr:colOff>101600</xdr:colOff>
      <xdr:row>105</xdr:row>
      <xdr:rowOff>170435</xdr:rowOff>
    </xdr:to>
    <xdr:sp macro="" textlink="">
      <xdr:nvSpPr>
        <xdr:cNvPr id="326" name="楕円 325">
          <a:extLst>
            <a:ext uri="{FF2B5EF4-FFF2-40B4-BE49-F238E27FC236}">
              <a16:creationId xmlns:a16="http://schemas.microsoft.com/office/drawing/2014/main" id="{1D378DAE-B76C-459F-8B1B-B332A21EE968}"/>
            </a:ext>
          </a:extLst>
        </xdr:cNvPr>
        <xdr:cNvSpPr/>
      </xdr:nvSpPr>
      <xdr:spPr>
        <a:xfrm>
          <a:off x="28575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119635</xdr:rowOff>
    </xdr:from>
    <xdr:to>
      <xdr:col>19</xdr:col>
      <xdr:colOff>177800</xdr:colOff>
      <xdr:row>105</xdr:row>
      <xdr:rowOff>142494</xdr:rowOff>
    </xdr:to>
    <xdr:cxnSp macro="">
      <xdr:nvCxnSpPr>
        <xdr:cNvPr id="327" name="直線コネクタ 326">
          <a:extLst>
            <a:ext uri="{FF2B5EF4-FFF2-40B4-BE49-F238E27FC236}">
              <a16:creationId xmlns:a16="http://schemas.microsoft.com/office/drawing/2014/main" id="{4AF51502-AAAD-4463-9687-7830B6703315}"/>
            </a:ext>
          </a:extLst>
        </xdr:cNvPr>
        <xdr:cNvCxnSpPr/>
      </xdr:nvCxnSpPr>
      <xdr:spPr>
        <a:xfrm>
          <a:off x="2908300" y="18121885"/>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9398</xdr:rowOff>
    </xdr:from>
    <xdr:to>
      <xdr:col>10</xdr:col>
      <xdr:colOff>165100</xdr:colOff>
      <xdr:row>105</xdr:row>
      <xdr:rowOff>110998</xdr:rowOff>
    </xdr:to>
    <xdr:sp macro="" textlink="">
      <xdr:nvSpPr>
        <xdr:cNvPr id="328" name="楕円 327">
          <a:extLst>
            <a:ext uri="{FF2B5EF4-FFF2-40B4-BE49-F238E27FC236}">
              <a16:creationId xmlns:a16="http://schemas.microsoft.com/office/drawing/2014/main" id="{C2F63D15-A268-4B18-A237-A7901E60AAA7}"/>
            </a:ext>
          </a:extLst>
        </xdr:cNvPr>
        <xdr:cNvSpPr/>
      </xdr:nvSpPr>
      <xdr:spPr>
        <a:xfrm>
          <a:off x="1968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60198</xdr:rowOff>
    </xdr:from>
    <xdr:to>
      <xdr:col>15</xdr:col>
      <xdr:colOff>50800</xdr:colOff>
      <xdr:row>105</xdr:row>
      <xdr:rowOff>119635</xdr:rowOff>
    </xdr:to>
    <xdr:cxnSp macro="">
      <xdr:nvCxnSpPr>
        <xdr:cNvPr id="329" name="直線コネクタ 328">
          <a:extLst>
            <a:ext uri="{FF2B5EF4-FFF2-40B4-BE49-F238E27FC236}">
              <a16:creationId xmlns:a16="http://schemas.microsoft.com/office/drawing/2014/main" id="{FB9B7465-BFF0-48A5-8C11-45658249D769}"/>
            </a:ext>
          </a:extLst>
        </xdr:cNvPr>
        <xdr:cNvCxnSpPr/>
      </xdr:nvCxnSpPr>
      <xdr:spPr>
        <a:xfrm>
          <a:off x="2019300" y="18062448"/>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130556</xdr:rowOff>
    </xdr:from>
    <xdr:to>
      <xdr:col>6</xdr:col>
      <xdr:colOff>38100</xdr:colOff>
      <xdr:row>105</xdr:row>
      <xdr:rowOff>60706</xdr:rowOff>
    </xdr:to>
    <xdr:sp macro="" textlink="">
      <xdr:nvSpPr>
        <xdr:cNvPr id="330" name="楕円 329">
          <a:extLst>
            <a:ext uri="{FF2B5EF4-FFF2-40B4-BE49-F238E27FC236}">
              <a16:creationId xmlns:a16="http://schemas.microsoft.com/office/drawing/2014/main" id="{3E2298BB-A3A4-4206-937B-5B3F8B6AA36A}"/>
            </a:ext>
          </a:extLst>
        </xdr:cNvPr>
        <xdr:cNvSpPr/>
      </xdr:nvSpPr>
      <xdr:spPr>
        <a:xfrm>
          <a:off x="1079500" y="179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9906</xdr:rowOff>
    </xdr:from>
    <xdr:to>
      <xdr:col>10</xdr:col>
      <xdr:colOff>114300</xdr:colOff>
      <xdr:row>105</xdr:row>
      <xdr:rowOff>60198</xdr:rowOff>
    </xdr:to>
    <xdr:cxnSp macro="">
      <xdr:nvCxnSpPr>
        <xdr:cNvPr id="331" name="直線コネクタ 330">
          <a:extLst>
            <a:ext uri="{FF2B5EF4-FFF2-40B4-BE49-F238E27FC236}">
              <a16:creationId xmlns:a16="http://schemas.microsoft.com/office/drawing/2014/main" id="{2C927D27-195A-4B39-9702-704E50ABC13B}"/>
            </a:ext>
          </a:extLst>
        </xdr:cNvPr>
        <xdr:cNvCxnSpPr/>
      </xdr:nvCxnSpPr>
      <xdr:spPr>
        <a:xfrm>
          <a:off x="1130300" y="180121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12971</xdr:rowOff>
    </xdr:from>
    <xdr:ext cx="405111" cy="259045"/>
    <xdr:sp macro="" textlink="">
      <xdr:nvSpPr>
        <xdr:cNvPr id="332" name="n_1mainValue【市民会館】&#10;有形固定資産減価償却率">
          <a:extLst>
            <a:ext uri="{FF2B5EF4-FFF2-40B4-BE49-F238E27FC236}">
              <a16:creationId xmlns:a16="http://schemas.microsoft.com/office/drawing/2014/main" id="{B7B21DB7-04BF-4AB1-BF86-6DD5A4713D9F}"/>
            </a:ext>
          </a:extLst>
        </xdr:cNvPr>
        <xdr:cNvSpPr txBox="1"/>
      </xdr:nvSpPr>
      <xdr:spPr>
        <a:xfrm>
          <a:off x="3582044" y="1818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161562</xdr:rowOff>
    </xdr:from>
    <xdr:ext cx="405111" cy="259045"/>
    <xdr:sp macro="" textlink="">
      <xdr:nvSpPr>
        <xdr:cNvPr id="333" name="n_2mainValue【市民会館】&#10;有形固定資産減価償却率">
          <a:extLst>
            <a:ext uri="{FF2B5EF4-FFF2-40B4-BE49-F238E27FC236}">
              <a16:creationId xmlns:a16="http://schemas.microsoft.com/office/drawing/2014/main" id="{8EB1156B-079C-4DC6-9866-A486502FA6F0}"/>
            </a:ext>
          </a:extLst>
        </xdr:cNvPr>
        <xdr:cNvSpPr txBox="1"/>
      </xdr:nvSpPr>
      <xdr:spPr>
        <a:xfrm>
          <a:off x="2705744" y="1816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102125</xdr:rowOff>
    </xdr:from>
    <xdr:ext cx="405111" cy="259045"/>
    <xdr:sp macro="" textlink="">
      <xdr:nvSpPr>
        <xdr:cNvPr id="334" name="n_3mainValue【市民会館】&#10;有形固定資産減価償却率">
          <a:extLst>
            <a:ext uri="{FF2B5EF4-FFF2-40B4-BE49-F238E27FC236}">
              <a16:creationId xmlns:a16="http://schemas.microsoft.com/office/drawing/2014/main" id="{A7C3B0E5-A9E4-403D-BDBE-B37922134B9D}"/>
            </a:ext>
          </a:extLst>
        </xdr:cNvPr>
        <xdr:cNvSpPr txBox="1"/>
      </xdr:nvSpPr>
      <xdr:spPr>
        <a:xfrm>
          <a:off x="1816744" y="18104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335" name="n_4mainValue【市民会館】&#10;有形固定資産減価償却率">
          <a:extLst>
            <a:ext uri="{FF2B5EF4-FFF2-40B4-BE49-F238E27FC236}">
              <a16:creationId xmlns:a16="http://schemas.microsoft.com/office/drawing/2014/main" id="{02E28DF1-B32C-415A-8301-8FC2A9F2AD2E}"/>
            </a:ext>
          </a:extLst>
        </xdr:cNvPr>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5F95964E-6173-41BB-984E-0A3FF752018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447B83C4-2FA4-4661-A77E-7865A8B4A3D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AFE45B89-7DE3-4E41-BE45-CCDDEF9DBC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317C80D2-ADA0-4158-B7A0-798CA0347F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AB64D52C-E1FE-4C4B-B146-BF0205B89B9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39DD073A-2F4C-47E7-B91A-7751F05022C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BB8C7640-920F-473B-8267-5DC56270F8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FA6D73F3-F67A-4E5C-BB01-6E9386EF588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052DEFF4-4C28-4969-95A9-06E23707F9C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2347F694-6B25-47CC-BE69-4CCB248790D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8C2EF3BB-35FD-42B9-8F13-DE89D773C64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B1F3B662-0BDC-40FC-9F53-A5521A32237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57575DF1-2877-4287-B536-3FC97B56899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9" name="テキスト ボックス 348">
          <a:extLst>
            <a:ext uri="{FF2B5EF4-FFF2-40B4-BE49-F238E27FC236}">
              <a16:creationId xmlns:a16="http://schemas.microsoft.com/office/drawing/2014/main" id="{FC9AE840-D2AB-4CC1-8B7D-1C3F6BD9B25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3DCFDC45-0592-48F8-A3C1-0240585C199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1" name="テキスト ボックス 350">
          <a:extLst>
            <a:ext uri="{FF2B5EF4-FFF2-40B4-BE49-F238E27FC236}">
              <a16:creationId xmlns:a16="http://schemas.microsoft.com/office/drawing/2014/main" id="{9B085847-A7C8-42EB-B5CC-0C759C3F8E4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2E8D6FAF-D19F-4E5C-A141-816FE09FC12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3" name="テキスト ボックス 352">
          <a:extLst>
            <a:ext uri="{FF2B5EF4-FFF2-40B4-BE49-F238E27FC236}">
              <a16:creationId xmlns:a16="http://schemas.microsoft.com/office/drawing/2014/main" id="{AE763835-36EC-4782-8A50-0AA5125F527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1C9E4543-C0AE-4899-ADDC-33801014B83F}"/>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5" name="テキスト ボックス 354">
          <a:extLst>
            <a:ext uri="{FF2B5EF4-FFF2-40B4-BE49-F238E27FC236}">
              <a16:creationId xmlns:a16="http://schemas.microsoft.com/office/drawing/2014/main" id="{AC19AC09-9554-4CEC-B36B-1DC06EC6E701}"/>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A67C51C5-67BA-4843-BEA5-9ED1BFE4AF6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7" name="テキスト ボックス 356">
          <a:extLst>
            <a:ext uri="{FF2B5EF4-FFF2-40B4-BE49-F238E27FC236}">
              <a16:creationId xmlns:a16="http://schemas.microsoft.com/office/drawing/2014/main" id="{8BDD0B56-D05E-4BF4-BD38-2D9DEECC764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AFCC2BDE-84DC-42F4-AF1C-C17847E8288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11430</xdr:rowOff>
    </xdr:from>
    <xdr:to>
      <xdr:col>54</xdr:col>
      <xdr:colOff>189865</xdr:colOff>
      <xdr:row>108</xdr:row>
      <xdr:rowOff>19050</xdr:rowOff>
    </xdr:to>
    <xdr:cxnSp macro="">
      <xdr:nvCxnSpPr>
        <xdr:cNvPr id="359" name="直線コネクタ 358">
          <a:extLst>
            <a:ext uri="{FF2B5EF4-FFF2-40B4-BE49-F238E27FC236}">
              <a16:creationId xmlns:a16="http://schemas.microsoft.com/office/drawing/2014/main" id="{07254DDF-E0D6-4C36-AE40-5D416428D776}"/>
            </a:ext>
          </a:extLst>
        </xdr:cNvPr>
        <xdr:cNvCxnSpPr/>
      </xdr:nvCxnSpPr>
      <xdr:spPr>
        <a:xfrm flipV="1">
          <a:off x="10476865" y="1715643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22877</xdr:rowOff>
    </xdr:from>
    <xdr:ext cx="469744" cy="259045"/>
    <xdr:sp macro="" textlink="">
      <xdr:nvSpPr>
        <xdr:cNvPr id="360" name="【市民会館】&#10;一人当たり面積最小値テキスト">
          <a:extLst>
            <a:ext uri="{FF2B5EF4-FFF2-40B4-BE49-F238E27FC236}">
              <a16:creationId xmlns:a16="http://schemas.microsoft.com/office/drawing/2014/main" id="{303BC8F3-F676-42EE-8F54-33CA74D94ED7}"/>
            </a:ext>
          </a:extLst>
        </xdr:cNvPr>
        <xdr:cNvSpPr txBox="1"/>
      </xdr:nvSpPr>
      <xdr:spPr>
        <a:xfrm>
          <a:off x="105156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19050</xdr:rowOff>
    </xdr:from>
    <xdr:to>
      <xdr:col>55</xdr:col>
      <xdr:colOff>88900</xdr:colOff>
      <xdr:row>108</xdr:row>
      <xdr:rowOff>19050</xdr:rowOff>
    </xdr:to>
    <xdr:cxnSp macro="">
      <xdr:nvCxnSpPr>
        <xdr:cNvPr id="361" name="直線コネクタ 360">
          <a:extLst>
            <a:ext uri="{FF2B5EF4-FFF2-40B4-BE49-F238E27FC236}">
              <a16:creationId xmlns:a16="http://schemas.microsoft.com/office/drawing/2014/main" id="{01AE4C74-4863-42BC-A1C2-C6A5BC0532DC}"/>
            </a:ext>
          </a:extLst>
        </xdr:cNvPr>
        <xdr:cNvCxnSpPr/>
      </xdr:nvCxnSpPr>
      <xdr:spPr>
        <a:xfrm>
          <a:off x="10388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129557</xdr:rowOff>
    </xdr:from>
    <xdr:ext cx="469744" cy="259045"/>
    <xdr:sp macro="" textlink="">
      <xdr:nvSpPr>
        <xdr:cNvPr id="362" name="【市民会館】&#10;一人当たり面積最大値テキスト">
          <a:extLst>
            <a:ext uri="{FF2B5EF4-FFF2-40B4-BE49-F238E27FC236}">
              <a16:creationId xmlns:a16="http://schemas.microsoft.com/office/drawing/2014/main" id="{D7B8F1D7-8C60-4A1A-A4CF-5283A5132383}"/>
            </a:ext>
          </a:extLst>
        </xdr:cNvPr>
        <xdr:cNvSpPr txBox="1"/>
      </xdr:nvSpPr>
      <xdr:spPr>
        <a:xfrm>
          <a:off x="10515600" y="16931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11430</xdr:rowOff>
    </xdr:from>
    <xdr:to>
      <xdr:col>55</xdr:col>
      <xdr:colOff>88900</xdr:colOff>
      <xdr:row>100</xdr:row>
      <xdr:rowOff>11430</xdr:rowOff>
    </xdr:to>
    <xdr:cxnSp macro="">
      <xdr:nvCxnSpPr>
        <xdr:cNvPr id="363" name="直線コネクタ 362">
          <a:extLst>
            <a:ext uri="{FF2B5EF4-FFF2-40B4-BE49-F238E27FC236}">
              <a16:creationId xmlns:a16="http://schemas.microsoft.com/office/drawing/2014/main" id="{B03546B4-83B0-48C2-BB33-145031E32DCA}"/>
            </a:ext>
          </a:extLst>
        </xdr:cNvPr>
        <xdr:cNvCxnSpPr/>
      </xdr:nvCxnSpPr>
      <xdr:spPr>
        <a:xfrm>
          <a:off x="10388600" y="1715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166388</xdr:rowOff>
    </xdr:from>
    <xdr:ext cx="469744" cy="259045"/>
    <xdr:sp macro="" textlink="">
      <xdr:nvSpPr>
        <xdr:cNvPr id="364" name="【市民会館】&#10;一人当たり面積平均値テキスト">
          <a:extLst>
            <a:ext uri="{FF2B5EF4-FFF2-40B4-BE49-F238E27FC236}">
              <a16:creationId xmlns:a16="http://schemas.microsoft.com/office/drawing/2014/main" id="{7D979237-3465-4CE1-A07E-3D8BE496EEE0}"/>
            </a:ext>
          </a:extLst>
        </xdr:cNvPr>
        <xdr:cNvSpPr txBox="1"/>
      </xdr:nvSpPr>
      <xdr:spPr>
        <a:xfrm>
          <a:off x="10515600" y="178257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143511</xdr:rowOff>
    </xdr:from>
    <xdr:to>
      <xdr:col>55</xdr:col>
      <xdr:colOff>50800</xdr:colOff>
      <xdr:row>105</xdr:row>
      <xdr:rowOff>73661</xdr:rowOff>
    </xdr:to>
    <xdr:sp macro="" textlink="">
      <xdr:nvSpPr>
        <xdr:cNvPr id="365" name="フローチャート: 判断 364">
          <a:extLst>
            <a:ext uri="{FF2B5EF4-FFF2-40B4-BE49-F238E27FC236}">
              <a16:creationId xmlns:a16="http://schemas.microsoft.com/office/drawing/2014/main" id="{E90B7A03-B9E9-4DEB-9E10-7B2CEAB8490E}"/>
            </a:ext>
          </a:extLst>
        </xdr:cNvPr>
        <xdr:cNvSpPr/>
      </xdr:nvSpPr>
      <xdr:spPr>
        <a:xfrm>
          <a:off x="104267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135889</xdr:rowOff>
    </xdr:from>
    <xdr:to>
      <xdr:col>50</xdr:col>
      <xdr:colOff>165100</xdr:colOff>
      <xdr:row>105</xdr:row>
      <xdr:rowOff>66039</xdr:rowOff>
    </xdr:to>
    <xdr:sp macro="" textlink="">
      <xdr:nvSpPr>
        <xdr:cNvPr id="366" name="フローチャート: 判断 365">
          <a:extLst>
            <a:ext uri="{FF2B5EF4-FFF2-40B4-BE49-F238E27FC236}">
              <a16:creationId xmlns:a16="http://schemas.microsoft.com/office/drawing/2014/main" id="{C7EBE0C3-32B0-479A-A0BB-146B1652E66F}"/>
            </a:ext>
          </a:extLst>
        </xdr:cNvPr>
        <xdr:cNvSpPr/>
      </xdr:nvSpPr>
      <xdr:spPr>
        <a:xfrm>
          <a:off x="9588500" y="1796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103</xdr:row>
      <xdr:rowOff>82566</xdr:rowOff>
    </xdr:from>
    <xdr:ext cx="469744" cy="259045"/>
    <xdr:sp macro="" textlink="">
      <xdr:nvSpPr>
        <xdr:cNvPr id="367" name="n_1aveValue【市民会館】&#10;一人当たり面積">
          <a:extLst>
            <a:ext uri="{FF2B5EF4-FFF2-40B4-BE49-F238E27FC236}">
              <a16:creationId xmlns:a16="http://schemas.microsoft.com/office/drawing/2014/main" id="{EA207F53-7EE1-4D3F-862A-CBF3A6BA6E28}"/>
            </a:ext>
          </a:extLst>
        </xdr:cNvPr>
        <xdr:cNvSpPr txBox="1"/>
      </xdr:nvSpPr>
      <xdr:spPr>
        <a:xfrm>
          <a:off x="9391727"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151130</xdr:rowOff>
    </xdr:from>
    <xdr:to>
      <xdr:col>46</xdr:col>
      <xdr:colOff>38100</xdr:colOff>
      <xdr:row>105</xdr:row>
      <xdr:rowOff>81280</xdr:rowOff>
    </xdr:to>
    <xdr:sp macro="" textlink="">
      <xdr:nvSpPr>
        <xdr:cNvPr id="368" name="フローチャート: 判断 367">
          <a:extLst>
            <a:ext uri="{FF2B5EF4-FFF2-40B4-BE49-F238E27FC236}">
              <a16:creationId xmlns:a16="http://schemas.microsoft.com/office/drawing/2014/main" id="{396224DA-74A7-410B-B586-B48EE832744A}"/>
            </a:ext>
          </a:extLst>
        </xdr:cNvPr>
        <xdr:cNvSpPr/>
      </xdr:nvSpPr>
      <xdr:spPr>
        <a:xfrm>
          <a:off x="8699500" y="1798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97807</xdr:rowOff>
    </xdr:from>
    <xdr:ext cx="469744" cy="259045"/>
    <xdr:sp macro="" textlink="">
      <xdr:nvSpPr>
        <xdr:cNvPr id="369" name="n_2aveValue【市民会館】&#10;一人当たり面積">
          <a:extLst>
            <a:ext uri="{FF2B5EF4-FFF2-40B4-BE49-F238E27FC236}">
              <a16:creationId xmlns:a16="http://schemas.microsoft.com/office/drawing/2014/main" id="{E0783BB2-E969-4442-AFAD-9D1D7937C77D}"/>
            </a:ext>
          </a:extLst>
        </xdr:cNvPr>
        <xdr:cNvSpPr txBox="1"/>
      </xdr:nvSpPr>
      <xdr:spPr>
        <a:xfrm>
          <a:off x="8515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104</xdr:row>
      <xdr:rowOff>124461</xdr:rowOff>
    </xdr:from>
    <xdr:to>
      <xdr:col>41</xdr:col>
      <xdr:colOff>101600</xdr:colOff>
      <xdr:row>105</xdr:row>
      <xdr:rowOff>54611</xdr:rowOff>
    </xdr:to>
    <xdr:sp macro="" textlink="">
      <xdr:nvSpPr>
        <xdr:cNvPr id="370" name="フローチャート: 判断 369">
          <a:extLst>
            <a:ext uri="{FF2B5EF4-FFF2-40B4-BE49-F238E27FC236}">
              <a16:creationId xmlns:a16="http://schemas.microsoft.com/office/drawing/2014/main" id="{9EDC0126-FB55-45DE-B616-1119FC7565D2}"/>
            </a:ext>
          </a:extLst>
        </xdr:cNvPr>
        <xdr:cNvSpPr/>
      </xdr:nvSpPr>
      <xdr:spPr>
        <a:xfrm>
          <a:off x="7810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103</xdr:row>
      <xdr:rowOff>71138</xdr:rowOff>
    </xdr:from>
    <xdr:ext cx="469744" cy="259045"/>
    <xdr:sp macro="" textlink="">
      <xdr:nvSpPr>
        <xdr:cNvPr id="371" name="n_3aveValue【市民会館】&#10;一人当たり面積">
          <a:extLst>
            <a:ext uri="{FF2B5EF4-FFF2-40B4-BE49-F238E27FC236}">
              <a16:creationId xmlns:a16="http://schemas.microsoft.com/office/drawing/2014/main" id="{C0B13803-3063-40F6-A934-D887B4F2A361}"/>
            </a:ext>
          </a:extLst>
        </xdr:cNvPr>
        <xdr:cNvSpPr txBox="1"/>
      </xdr:nvSpPr>
      <xdr:spPr>
        <a:xfrm>
          <a:off x="76264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104</xdr:row>
      <xdr:rowOff>139700</xdr:rowOff>
    </xdr:from>
    <xdr:to>
      <xdr:col>36</xdr:col>
      <xdr:colOff>165100</xdr:colOff>
      <xdr:row>105</xdr:row>
      <xdr:rowOff>69850</xdr:rowOff>
    </xdr:to>
    <xdr:sp macro="" textlink="">
      <xdr:nvSpPr>
        <xdr:cNvPr id="372" name="フローチャート: 判断 371">
          <a:extLst>
            <a:ext uri="{FF2B5EF4-FFF2-40B4-BE49-F238E27FC236}">
              <a16:creationId xmlns:a16="http://schemas.microsoft.com/office/drawing/2014/main" id="{8EA008C1-2EF1-48E8-AC84-E25F455C8757}"/>
            </a:ext>
          </a:extLst>
        </xdr:cNvPr>
        <xdr:cNvSpPr/>
      </xdr:nvSpPr>
      <xdr:spPr>
        <a:xfrm>
          <a:off x="6921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103</xdr:row>
      <xdr:rowOff>86377</xdr:rowOff>
    </xdr:from>
    <xdr:ext cx="469744" cy="259045"/>
    <xdr:sp macro="" textlink="">
      <xdr:nvSpPr>
        <xdr:cNvPr id="373" name="n_4aveValue【市民会館】&#10;一人当たり面積">
          <a:extLst>
            <a:ext uri="{FF2B5EF4-FFF2-40B4-BE49-F238E27FC236}">
              <a16:creationId xmlns:a16="http://schemas.microsoft.com/office/drawing/2014/main" id="{91C22485-68BC-4971-865E-0E5B18F68EDE}"/>
            </a:ext>
          </a:extLst>
        </xdr:cNvPr>
        <xdr:cNvSpPr txBox="1"/>
      </xdr:nvSpPr>
      <xdr:spPr>
        <a:xfrm>
          <a:off x="6737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334C82CF-3582-4A24-9243-FC7C267AC15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D124140-7E12-4AFA-BA53-50D31A2B06E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26FA279F-9411-4201-ACC7-8CC872F4664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ED1730D7-AD04-4D31-995B-A55C6305272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FDB22AC8-3EB1-43B7-BB78-8A44F9DFF79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6350</xdr:rowOff>
    </xdr:from>
    <xdr:to>
      <xdr:col>55</xdr:col>
      <xdr:colOff>50800</xdr:colOff>
      <xdr:row>105</xdr:row>
      <xdr:rowOff>107950</xdr:rowOff>
    </xdr:to>
    <xdr:sp macro="" textlink="">
      <xdr:nvSpPr>
        <xdr:cNvPr id="379" name="楕円 378">
          <a:extLst>
            <a:ext uri="{FF2B5EF4-FFF2-40B4-BE49-F238E27FC236}">
              <a16:creationId xmlns:a16="http://schemas.microsoft.com/office/drawing/2014/main" id="{D0B84D78-DFAC-4429-ACAA-A12401DC5401}"/>
            </a:ext>
          </a:extLst>
        </xdr:cNvPr>
        <xdr:cNvSpPr/>
      </xdr:nvSpPr>
      <xdr:spPr>
        <a:xfrm>
          <a:off x="104267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156227</xdr:rowOff>
    </xdr:from>
    <xdr:ext cx="469744" cy="259045"/>
    <xdr:sp macro="" textlink="">
      <xdr:nvSpPr>
        <xdr:cNvPr id="380" name="【市民会館】&#10;一人当たり面積該当値テキスト">
          <a:extLst>
            <a:ext uri="{FF2B5EF4-FFF2-40B4-BE49-F238E27FC236}">
              <a16:creationId xmlns:a16="http://schemas.microsoft.com/office/drawing/2014/main" id="{A49C813E-063C-4C61-A4FA-0153D7CF400A}"/>
            </a:ext>
          </a:extLst>
        </xdr:cNvPr>
        <xdr:cNvSpPr txBox="1"/>
      </xdr:nvSpPr>
      <xdr:spPr>
        <a:xfrm>
          <a:off x="10515600" y="1798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13970</xdr:rowOff>
    </xdr:from>
    <xdr:to>
      <xdr:col>50</xdr:col>
      <xdr:colOff>165100</xdr:colOff>
      <xdr:row>105</xdr:row>
      <xdr:rowOff>115570</xdr:rowOff>
    </xdr:to>
    <xdr:sp macro="" textlink="">
      <xdr:nvSpPr>
        <xdr:cNvPr id="381" name="楕円 380">
          <a:extLst>
            <a:ext uri="{FF2B5EF4-FFF2-40B4-BE49-F238E27FC236}">
              <a16:creationId xmlns:a16="http://schemas.microsoft.com/office/drawing/2014/main" id="{E16AE8F4-3EB9-42E2-80C4-2553CE9BCBC8}"/>
            </a:ext>
          </a:extLst>
        </xdr:cNvPr>
        <xdr:cNvSpPr/>
      </xdr:nvSpPr>
      <xdr:spPr>
        <a:xfrm>
          <a:off x="9588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57150</xdr:rowOff>
    </xdr:from>
    <xdr:to>
      <xdr:col>55</xdr:col>
      <xdr:colOff>0</xdr:colOff>
      <xdr:row>105</xdr:row>
      <xdr:rowOff>64770</xdr:rowOff>
    </xdr:to>
    <xdr:cxnSp macro="">
      <xdr:nvCxnSpPr>
        <xdr:cNvPr id="382" name="直線コネクタ 381">
          <a:extLst>
            <a:ext uri="{FF2B5EF4-FFF2-40B4-BE49-F238E27FC236}">
              <a16:creationId xmlns:a16="http://schemas.microsoft.com/office/drawing/2014/main" id="{24102338-6EC6-4700-B1DD-553C38E19B6B}"/>
            </a:ext>
          </a:extLst>
        </xdr:cNvPr>
        <xdr:cNvCxnSpPr/>
      </xdr:nvCxnSpPr>
      <xdr:spPr>
        <a:xfrm flipV="1">
          <a:off x="9639300" y="180594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21589</xdr:rowOff>
    </xdr:from>
    <xdr:to>
      <xdr:col>46</xdr:col>
      <xdr:colOff>38100</xdr:colOff>
      <xdr:row>105</xdr:row>
      <xdr:rowOff>123189</xdr:rowOff>
    </xdr:to>
    <xdr:sp macro="" textlink="">
      <xdr:nvSpPr>
        <xdr:cNvPr id="383" name="楕円 382">
          <a:extLst>
            <a:ext uri="{FF2B5EF4-FFF2-40B4-BE49-F238E27FC236}">
              <a16:creationId xmlns:a16="http://schemas.microsoft.com/office/drawing/2014/main" id="{68C5560B-79E0-4A01-B3B9-9F08EE8D112F}"/>
            </a:ext>
          </a:extLst>
        </xdr:cNvPr>
        <xdr:cNvSpPr/>
      </xdr:nvSpPr>
      <xdr:spPr>
        <a:xfrm>
          <a:off x="8699500" y="180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64770</xdr:rowOff>
    </xdr:from>
    <xdr:to>
      <xdr:col>50</xdr:col>
      <xdr:colOff>114300</xdr:colOff>
      <xdr:row>105</xdr:row>
      <xdr:rowOff>72389</xdr:rowOff>
    </xdr:to>
    <xdr:cxnSp macro="">
      <xdr:nvCxnSpPr>
        <xdr:cNvPr id="384" name="直線コネクタ 383">
          <a:extLst>
            <a:ext uri="{FF2B5EF4-FFF2-40B4-BE49-F238E27FC236}">
              <a16:creationId xmlns:a16="http://schemas.microsoft.com/office/drawing/2014/main" id="{7C9B8A4A-BEB6-4C32-A68F-7549DA2D1E8F}"/>
            </a:ext>
          </a:extLst>
        </xdr:cNvPr>
        <xdr:cNvCxnSpPr/>
      </xdr:nvCxnSpPr>
      <xdr:spPr>
        <a:xfrm flipV="1">
          <a:off x="8750300" y="18067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29211</xdr:rowOff>
    </xdr:from>
    <xdr:to>
      <xdr:col>41</xdr:col>
      <xdr:colOff>101600</xdr:colOff>
      <xdr:row>105</xdr:row>
      <xdr:rowOff>130811</xdr:rowOff>
    </xdr:to>
    <xdr:sp macro="" textlink="">
      <xdr:nvSpPr>
        <xdr:cNvPr id="385" name="楕円 384">
          <a:extLst>
            <a:ext uri="{FF2B5EF4-FFF2-40B4-BE49-F238E27FC236}">
              <a16:creationId xmlns:a16="http://schemas.microsoft.com/office/drawing/2014/main" id="{D108B3D2-DE11-4E16-92EE-9BCDFD6EFF14}"/>
            </a:ext>
          </a:extLst>
        </xdr:cNvPr>
        <xdr:cNvSpPr/>
      </xdr:nvSpPr>
      <xdr:spPr>
        <a:xfrm>
          <a:off x="7810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72389</xdr:rowOff>
    </xdr:from>
    <xdr:to>
      <xdr:col>45</xdr:col>
      <xdr:colOff>177800</xdr:colOff>
      <xdr:row>105</xdr:row>
      <xdr:rowOff>80011</xdr:rowOff>
    </xdr:to>
    <xdr:cxnSp macro="">
      <xdr:nvCxnSpPr>
        <xdr:cNvPr id="386" name="直線コネクタ 385">
          <a:extLst>
            <a:ext uri="{FF2B5EF4-FFF2-40B4-BE49-F238E27FC236}">
              <a16:creationId xmlns:a16="http://schemas.microsoft.com/office/drawing/2014/main" id="{5CD8097F-F847-4093-8A07-95F31C7EC989}"/>
            </a:ext>
          </a:extLst>
        </xdr:cNvPr>
        <xdr:cNvCxnSpPr/>
      </xdr:nvCxnSpPr>
      <xdr:spPr>
        <a:xfrm flipV="1">
          <a:off x="7861300" y="180746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36830</xdr:rowOff>
    </xdr:from>
    <xdr:to>
      <xdr:col>36</xdr:col>
      <xdr:colOff>165100</xdr:colOff>
      <xdr:row>105</xdr:row>
      <xdr:rowOff>138430</xdr:rowOff>
    </xdr:to>
    <xdr:sp macro="" textlink="">
      <xdr:nvSpPr>
        <xdr:cNvPr id="387" name="楕円 386">
          <a:extLst>
            <a:ext uri="{FF2B5EF4-FFF2-40B4-BE49-F238E27FC236}">
              <a16:creationId xmlns:a16="http://schemas.microsoft.com/office/drawing/2014/main" id="{9EC8084E-0B3F-4B79-B489-6B3B5D5E394B}"/>
            </a:ext>
          </a:extLst>
        </xdr:cNvPr>
        <xdr:cNvSpPr/>
      </xdr:nvSpPr>
      <xdr:spPr>
        <a:xfrm>
          <a:off x="6921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80011</xdr:rowOff>
    </xdr:from>
    <xdr:to>
      <xdr:col>41</xdr:col>
      <xdr:colOff>50800</xdr:colOff>
      <xdr:row>105</xdr:row>
      <xdr:rowOff>87630</xdr:rowOff>
    </xdr:to>
    <xdr:cxnSp macro="">
      <xdr:nvCxnSpPr>
        <xdr:cNvPr id="388" name="直線コネクタ 387">
          <a:extLst>
            <a:ext uri="{FF2B5EF4-FFF2-40B4-BE49-F238E27FC236}">
              <a16:creationId xmlns:a16="http://schemas.microsoft.com/office/drawing/2014/main" id="{846D0EC0-F828-4B11-82DB-9790EFF91C80}"/>
            </a:ext>
          </a:extLst>
        </xdr:cNvPr>
        <xdr:cNvCxnSpPr/>
      </xdr:nvCxnSpPr>
      <xdr:spPr>
        <a:xfrm flipV="1">
          <a:off x="6972300" y="180822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106697</xdr:rowOff>
    </xdr:from>
    <xdr:ext cx="469744" cy="259045"/>
    <xdr:sp macro="" textlink="">
      <xdr:nvSpPr>
        <xdr:cNvPr id="389" name="n_1mainValue【市民会館】&#10;一人当たり面積">
          <a:extLst>
            <a:ext uri="{FF2B5EF4-FFF2-40B4-BE49-F238E27FC236}">
              <a16:creationId xmlns:a16="http://schemas.microsoft.com/office/drawing/2014/main" id="{A979E2F3-0629-4993-B69D-E3BFE0EF3AF3}"/>
            </a:ext>
          </a:extLst>
        </xdr:cNvPr>
        <xdr:cNvSpPr txBox="1"/>
      </xdr:nvSpPr>
      <xdr:spPr>
        <a:xfrm>
          <a:off x="93917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114316</xdr:rowOff>
    </xdr:from>
    <xdr:ext cx="469744" cy="259045"/>
    <xdr:sp macro="" textlink="">
      <xdr:nvSpPr>
        <xdr:cNvPr id="390" name="n_2mainValue【市民会館】&#10;一人当たり面積">
          <a:extLst>
            <a:ext uri="{FF2B5EF4-FFF2-40B4-BE49-F238E27FC236}">
              <a16:creationId xmlns:a16="http://schemas.microsoft.com/office/drawing/2014/main" id="{718792E2-A83C-4F83-8C7F-E5A0CC55CCFB}"/>
            </a:ext>
          </a:extLst>
        </xdr:cNvPr>
        <xdr:cNvSpPr txBox="1"/>
      </xdr:nvSpPr>
      <xdr:spPr>
        <a:xfrm>
          <a:off x="8515427" y="18116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121938</xdr:rowOff>
    </xdr:from>
    <xdr:ext cx="469744" cy="259045"/>
    <xdr:sp macro="" textlink="">
      <xdr:nvSpPr>
        <xdr:cNvPr id="391" name="n_3mainValue【市民会館】&#10;一人当たり面積">
          <a:extLst>
            <a:ext uri="{FF2B5EF4-FFF2-40B4-BE49-F238E27FC236}">
              <a16:creationId xmlns:a16="http://schemas.microsoft.com/office/drawing/2014/main" id="{AB2283FD-4FE8-4F83-B7DA-152AA6505CDB}"/>
            </a:ext>
          </a:extLst>
        </xdr:cNvPr>
        <xdr:cNvSpPr txBox="1"/>
      </xdr:nvSpPr>
      <xdr:spPr>
        <a:xfrm>
          <a:off x="7626427"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129557</xdr:rowOff>
    </xdr:from>
    <xdr:ext cx="469744" cy="259045"/>
    <xdr:sp macro="" textlink="">
      <xdr:nvSpPr>
        <xdr:cNvPr id="392" name="n_4mainValue【市民会館】&#10;一人当たり面積">
          <a:extLst>
            <a:ext uri="{FF2B5EF4-FFF2-40B4-BE49-F238E27FC236}">
              <a16:creationId xmlns:a16="http://schemas.microsoft.com/office/drawing/2014/main" id="{D1FCF931-51FE-435E-B6B2-2FD60022A1DD}"/>
            </a:ext>
          </a:extLst>
        </xdr:cNvPr>
        <xdr:cNvSpPr txBox="1"/>
      </xdr:nvSpPr>
      <xdr:spPr>
        <a:xfrm>
          <a:off x="6737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6A0F6786-B687-484D-BC26-73C299BC532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46207B0-E7CE-48EB-93FE-1FCB8865DAC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A7F7B23C-CCD8-4D23-BFF2-A4CF0455FF6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ECBE56A4-778B-4949-A0CF-499F515239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1C6D9F3A-B305-4847-9965-FDF1026EE50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D2A1554C-3F8C-48B6-BA96-3B1E0A0500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3733C2F-CA09-4930-AC35-AE94019D558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89FF2FEB-976A-4205-9550-6AB869BC01C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534B126D-DFFA-4F75-9B22-54D98870D4C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C1A55CBA-C1D3-4CD3-97CC-89C7E5A1BE2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23AEA9F2-BB97-4629-BAD2-52D8F57F35B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99CB8BD8-3022-4078-AD2C-13A12EA728C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E80618A3-08EC-4598-94BF-67C40340421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BC230F5B-4168-4512-993D-BF0D82A1369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D227409E-9716-4AC7-ACC6-2CF9CCA18FC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8E1FFEF2-10B4-4D05-B3B1-B11F164635D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BC2438DA-1CA5-48DC-965B-CD9D4C5543C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F714185E-2F8E-4EC0-83E6-BCEC1D8ED3F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ED48A64-7C4D-47E3-957E-8DC329F5D75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3BEEEE84-E780-4A4A-BBCC-3F7A8EA151D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2E0A04EE-1DBF-42BF-994C-33E5263A989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7BDFD28D-37FD-4F38-A5B8-E483087C850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E5C72C8B-8CD4-470B-B085-177B0739B79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269575F4-AA23-4109-97A0-B248918A73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110490</xdr:rowOff>
    </xdr:from>
    <xdr:to>
      <xdr:col>85</xdr:col>
      <xdr:colOff>126364</xdr:colOff>
      <xdr:row>41</xdr:row>
      <xdr:rowOff>28575</xdr:rowOff>
    </xdr:to>
    <xdr:cxnSp macro="">
      <xdr:nvCxnSpPr>
        <xdr:cNvPr id="417" name="直線コネクタ 416">
          <a:extLst>
            <a:ext uri="{FF2B5EF4-FFF2-40B4-BE49-F238E27FC236}">
              <a16:creationId xmlns:a16="http://schemas.microsoft.com/office/drawing/2014/main" id="{52611947-02E9-4F81-86B9-C0A05F47AC99}"/>
            </a:ext>
          </a:extLst>
        </xdr:cNvPr>
        <xdr:cNvCxnSpPr/>
      </xdr:nvCxnSpPr>
      <xdr:spPr>
        <a:xfrm flipV="1">
          <a:off x="16318864" y="5768340"/>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32402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BF5E8C86-0B8D-4BA5-B05C-5D06623566EC}"/>
            </a:ext>
          </a:extLst>
        </xdr:cNvPr>
        <xdr:cNvSpPr txBox="1"/>
      </xdr:nvSpPr>
      <xdr:spPr>
        <a:xfrm>
          <a:off x="16357600" y="706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28575</xdr:rowOff>
    </xdr:from>
    <xdr:to>
      <xdr:col>86</xdr:col>
      <xdr:colOff>25400</xdr:colOff>
      <xdr:row>41</xdr:row>
      <xdr:rowOff>28575</xdr:rowOff>
    </xdr:to>
    <xdr:cxnSp macro="">
      <xdr:nvCxnSpPr>
        <xdr:cNvPr id="419" name="直線コネクタ 418">
          <a:extLst>
            <a:ext uri="{FF2B5EF4-FFF2-40B4-BE49-F238E27FC236}">
              <a16:creationId xmlns:a16="http://schemas.microsoft.com/office/drawing/2014/main" id="{C9E8AF52-6B3E-4E69-BA77-771CB5905A10}"/>
            </a:ext>
          </a:extLst>
        </xdr:cNvPr>
        <xdr:cNvCxnSpPr/>
      </xdr:nvCxnSpPr>
      <xdr:spPr>
        <a:xfrm>
          <a:off x="16230600" y="7058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57167</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AE0A530F-9BA9-4021-A73E-63C3DA52E674}"/>
            </a:ext>
          </a:extLst>
        </xdr:cNvPr>
        <xdr:cNvSpPr txBox="1"/>
      </xdr:nvSpPr>
      <xdr:spPr>
        <a:xfrm>
          <a:off x="16357600" y="554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110490</xdr:rowOff>
    </xdr:from>
    <xdr:to>
      <xdr:col>86</xdr:col>
      <xdr:colOff>25400</xdr:colOff>
      <xdr:row>33</xdr:row>
      <xdr:rowOff>110490</xdr:rowOff>
    </xdr:to>
    <xdr:cxnSp macro="">
      <xdr:nvCxnSpPr>
        <xdr:cNvPr id="421" name="直線コネクタ 420">
          <a:extLst>
            <a:ext uri="{FF2B5EF4-FFF2-40B4-BE49-F238E27FC236}">
              <a16:creationId xmlns:a16="http://schemas.microsoft.com/office/drawing/2014/main" id="{154C3A10-4982-44A6-BE43-1CE5A754F987}"/>
            </a:ext>
          </a:extLst>
        </xdr:cNvPr>
        <xdr:cNvCxnSpPr/>
      </xdr:nvCxnSpPr>
      <xdr:spPr>
        <a:xfrm>
          <a:off x="16230600" y="576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C9EA7E32-DA86-410C-93B1-BE9AB20E6554}"/>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23" name="フローチャート: 判断 422">
          <a:extLst>
            <a:ext uri="{FF2B5EF4-FFF2-40B4-BE49-F238E27FC236}">
              <a16:creationId xmlns:a16="http://schemas.microsoft.com/office/drawing/2014/main" id="{BEBCE060-99B5-4A8F-9DA6-B72D3448DCB5}"/>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88265</xdr:rowOff>
    </xdr:from>
    <xdr:to>
      <xdr:col>81</xdr:col>
      <xdr:colOff>101600</xdr:colOff>
      <xdr:row>38</xdr:row>
      <xdr:rowOff>18415</xdr:rowOff>
    </xdr:to>
    <xdr:sp macro="" textlink="">
      <xdr:nvSpPr>
        <xdr:cNvPr id="424" name="フローチャート: 判断 423">
          <a:extLst>
            <a:ext uri="{FF2B5EF4-FFF2-40B4-BE49-F238E27FC236}">
              <a16:creationId xmlns:a16="http://schemas.microsoft.com/office/drawing/2014/main" id="{2A9ABF72-1329-48C0-84FB-DD4440E18315}"/>
            </a:ext>
          </a:extLst>
        </xdr:cNvPr>
        <xdr:cNvSpPr/>
      </xdr:nvSpPr>
      <xdr:spPr>
        <a:xfrm>
          <a:off x="15430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9542</xdr:rowOff>
    </xdr:from>
    <xdr:ext cx="405111" cy="259045"/>
    <xdr:sp macro="" textlink="">
      <xdr:nvSpPr>
        <xdr:cNvPr id="425" name="n_1aveValue【一般廃棄物処理施設】&#10;有形固定資産減価償却率">
          <a:extLst>
            <a:ext uri="{FF2B5EF4-FFF2-40B4-BE49-F238E27FC236}">
              <a16:creationId xmlns:a16="http://schemas.microsoft.com/office/drawing/2014/main" id="{58CA25DC-A6EC-48D2-A56F-302E61135A91}"/>
            </a:ext>
          </a:extLst>
        </xdr:cNvPr>
        <xdr:cNvSpPr txBox="1"/>
      </xdr:nvSpPr>
      <xdr:spPr>
        <a:xfrm>
          <a:off x="152660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114935</xdr:rowOff>
    </xdr:from>
    <xdr:to>
      <xdr:col>76</xdr:col>
      <xdr:colOff>165100</xdr:colOff>
      <xdr:row>38</xdr:row>
      <xdr:rowOff>45085</xdr:rowOff>
    </xdr:to>
    <xdr:sp macro="" textlink="">
      <xdr:nvSpPr>
        <xdr:cNvPr id="426" name="フローチャート: 判断 425">
          <a:extLst>
            <a:ext uri="{FF2B5EF4-FFF2-40B4-BE49-F238E27FC236}">
              <a16:creationId xmlns:a16="http://schemas.microsoft.com/office/drawing/2014/main" id="{FAB73994-CCC3-4E44-A640-1F037DCFC1DC}"/>
            </a:ext>
          </a:extLst>
        </xdr:cNvPr>
        <xdr:cNvSpPr/>
      </xdr:nvSpPr>
      <xdr:spPr>
        <a:xfrm>
          <a:off x="14541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38</xdr:row>
      <xdr:rowOff>36212</xdr:rowOff>
    </xdr:from>
    <xdr:ext cx="405111" cy="259045"/>
    <xdr:sp macro="" textlink="">
      <xdr:nvSpPr>
        <xdr:cNvPr id="427" name="n_2aveValue【一般廃棄物処理施設】&#10;有形固定資産減価償却率">
          <a:extLst>
            <a:ext uri="{FF2B5EF4-FFF2-40B4-BE49-F238E27FC236}">
              <a16:creationId xmlns:a16="http://schemas.microsoft.com/office/drawing/2014/main" id="{5FCD716F-4AF9-47E0-8D82-6BED758F26FB}"/>
            </a:ext>
          </a:extLst>
        </xdr:cNvPr>
        <xdr:cNvSpPr txBox="1"/>
      </xdr:nvSpPr>
      <xdr:spPr>
        <a:xfrm>
          <a:off x="14389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88265</xdr:rowOff>
    </xdr:from>
    <xdr:to>
      <xdr:col>72</xdr:col>
      <xdr:colOff>38100</xdr:colOff>
      <xdr:row>38</xdr:row>
      <xdr:rowOff>18415</xdr:rowOff>
    </xdr:to>
    <xdr:sp macro="" textlink="">
      <xdr:nvSpPr>
        <xdr:cNvPr id="428" name="フローチャート: 判断 427">
          <a:extLst>
            <a:ext uri="{FF2B5EF4-FFF2-40B4-BE49-F238E27FC236}">
              <a16:creationId xmlns:a16="http://schemas.microsoft.com/office/drawing/2014/main" id="{B07D1E45-B195-4CDF-9AE9-8987BD65A83A}"/>
            </a:ext>
          </a:extLst>
        </xdr:cNvPr>
        <xdr:cNvSpPr/>
      </xdr:nvSpPr>
      <xdr:spPr>
        <a:xfrm>
          <a:off x="13652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38</xdr:row>
      <xdr:rowOff>9542</xdr:rowOff>
    </xdr:from>
    <xdr:ext cx="405111" cy="259045"/>
    <xdr:sp macro="" textlink="">
      <xdr:nvSpPr>
        <xdr:cNvPr id="429" name="n_3aveValue【一般廃棄物処理施設】&#10;有形固定資産減価償却率">
          <a:extLst>
            <a:ext uri="{FF2B5EF4-FFF2-40B4-BE49-F238E27FC236}">
              <a16:creationId xmlns:a16="http://schemas.microsoft.com/office/drawing/2014/main" id="{42BAB6D7-C980-4091-B474-346AE0052E57}"/>
            </a:ext>
          </a:extLst>
        </xdr:cNvPr>
        <xdr:cNvSpPr txBox="1"/>
      </xdr:nvSpPr>
      <xdr:spPr>
        <a:xfrm>
          <a:off x="13500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168275</xdr:rowOff>
    </xdr:from>
    <xdr:to>
      <xdr:col>67</xdr:col>
      <xdr:colOff>101600</xdr:colOff>
      <xdr:row>37</xdr:row>
      <xdr:rowOff>98425</xdr:rowOff>
    </xdr:to>
    <xdr:sp macro="" textlink="">
      <xdr:nvSpPr>
        <xdr:cNvPr id="430" name="フローチャート: 判断 429">
          <a:extLst>
            <a:ext uri="{FF2B5EF4-FFF2-40B4-BE49-F238E27FC236}">
              <a16:creationId xmlns:a16="http://schemas.microsoft.com/office/drawing/2014/main" id="{23212E02-F2FF-444B-BFD7-3597D62A6DD2}"/>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114952</xdr:rowOff>
    </xdr:from>
    <xdr:ext cx="405111" cy="259045"/>
    <xdr:sp macro="" textlink="">
      <xdr:nvSpPr>
        <xdr:cNvPr id="431" name="n_4aveValue【一般廃棄物処理施設】&#10;有形固定資産減価償却率">
          <a:extLst>
            <a:ext uri="{FF2B5EF4-FFF2-40B4-BE49-F238E27FC236}">
              <a16:creationId xmlns:a16="http://schemas.microsoft.com/office/drawing/2014/main" id="{35EAA2CB-50A0-45DF-800A-B87BC1C87875}"/>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F860EEB7-68F4-4334-B996-99E048768F4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D8D141F0-AC3A-491F-941F-978086CA72C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E12BDF7-27C8-47F1-A05B-9A4330222A0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0D1A7C5-6068-413C-9ACC-0A232EA2378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995B5AD-FFF2-4390-8DD6-53C5E3F343C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162560</xdr:rowOff>
    </xdr:from>
    <xdr:to>
      <xdr:col>85</xdr:col>
      <xdr:colOff>177800</xdr:colOff>
      <xdr:row>37</xdr:row>
      <xdr:rowOff>92710</xdr:rowOff>
    </xdr:to>
    <xdr:sp macro="" textlink="">
      <xdr:nvSpPr>
        <xdr:cNvPr id="437" name="楕円 436">
          <a:extLst>
            <a:ext uri="{FF2B5EF4-FFF2-40B4-BE49-F238E27FC236}">
              <a16:creationId xmlns:a16="http://schemas.microsoft.com/office/drawing/2014/main" id="{671C3F34-5CA4-447A-A82D-42B86072AEA5}"/>
            </a:ext>
          </a:extLst>
        </xdr:cNvPr>
        <xdr:cNvSpPr/>
      </xdr:nvSpPr>
      <xdr:spPr>
        <a:xfrm>
          <a:off x="16268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13987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1C004D6B-201C-473B-93CF-C95AC139BA44}"/>
            </a:ext>
          </a:extLst>
        </xdr:cNvPr>
        <xdr:cNvSpPr txBox="1"/>
      </xdr:nvSpPr>
      <xdr:spPr>
        <a:xfrm>
          <a:off x="16357600"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113030</xdr:rowOff>
    </xdr:from>
    <xdr:to>
      <xdr:col>81</xdr:col>
      <xdr:colOff>101600</xdr:colOff>
      <xdr:row>37</xdr:row>
      <xdr:rowOff>43180</xdr:rowOff>
    </xdr:to>
    <xdr:sp macro="" textlink="">
      <xdr:nvSpPr>
        <xdr:cNvPr id="439" name="楕円 438">
          <a:extLst>
            <a:ext uri="{FF2B5EF4-FFF2-40B4-BE49-F238E27FC236}">
              <a16:creationId xmlns:a16="http://schemas.microsoft.com/office/drawing/2014/main" id="{1378E1D5-710A-4280-84CF-BD13E51AA754}"/>
            </a:ext>
          </a:extLst>
        </xdr:cNvPr>
        <xdr:cNvSpPr/>
      </xdr:nvSpPr>
      <xdr:spPr>
        <a:xfrm>
          <a:off x="15430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163830</xdr:rowOff>
    </xdr:from>
    <xdr:to>
      <xdr:col>85</xdr:col>
      <xdr:colOff>127000</xdr:colOff>
      <xdr:row>37</xdr:row>
      <xdr:rowOff>41910</xdr:rowOff>
    </xdr:to>
    <xdr:cxnSp macro="">
      <xdr:nvCxnSpPr>
        <xdr:cNvPr id="440" name="直線コネクタ 439">
          <a:extLst>
            <a:ext uri="{FF2B5EF4-FFF2-40B4-BE49-F238E27FC236}">
              <a16:creationId xmlns:a16="http://schemas.microsoft.com/office/drawing/2014/main" id="{AE1F7E85-38D7-48E6-B351-B24BE5938D7F}"/>
            </a:ext>
          </a:extLst>
        </xdr:cNvPr>
        <xdr:cNvCxnSpPr/>
      </xdr:nvCxnSpPr>
      <xdr:spPr>
        <a:xfrm>
          <a:off x="15481300" y="633603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71120</xdr:rowOff>
    </xdr:from>
    <xdr:to>
      <xdr:col>76</xdr:col>
      <xdr:colOff>165100</xdr:colOff>
      <xdr:row>37</xdr:row>
      <xdr:rowOff>1270</xdr:rowOff>
    </xdr:to>
    <xdr:sp macro="" textlink="">
      <xdr:nvSpPr>
        <xdr:cNvPr id="441" name="楕円 440">
          <a:extLst>
            <a:ext uri="{FF2B5EF4-FFF2-40B4-BE49-F238E27FC236}">
              <a16:creationId xmlns:a16="http://schemas.microsoft.com/office/drawing/2014/main" id="{C130CD6C-E817-4070-A2C3-5C63CA25EE8A}"/>
            </a:ext>
          </a:extLst>
        </xdr:cNvPr>
        <xdr:cNvSpPr/>
      </xdr:nvSpPr>
      <xdr:spPr>
        <a:xfrm>
          <a:off x="14541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121920</xdr:rowOff>
    </xdr:from>
    <xdr:to>
      <xdr:col>81</xdr:col>
      <xdr:colOff>50800</xdr:colOff>
      <xdr:row>36</xdr:row>
      <xdr:rowOff>163830</xdr:rowOff>
    </xdr:to>
    <xdr:cxnSp macro="">
      <xdr:nvCxnSpPr>
        <xdr:cNvPr id="442" name="直線コネクタ 441">
          <a:extLst>
            <a:ext uri="{FF2B5EF4-FFF2-40B4-BE49-F238E27FC236}">
              <a16:creationId xmlns:a16="http://schemas.microsoft.com/office/drawing/2014/main" id="{DC0053A4-F460-4C23-879A-2589B3011C8E}"/>
            </a:ext>
          </a:extLst>
        </xdr:cNvPr>
        <xdr:cNvCxnSpPr/>
      </xdr:nvCxnSpPr>
      <xdr:spPr>
        <a:xfrm>
          <a:off x="14592300" y="62941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135890</xdr:rowOff>
    </xdr:from>
    <xdr:to>
      <xdr:col>72</xdr:col>
      <xdr:colOff>38100</xdr:colOff>
      <xdr:row>37</xdr:row>
      <xdr:rowOff>66040</xdr:rowOff>
    </xdr:to>
    <xdr:sp macro="" textlink="">
      <xdr:nvSpPr>
        <xdr:cNvPr id="443" name="楕円 442">
          <a:extLst>
            <a:ext uri="{FF2B5EF4-FFF2-40B4-BE49-F238E27FC236}">
              <a16:creationId xmlns:a16="http://schemas.microsoft.com/office/drawing/2014/main" id="{15FDDC92-E8F5-4889-A331-943E63E9265E}"/>
            </a:ext>
          </a:extLst>
        </xdr:cNvPr>
        <xdr:cNvSpPr/>
      </xdr:nvSpPr>
      <xdr:spPr>
        <a:xfrm>
          <a:off x="13652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121920</xdr:rowOff>
    </xdr:from>
    <xdr:to>
      <xdr:col>76</xdr:col>
      <xdr:colOff>114300</xdr:colOff>
      <xdr:row>37</xdr:row>
      <xdr:rowOff>15240</xdr:rowOff>
    </xdr:to>
    <xdr:cxnSp macro="">
      <xdr:nvCxnSpPr>
        <xdr:cNvPr id="444" name="直線コネクタ 443">
          <a:extLst>
            <a:ext uri="{FF2B5EF4-FFF2-40B4-BE49-F238E27FC236}">
              <a16:creationId xmlns:a16="http://schemas.microsoft.com/office/drawing/2014/main" id="{AA63FB4C-A40B-4748-A306-3774401CA84D}"/>
            </a:ext>
          </a:extLst>
        </xdr:cNvPr>
        <xdr:cNvCxnSpPr/>
      </xdr:nvCxnSpPr>
      <xdr:spPr>
        <a:xfrm flipV="1">
          <a:off x="13703300" y="629412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59707</xdr:rowOff>
    </xdr:from>
    <xdr:ext cx="405111" cy="259045"/>
    <xdr:sp macro="" textlink="">
      <xdr:nvSpPr>
        <xdr:cNvPr id="445" name="n_1mainValue【一般廃棄物処理施設】&#10;有形固定資産減価償却率">
          <a:extLst>
            <a:ext uri="{FF2B5EF4-FFF2-40B4-BE49-F238E27FC236}">
              <a16:creationId xmlns:a16="http://schemas.microsoft.com/office/drawing/2014/main" id="{6AD588D5-9112-48A9-8758-9CCB97CB44CB}"/>
            </a:ext>
          </a:extLst>
        </xdr:cNvPr>
        <xdr:cNvSpPr txBox="1"/>
      </xdr:nvSpPr>
      <xdr:spPr>
        <a:xfrm>
          <a:off x="152660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17797</xdr:rowOff>
    </xdr:from>
    <xdr:ext cx="405111" cy="259045"/>
    <xdr:sp macro="" textlink="">
      <xdr:nvSpPr>
        <xdr:cNvPr id="446" name="n_2mainValue【一般廃棄物処理施設】&#10;有形固定資産減価償却率">
          <a:extLst>
            <a:ext uri="{FF2B5EF4-FFF2-40B4-BE49-F238E27FC236}">
              <a16:creationId xmlns:a16="http://schemas.microsoft.com/office/drawing/2014/main" id="{480860EE-6A67-4B4F-9577-9136C8F8708A}"/>
            </a:ext>
          </a:extLst>
        </xdr:cNvPr>
        <xdr:cNvSpPr txBox="1"/>
      </xdr:nvSpPr>
      <xdr:spPr>
        <a:xfrm>
          <a:off x="143897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82567</xdr:rowOff>
    </xdr:from>
    <xdr:ext cx="405111" cy="259045"/>
    <xdr:sp macro="" textlink="">
      <xdr:nvSpPr>
        <xdr:cNvPr id="447" name="n_3mainValue【一般廃棄物処理施設】&#10;有形固定資産減価償却率">
          <a:extLst>
            <a:ext uri="{FF2B5EF4-FFF2-40B4-BE49-F238E27FC236}">
              <a16:creationId xmlns:a16="http://schemas.microsoft.com/office/drawing/2014/main" id="{2E87C783-BE56-4864-A727-85AAB7179DD2}"/>
            </a:ext>
          </a:extLst>
        </xdr:cNvPr>
        <xdr:cNvSpPr txBox="1"/>
      </xdr:nvSpPr>
      <xdr:spPr>
        <a:xfrm>
          <a:off x="1350074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D9F3C942-CC98-4444-A8EE-E872E1747C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5982BE4C-517A-421B-A210-7F486DE4400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2EDAFBE3-911C-4858-BE47-72C08669891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17182587-D3C0-4FD8-9D4D-178142D6F7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A5D7A9C4-EEA6-426F-94D1-AD8025DBF98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FD117AF6-8893-4201-A526-7EFB6359FE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2D1A63BC-9329-431E-B54C-4FB7FED84B1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4214A09-D052-4303-B217-2C7921A9C75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DFBD9FE-2AFC-4737-8A6F-80CDF837D2A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DBFF17F0-3293-4463-B54A-808B18C2BB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647C9B3C-F574-4ADB-AF91-1B5F8017C43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9" name="テキスト ボックス 458">
          <a:extLst>
            <a:ext uri="{FF2B5EF4-FFF2-40B4-BE49-F238E27FC236}">
              <a16:creationId xmlns:a16="http://schemas.microsoft.com/office/drawing/2014/main" id="{4CF2108B-D335-4EFC-8CB5-2DDB1950083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39A483A8-BE2F-4DF4-8F15-43FDB40474E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1" name="テキスト ボックス 460">
          <a:extLst>
            <a:ext uri="{FF2B5EF4-FFF2-40B4-BE49-F238E27FC236}">
              <a16:creationId xmlns:a16="http://schemas.microsoft.com/office/drawing/2014/main" id="{3F12015C-B508-402D-99C4-BA48897182AA}"/>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DDA7DE0D-7355-4619-B52C-9CCDEEFF815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3" name="テキスト ボックス 462">
          <a:extLst>
            <a:ext uri="{FF2B5EF4-FFF2-40B4-BE49-F238E27FC236}">
              <a16:creationId xmlns:a16="http://schemas.microsoft.com/office/drawing/2014/main" id="{5D826BDC-32E7-4734-AF36-88EEEB758805}"/>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5FA8A4D3-5F0D-4924-9D3C-888BB77FA89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5" name="テキスト ボックス 464">
          <a:extLst>
            <a:ext uri="{FF2B5EF4-FFF2-40B4-BE49-F238E27FC236}">
              <a16:creationId xmlns:a16="http://schemas.microsoft.com/office/drawing/2014/main" id="{C41E80BB-9CC6-4DA2-A8DF-E01EDC06CE79}"/>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240C1775-505F-43FD-9AC0-B25BFBD1126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7" name="テキスト ボックス 466">
          <a:extLst>
            <a:ext uri="{FF2B5EF4-FFF2-40B4-BE49-F238E27FC236}">
              <a16:creationId xmlns:a16="http://schemas.microsoft.com/office/drawing/2014/main" id="{F54FCB19-4282-4F25-9CF7-B77955684FE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一般廃棄物処理施設】&#10;一人当たり有形固定資産（償却資産）額グラフ枠">
          <a:extLst>
            <a:ext uri="{FF2B5EF4-FFF2-40B4-BE49-F238E27FC236}">
              <a16:creationId xmlns:a16="http://schemas.microsoft.com/office/drawing/2014/main" id="{953692DE-EBA3-4B3D-9031-2C523C8EF09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60889</xdr:rowOff>
    </xdr:from>
    <xdr:to>
      <xdr:col>116</xdr:col>
      <xdr:colOff>62864</xdr:colOff>
      <xdr:row>41</xdr:row>
      <xdr:rowOff>126949</xdr:rowOff>
    </xdr:to>
    <xdr:cxnSp macro="">
      <xdr:nvCxnSpPr>
        <xdr:cNvPr id="469" name="直線コネクタ 468">
          <a:extLst>
            <a:ext uri="{FF2B5EF4-FFF2-40B4-BE49-F238E27FC236}">
              <a16:creationId xmlns:a16="http://schemas.microsoft.com/office/drawing/2014/main" id="{FF1B9060-0E5A-4F14-9205-61BD86270553}"/>
            </a:ext>
          </a:extLst>
        </xdr:cNvPr>
        <xdr:cNvCxnSpPr/>
      </xdr:nvCxnSpPr>
      <xdr:spPr>
        <a:xfrm flipV="1">
          <a:off x="22160864" y="6061639"/>
          <a:ext cx="0" cy="1094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130776</xdr:rowOff>
    </xdr:from>
    <xdr:ext cx="469744" cy="259045"/>
    <xdr:sp macro="" textlink="">
      <xdr:nvSpPr>
        <xdr:cNvPr id="470" name="【一般廃棄物処理施設】&#10;一人当たり有形固定資産（償却資産）額最小値テキスト">
          <a:extLst>
            <a:ext uri="{FF2B5EF4-FFF2-40B4-BE49-F238E27FC236}">
              <a16:creationId xmlns:a16="http://schemas.microsoft.com/office/drawing/2014/main" id="{E60B4391-11DB-4991-9C4A-78A62CA5D5E2}"/>
            </a:ext>
          </a:extLst>
        </xdr:cNvPr>
        <xdr:cNvSpPr txBox="1"/>
      </xdr:nvSpPr>
      <xdr:spPr>
        <a:xfrm>
          <a:off x="22199600" y="7160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126949</xdr:rowOff>
    </xdr:from>
    <xdr:to>
      <xdr:col>116</xdr:col>
      <xdr:colOff>152400</xdr:colOff>
      <xdr:row>41</xdr:row>
      <xdr:rowOff>126949</xdr:rowOff>
    </xdr:to>
    <xdr:cxnSp macro="">
      <xdr:nvCxnSpPr>
        <xdr:cNvPr id="471" name="直線コネクタ 470">
          <a:extLst>
            <a:ext uri="{FF2B5EF4-FFF2-40B4-BE49-F238E27FC236}">
              <a16:creationId xmlns:a16="http://schemas.microsoft.com/office/drawing/2014/main" id="{591F19B4-4D95-4DC9-9676-1F48763FB0A7}"/>
            </a:ext>
          </a:extLst>
        </xdr:cNvPr>
        <xdr:cNvCxnSpPr/>
      </xdr:nvCxnSpPr>
      <xdr:spPr>
        <a:xfrm>
          <a:off x="22072600" y="7156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7566</xdr:rowOff>
    </xdr:from>
    <xdr:ext cx="599010" cy="259045"/>
    <xdr:sp macro="" textlink="">
      <xdr:nvSpPr>
        <xdr:cNvPr id="472" name="【一般廃棄物処理施設】&#10;一人当たり有形固定資産（償却資産）額最大値テキスト">
          <a:extLst>
            <a:ext uri="{FF2B5EF4-FFF2-40B4-BE49-F238E27FC236}">
              <a16:creationId xmlns:a16="http://schemas.microsoft.com/office/drawing/2014/main" id="{9C700C9E-F69C-480D-AEA5-45F156CD9460}"/>
            </a:ext>
          </a:extLst>
        </xdr:cNvPr>
        <xdr:cNvSpPr txBox="1"/>
      </xdr:nvSpPr>
      <xdr:spPr>
        <a:xfrm>
          <a:off x="22199600" y="583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60889</xdr:rowOff>
    </xdr:from>
    <xdr:to>
      <xdr:col>116</xdr:col>
      <xdr:colOff>152400</xdr:colOff>
      <xdr:row>35</xdr:row>
      <xdr:rowOff>60889</xdr:rowOff>
    </xdr:to>
    <xdr:cxnSp macro="">
      <xdr:nvCxnSpPr>
        <xdr:cNvPr id="473" name="直線コネクタ 472">
          <a:extLst>
            <a:ext uri="{FF2B5EF4-FFF2-40B4-BE49-F238E27FC236}">
              <a16:creationId xmlns:a16="http://schemas.microsoft.com/office/drawing/2014/main" id="{1A9E2A67-4508-4CD7-8239-746E865F5FC0}"/>
            </a:ext>
          </a:extLst>
        </xdr:cNvPr>
        <xdr:cNvCxnSpPr/>
      </xdr:nvCxnSpPr>
      <xdr:spPr>
        <a:xfrm>
          <a:off x="22072600" y="606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114941</xdr:rowOff>
    </xdr:from>
    <xdr:ext cx="534377" cy="259045"/>
    <xdr:sp macro="" textlink="">
      <xdr:nvSpPr>
        <xdr:cNvPr id="474" name="【一般廃棄物処理施設】&#10;一人当たり有形固定資産（償却資産）額平均値テキスト">
          <a:extLst>
            <a:ext uri="{FF2B5EF4-FFF2-40B4-BE49-F238E27FC236}">
              <a16:creationId xmlns:a16="http://schemas.microsoft.com/office/drawing/2014/main" id="{F956525D-9628-44ED-BC24-07E7577B2921}"/>
            </a:ext>
          </a:extLst>
        </xdr:cNvPr>
        <xdr:cNvSpPr txBox="1"/>
      </xdr:nvSpPr>
      <xdr:spPr>
        <a:xfrm>
          <a:off x="22199600" y="66300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92064</xdr:rowOff>
    </xdr:from>
    <xdr:to>
      <xdr:col>116</xdr:col>
      <xdr:colOff>114300</xdr:colOff>
      <xdr:row>40</xdr:row>
      <xdr:rowOff>22214</xdr:rowOff>
    </xdr:to>
    <xdr:sp macro="" textlink="">
      <xdr:nvSpPr>
        <xdr:cNvPr id="475" name="フローチャート: 判断 474">
          <a:extLst>
            <a:ext uri="{FF2B5EF4-FFF2-40B4-BE49-F238E27FC236}">
              <a16:creationId xmlns:a16="http://schemas.microsoft.com/office/drawing/2014/main" id="{9E913637-79A0-4169-B84D-0DFE6BF024F9}"/>
            </a:ext>
          </a:extLst>
        </xdr:cNvPr>
        <xdr:cNvSpPr/>
      </xdr:nvSpPr>
      <xdr:spPr>
        <a:xfrm>
          <a:off x="22110700" y="677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108317</xdr:rowOff>
    </xdr:from>
    <xdr:to>
      <xdr:col>112</xdr:col>
      <xdr:colOff>38100</xdr:colOff>
      <xdr:row>40</xdr:row>
      <xdr:rowOff>38467</xdr:rowOff>
    </xdr:to>
    <xdr:sp macro="" textlink="">
      <xdr:nvSpPr>
        <xdr:cNvPr id="476" name="フローチャート: 判断 475">
          <a:extLst>
            <a:ext uri="{FF2B5EF4-FFF2-40B4-BE49-F238E27FC236}">
              <a16:creationId xmlns:a16="http://schemas.microsoft.com/office/drawing/2014/main" id="{DF3A53CD-5CBF-42E8-B960-BBFC5729C62C}"/>
            </a:ext>
          </a:extLst>
        </xdr:cNvPr>
        <xdr:cNvSpPr/>
      </xdr:nvSpPr>
      <xdr:spPr>
        <a:xfrm>
          <a:off x="21272500" y="6794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54994</xdr:rowOff>
    </xdr:from>
    <xdr:ext cx="534377" cy="259045"/>
    <xdr:sp macro="" textlink="">
      <xdr:nvSpPr>
        <xdr:cNvPr id="477" name="n_1aveValue【一般廃棄物処理施設】&#10;一人当たり有形固定資産（償却資産）額">
          <a:extLst>
            <a:ext uri="{FF2B5EF4-FFF2-40B4-BE49-F238E27FC236}">
              <a16:creationId xmlns:a16="http://schemas.microsoft.com/office/drawing/2014/main" id="{DAFB5EFC-AC4B-4D04-8925-6A07C83E18F6}"/>
            </a:ext>
          </a:extLst>
        </xdr:cNvPr>
        <xdr:cNvSpPr txBox="1"/>
      </xdr:nvSpPr>
      <xdr:spPr>
        <a:xfrm>
          <a:off x="21043411" y="6570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84205</xdr:rowOff>
    </xdr:from>
    <xdr:to>
      <xdr:col>107</xdr:col>
      <xdr:colOff>101600</xdr:colOff>
      <xdr:row>40</xdr:row>
      <xdr:rowOff>14355</xdr:rowOff>
    </xdr:to>
    <xdr:sp macro="" textlink="">
      <xdr:nvSpPr>
        <xdr:cNvPr id="478" name="フローチャート: 判断 477">
          <a:extLst>
            <a:ext uri="{FF2B5EF4-FFF2-40B4-BE49-F238E27FC236}">
              <a16:creationId xmlns:a16="http://schemas.microsoft.com/office/drawing/2014/main" id="{0740D97E-8810-4C68-8C39-9F162FEAA791}"/>
            </a:ext>
          </a:extLst>
        </xdr:cNvPr>
        <xdr:cNvSpPr/>
      </xdr:nvSpPr>
      <xdr:spPr>
        <a:xfrm>
          <a:off x="20383500" y="677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30882</xdr:rowOff>
    </xdr:from>
    <xdr:ext cx="534377" cy="259045"/>
    <xdr:sp macro="" textlink="">
      <xdr:nvSpPr>
        <xdr:cNvPr id="479" name="n_2aveValue【一般廃棄物処理施設】&#10;一人当たり有形固定資産（償却資産）額">
          <a:extLst>
            <a:ext uri="{FF2B5EF4-FFF2-40B4-BE49-F238E27FC236}">
              <a16:creationId xmlns:a16="http://schemas.microsoft.com/office/drawing/2014/main" id="{A9F5CB1C-BE19-4E9D-9FF4-438D3EC4E25F}"/>
            </a:ext>
          </a:extLst>
        </xdr:cNvPr>
        <xdr:cNvSpPr txBox="1"/>
      </xdr:nvSpPr>
      <xdr:spPr>
        <a:xfrm>
          <a:off x="20167111" y="654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16489</xdr:rowOff>
    </xdr:from>
    <xdr:to>
      <xdr:col>102</xdr:col>
      <xdr:colOff>165100</xdr:colOff>
      <xdr:row>40</xdr:row>
      <xdr:rowOff>118089</xdr:rowOff>
    </xdr:to>
    <xdr:sp macro="" textlink="">
      <xdr:nvSpPr>
        <xdr:cNvPr id="480" name="フローチャート: 判断 479">
          <a:extLst>
            <a:ext uri="{FF2B5EF4-FFF2-40B4-BE49-F238E27FC236}">
              <a16:creationId xmlns:a16="http://schemas.microsoft.com/office/drawing/2014/main" id="{B95D1607-5810-4165-A259-91581290A346}"/>
            </a:ext>
          </a:extLst>
        </xdr:cNvPr>
        <xdr:cNvSpPr/>
      </xdr:nvSpPr>
      <xdr:spPr>
        <a:xfrm>
          <a:off x="19494500" y="687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38</xdr:row>
      <xdr:rowOff>134616</xdr:rowOff>
    </xdr:from>
    <xdr:ext cx="534377" cy="259045"/>
    <xdr:sp macro="" textlink="">
      <xdr:nvSpPr>
        <xdr:cNvPr id="481" name="n_3aveValue【一般廃棄物処理施設】&#10;一人当たり有形固定資産（償却資産）額">
          <a:extLst>
            <a:ext uri="{FF2B5EF4-FFF2-40B4-BE49-F238E27FC236}">
              <a16:creationId xmlns:a16="http://schemas.microsoft.com/office/drawing/2014/main" id="{C5EC28C7-DA6C-4C21-9C3F-548ABB4B6E13}"/>
            </a:ext>
          </a:extLst>
        </xdr:cNvPr>
        <xdr:cNvSpPr txBox="1"/>
      </xdr:nvSpPr>
      <xdr:spPr>
        <a:xfrm>
          <a:off x="19278111" y="664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163186</xdr:rowOff>
    </xdr:from>
    <xdr:to>
      <xdr:col>98</xdr:col>
      <xdr:colOff>38100</xdr:colOff>
      <xdr:row>40</xdr:row>
      <xdr:rowOff>93336</xdr:rowOff>
    </xdr:to>
    <xdr:sp macro="" textlink="">
      <xdr:nvSpPr>
        <xdr:cNvPr id="482" name="フローチャート: 判断 481">
          <a:extLst>
            <a:ext uri="{FF2B5EF4-FFF2-40B4-BE49-F238E27FC236}">
              <a16:creationId xmlns:a16="http://schemas.microsoft.com/office/drawing/2014/main" id="{0E423A17-B01D-41ED-90F2-49CEC36A9227}"/>
            </a:ext>
          </a:extLst>
        </xdr:cNvPr>
        <xdr:cNvSpPr/>
      </xdr:nvSpPr>
      <xdr:spPr>
        <a:xfrm>
          <a:off x="18605500" y="684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38</xdr:row>
      <xdr:rowOff>109863</xdr:rowOff>
    </xdr:from>
    <xdr:ext cx="534377" cy="259045"/>
    <xdr:sp macro="" textlink="">
      <xdr:nvSpPr>
        <xdr:cNvPr id="483" name="n_4aveValue【一般廃棄物処理施設】&#10;一人当たり有形固定資産（償却資産）額">
          <a:extLst>
            <a:ext uri="{FF2B5EF4-FFF2-40B4-BE49-F238E27FC236}">
              <a16:creationId xmlns:a16="http://schemas.microsoft.com/office/drawing/2014/main" id="{618EF0A3-0C64-49B8-ADE0-6832758AA790}"/>
            </a:ext>
          </a:extLst>
        </xdr:cNvPr>
        <xdr:cNvSpPr txBox="1"/>
      </xdr:nvSpPr>
      <xdr:spPr>
        <a:xfrm>
          <a:off x="18389111" y="662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F1312662-7EF0-4F16-9880-CD33C7E6873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B2B0171-694B-48E1-89F8-C75AAAD8A59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F5FDEBB-0F04-41CB-ABE1-C68BD8746E8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81E37DF-477B-4D38-BA50-551E0E1086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DEFC00C-F587-4B9A-A173-D9BF62B2E5A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47520</xdr:rowOff>
    </xdr:from>
    <xdr:to>
      <xdr:col>116</xdr:col>
      <xdr:colOff>114300</xdr:colOff>
      <xdr:row>40</xdr:row>
      <xdr:rowOff>149120</xdr:rowOff>
    </xdr:to>
    <xdr:sp macro="" textlink="">
      <xdr:nvSpPr>
        <xdr:cNvPr id="489" name="楕円 488">
          <a:extLst>
            <a:ext uri="{FF2B5EF4-FFF2-40B4-BE49-F238E27FC236}">
              <a16:creationId xmlns:a16="http://schemas.microsoft.com/office/drawing/2014/main" id="{E808873A-4329-4882-B7ED-8070988017FB}"/>
            </a:ext>
          </a:extLst>
        </xdr:cNvPr>
        <xdr:cNvSpPr/>
      </xdr:nvSpPr>
      <xdr:spPr>
        <a:xfrm>
          <a:off x="22110700" y="690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25947</xdr:rowOff>
    </xdr:from>
    <xdr:ext cx="534377" cy="259045"/>
    <xdr:sp macro="" textlink="">
      <xdr:nvSpPr>
        <xdr:cNvPr id="490" name="【一般廃棄物処理施設】&#10;一人当たり有形固定資産（償却資産）額該当値テキスト">
          <a:extLst>
            <a:ext uri="{FF2B5EF4-FFF2-40B4-BE49-F238E27FC236}">
              <a16:creationId xmlns:a16="http://schemas.microsoft.com/office/drawing/2014/main" id="{CC07EE1D-07A0-489D-9DB1-230036D009CC}"/>
            </a:ext>
          </a:extLst>
        </xdr:cNvPr>
        <xdr:cNvSpPr txBox="1"/>
      </xdr:nvSpPr>
      <xdr:spPr>
        <a:xfrm>
          <a:off x="22199600" y="6883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57600</xdr:rowOff>
    </xdr:from>
    <xdr:to>
      <xdr:col>112</xdr:col>
      <xdr:colOff>38100</xdr:colOff>
      <xdr:row>40</xdr:row>
      <xdr:rowOff>159200</xdr:rowOff>
    </xdr:to>
    <xdr:sp macro="" textlink="">
      <xdr:nvSpPr>
        <xdr:cNvPr id="491" name="楕円 490">
          <a:extLst>
            <a:ext uri="{FF2B5EF4-FFF2-40B4-BE49-F238E27FC236}">
              <a16:creationId xmlns:a16="http://schemas.microsoft.com/office/drawing/2014/main" id="{A11C5023-C187-477B-901C-438715DB4205}"/>
            </a:ext>
          </a:extLst>
        </xdr:cNvPr>
        <xdr:cNvSpPr/>
      </xdr:nvSpPr>
      <xdr:spPr>
        <a:xfrm>
          <a:off x="21272500" y="69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98320</xdr:rowOff>
    </xdr:from>
    <xdr:to>
      <xdr:col>116</xdr:col>
      <xdr:colOff>63500</xdr:colOff>
      <xdr:row>40</xdr:row>
      <xdr:rowOff>108400</xdr:rowOff>
    </xdr:to>
    <xdr:cxnSp macro="">
      <xdr:nvCxnSpPr>
        <xdr:cNvPr id="492" name="直線コネクタ 491">
          <a:extLst>
            <a:ext uri="{FF2B5EF4-FFF2-40B4-BE49-F238E27FC236}">
              <a16:creationId xmlns:a16="http://schemas.microsoft.com/office/drawing/2014/main" id="{BD6523B1-BBF5-46F8-9111-3CB6E3EA5C0E}"/>
            </a:ext>
          </a:extLst>
        </xdr:cNvPr>
        <xdr:cNvCxnSpPr/>
      </xdr:nvCxnSpPr>
      <xdr:spPr>
        <a:xfrm flipV="1">
          <a:off x="21323300" y="6956320"/>
          <a:ext cx="838200" cy="10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79807</xdr:rowOff>
    </xdr:from>
    <xdr:to>
      <xdr:col>107</xdr:col>
      <xdr:colOff>101600</xdr:colOff>
      <xdr:row>41</xdr:row>
      <xdr:rowOff>9957</xdr:rowOff>
    </xdr:to>
    <xdr:sp macro="" textlink="">
      <xdr:nvSpPr>
        <xdr:cNvPr id="493" name="楕円 492">
          <a:extLst>
            <a:ext uri="{FF2B5EF4-FFF2-40B4-BE49-F238E27FC236}">
              <a16:creationId xmlns:a16="http://schemas.microsoft.com/office/drawing/2014/main" id="{F83780D6-29E6-482F-9CDD-0984FC332F7C}"/>
            </a:ext>
          </a:extLst>
        </xdr:cNvPr>
        <xdr:cNvSpPr/>
      </xdr:nvSpPr>
      <xdr:spPr>
        <a:xfrm>
          <a:off x="20383500" y="693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108400</xdr:rowOff>
    </xdr:from>
    <xdr:to>
      <xdr:col>111</xdr:col>
      <xdr:colOff>177800</xdr:colOff>
      <xdr:row>40</xdr:row>
      <xdr:rowOff>130607</xdr:rowOff>
    </xdr:to>
    <xdr:cxnSp macro="">
      <xdr:nvCxnSpPr>
        <xdr:cNvPr id="494" name="直線コネクタ 493">
          <a:extLst>
            <a:ext uri="{FF2B5EF4-FFF2-40B4-BE49-F238E27FC236}">
              <a16:creationId xmlns:a16="http://schemas.microsoft.com/office/drawing/2014/main" id="{C8C13E17-AF17-4F9E-B520-EE37D2CC6653}"/>
            </a:ext>
          </a:extLst>
        </xdr:cNvPr>
        <xdr:cNvCxnSpPr/>
      </xdr:nvCxnSpPr>
      <xdr:spPr>
        <a:xfrm flipV="1">
          <a:off x="20434300" y="6966400"/>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53655</xdr:rowOff>
    </xdr:from>
    <xdr:to>
      <xdr:col>102</xdr:col>
      <xdr:colOff>165100</xdr:colOff>
      <xdr:row>40</xdr:row>
      <xdr:rowOff>155255</xdr:rowOff>
    </xdr:to>
    <xdr:sp macro="" textlink="">
      <xdr:nvSpPr>
        <xdr:cNvPr id="495" name="楕円 494">
          <a:extLst>
            <a:ext uri="{FF2B5EF4-FFF2-40B4-BE49-F238E27FC236}">
              <a16:creationId xmlns:a16="http://schemas.microsoft.com/office/drawing/2014/main" id="{D9D1A813-ECE7-4807-97E2-2AC1B3081A1D}"/>
            </a:ext>
          </a:extLst>
        </xdr:cNvPr>
        <xdr:cNvSpPr/>
      </xdr:nvSpPr>
      <xdr:spPr>
        <a:xfrm>
          <a:off x="19494500" y="691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104455</xdr:rowOff>
    </xdr:from>
    <xdr:to>
      <xdr:col>107</xdr:col>
      <xdr:colOff>50800</xdr:colOff>
      <xdr:row>40</xdr:row>
      <xdr:rowOff>130607</xdr:rowOff>
    </xdr:to>
    <xdr:cxnSp macro="">
      <xdr:nvCxnSpPr>
        <xdr:cNvPr id="496" name="直線コネクタ 495">
          <a:extLst>
            <a:ext uri="{FF2B5EF4-FFF2-40B4-BE49-F238E27FC236}">
              <a16:creationId xmlns:a16="http://schemas.microsoft.com/office/drawing/2014/main" id="{17B9C967-B879-482F-9E8F-A14FBA8080F7}"/>
            </a:ext>
          </a:extLst>
        </xdr:cNvPr>
        <xdr:cNvCxnSpPr/>
      </xdr:nvCxnSpPr>
      <xdr:spPr>
        <a:xfrm>
          <a:off x="19545300" y="6962455"/>
          <a:ext cx="889000" cy="2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150327</xdr:rowOff>
    </xdr:from>
    <xdr:ext cx="534377" cy="259045"/>
    <xdr:sp macro="" textlink="">
      <xdr:nvSpPr>
        <xdr:cNvPr id="497" name="n_1mainValue【一般廃棄物処理施設】&#10;一人当たり有形固定資産（償却資産）額">
          <a:extLst>
            <a:ext uri="{FF2B5EF4-FFF2-40B4-BE49-F238E27FC236}">
              <a16:creationId xmlns:a16="http://schemas.microsoft.com/office/drawing/2014/main" id="{B3254ACE-07EA-471A-B4B6-23778D4DBD3C}"/>
            </a:ext>
          </a:extLst>
        </xdr:cNvPr>
        <xdr:cNvSpPr txBox="1"/>
      </xdr:nvSpPr>
      <xdr:spPr>
        <a:xfrm>
          <a:off x="21043411" y="7008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1084</xdr:rowOff>
    </xdr:from>
    <xdr:ext cx="534377" cy="259045"/>
    <xdr:sp macro="" textlink="">
      <xdr:nvSpPr>
        <xdr:cNvPr id="498" name="n_2mainValue【一般廃棄物処理施設】&#10;一人当たり有形固定資産（償却資産）額">
          <a:extLst>
            <a:ext uri="{FF2B5EF4-FFF2-40B4-BE49-F238E27FC236}">
              <a16:creationId xmlns:a16="http://schemas.microsoft.com/office/drawing/2014/main" id="{CD6E2D9B-AF99-445B-B38F-CF845A482FB0}"/>
            </a:ext>
          </a:extLst>
        </xdr:cNvPr>
        <xdr:cNvSpPr txBox="1"/>
      </xdr:nvSpPr>
      <xdr:spPr>
        <a:xfrm>
          <a:off x="20167111" y="7030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146382</xdr:rowOff>
    </xdr:from>
    <xdr:ext cx="534377" cy="259045"/>
    <xdr:sp macro="" textlink="">
      <xdr:nvSpPr>
        <xdr:cNvPr id="499" name="n_3mainValue【一般廃棄物処理施設】&#10;一人当たり有形固定資産（償却資産）額">
          <a:extLst>
            <a:ext uri="{FF2B5EF4-FFF2-40B4-BE49-F238E27FC236}">
              <a16:creationId xmlns:a16="http://schemas.microsoft.com/office/drawing/2014/main" id="{53EDD271-C97C-42C2-9CE6-2AE5B49E0B31}"/>
            </a:ext>
          </a:extLst>
        </xdr:cNvPr>
        <xdr:cNvSpPr txBox="1"/>
      </xdr:nvSpPr>
      <xdr:spPr>
        <a:xfrm>
          <a:off x="19278111" y="700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0" name="正方形/長方形 499">
          <a:extLst>
            <a:ext uri="{FF2B5EF4-FFF2-40B4-BE49-F238E27FC236}">
              <a16:creationId xmlns:a16="http://schemas.microsoft.com/office/drawing/2014/main" id="{2FECE053-C3A1-4A27-926C-A446E2445EC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1" name="正方形/長方形 500">
          <a:extLst>
            <a:ext uri="{FF2B5EF4-FFF2-40B4-BE49-F238E27FC236}">
              <a16:creationId xmlns:a16="http://schemas.microsoft.com/office/drawing/2014/main" id="{66C7EB56-D694-4C48-894A-78CF8818F59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2" name="正方形/長方形 501">
          <a:extLst>
            <a:ext uri="{FF2B5EF4-FFF2-40B4-BE49-F238E27FC236}">
              <a16:creationId xmlns:a16="http://schemas.microsoft.com/office/drawing/2014/main" id="{46D52FCF-7E35-4B7E-9514-BA361C55FB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3" name="正方形/長方形 502">
          <a:extLst>
            <a:ext uri="{FF2B5EF4-FFF2-40B4-BE49-F238E27FC236}">
              <a16:creationId xmlns:a16="http://schemas.microsoft.com/office/drawing/2014/main" id="{166709BF-47B4-484D-B53E-991D8BAC85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4" name="正方形/長方形 503">
          <a:extLst>
            <a:ext uri="{FF2B5EF4-FFF2-40B4-BE49-F238E27FC236}">
              <a16:creationId xmlns:a16="http://schemas.microsoft.com/office/drawing/2014/main" id="{B1B27870-2F8B-47E6-848D-9E246EBE196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5" name="正方形/長方形 504">
          <a:extLst>
            <a:ext uri="{FF2B5EF4-FFF2-40B4-BE49-F238E27FC236}">
              <a16:creationId xmlns:a16="http://schemas.microsoft.com/office/drawing/2014/main" id="{A37BC576-DF42-4011-98CC-C8B4B31DF2A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6" name="正方形/長方形 505">
          <a:extLst>
            <a:ext uri="{FF2B5EF4-FFF2-40B4-BE49-F238E27FC236}">
              <a16:creationId xmlns:a16="http://schemas.microsoft.com/office/drawing/2014/main" id="{27C79FDF-D421-43A1-8A60-2E3CD84239D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7" name="正方形/長方形 506">
          <a:extLst>
            <a:ext uri="{FF2B5EF4-FFF2-40B4-BE49-F238E27FC236}">
              <a16:creationId xmlns:a16="http://schemas.microsoft.com/office/drawing/2014/main" id="{32956599-F41D-4760-8E20-5B964FDB806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8" name="テキスト ボックス 507">
          <a:extLst>
            <a:ext uri="{FF2B5EF4-FFF2-40B4-BE49-F238E27FC236}">
              <a16:creationId xmlns:a16="http://schemas.microsoft.com/office/drawing/2014/main" id="{4D7A53B3-8302-4C93-A376-77BFFA6B8A1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9" name="直線コネクタ 508">
          <a:extLst>
            <a:ext uri="{FF2B5EF4-FFF2-40B4-BE49-F238E27FC236}">
              <a16:creationId xmlns:a16="http://schemas.microsoft.com/office/drawing/2014/main" id="{CF8512ED-9F4D-4655-816A-BDA4A61C662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0" name="テキスト ボックス 509">
          <a:extLst>
            <a:ext uri="{FF2B5EF4-FFF2-40B4-BE49-F238E27FC236}">
              <a16:creationId xmlns:a16="http://schemas.microsoft.com/office/drawing/2014/main" id="{88D4D715-00A8-447F-AA26-45CF8BECBF4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1" name="直線コネクタ 510">
          <a:extLst>
            <a:ext uri="{FF2B5EF4-FFF2-40B4-BE49-F238E27FC236}">
              <a16:creationId xmlns:a16="http://schemas.microsoft.com/office/drawing/2014/main" id="{CB424CB6-BAEC-40B0-8A5C-02704296503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2" name="テキスト ボックス 511">
          <a:extLst>
            <a:ext uri="{FF2B5EF4-FFF2-40B4-BE49-F238E27FC236}">
              <a16:creationId xmlns:a16="http://schemas.microsoft.com/office/drawing/2014/main" id="{5B1DFF25-7837-45F7-A79C-ED8FE9A1FD24}"/>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3" name="直線コネクタ 512">
          <a:extLst>
            <a:ext uri="{FF2B5EF4-FFF2-40B4-BE49-F238E27FC236}">
              <a16:creationId xmlns:a16="http://schemas.microsoft.com/office/drawing/2014/main" id="{6EF9376E-D616-48EE-B140-5B73AF74B62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4" name="テキスト ボックス 513">
          <a:extLst>
            <a:ext uri="{FF2B5EF4-FFF2-40B4-BE49-F238E27FC236}">
              <a16:creationId xmlns:a16="http://schemas.microsoft.com/office/drawing/2014/main" id="{DA737A32-3D92-4187-8A81-DA238AEF19C4}"/>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5" name="直線コネクタ 514">
          <a:extLst>
            <a:ext uri="{FF2B5EF4-FFF2-40B4-BE49-F238E27FC236}">
              <a16:creationId xmlns:a16="http://schemas.microsoft.com/office/drawing/2014/main" id="{D7532D45-C2F7-4F8C-8D70-6F36D5B1D1F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6" name="テキスト ボックス 515">
          <a:extLst>
            <a:ext uri="{FF2B5EF4-FFF2-40B4-BE49-F238E27FC236}">
              <a16:creationId xmlns:a16="http://schemas.microsoft.com/office/drawing/2014/main" id="{01F99510-5C05-4463-BEA8-22FD6BF80F1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7" name="直線コネクタ 516">
          <a:extLst>
            <a:ext uri="{FF2B5EF4-FFF2-40B4-BE49-F238E27FC236}">
              <a16:creationId xmlns:a16="http://schemas.microsoft.com/office/drawing/2014/main" id="{E9FAF707-0D13-4398-9E51-844443483A5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8" name="テキスト ボックス 517">
          <a:extLst>
            <a:ext uri="{FF2B5EF4-FFF2-40B4-BE49-F238E27FC236}">
              <a16:creationId xmlns:a16="http://schemas.microsoft.com/office/drawing/2014/main" id="{6D6C220F-FBE3-49EE-8654-751A13C5CD5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9" name="直線コネクタ 518">
          <a:extLst>
            <a:ext uri="{FF2B5EF4-FFF2-40B4-BE49-F238E27FC236}">
              <a16:creationId xmlns:a16="http://schemas.microsoft.com/office/drawing/2014/main" id="{79E41604-DC68-483D-A8A9-3F5117597AA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0" name="テキスト ボックス 519">
          <a:extLst>
            <a:ext uri="{FF2B5EF4-FFF2-40B4-BE49-F238E27FC236}">
              <a16:creationId xmlns:a16="http://schemas.microsoft.com/office/drawing/2014/main" id="{E7CBF3AA-1BD4-4A41-B4AA-31C628FB1002}"/>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1" name="直線コネクタ 520">
          <a:extLst>
            <a:ext uri="{FF2B5EF4-FFF2-40B4-BE49-F238E27FC236}">
              <a16:creationId xmlns:a16="http://schemas.microsoft.com/office/drawing/2014/main" id="{6F02D934-CA73-4585-A80C-6B2B37F4889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保健センター・保健所】&#10;有形固定資産減価償却率グラフ枠">
          <a:extLst>
            <a:ext uri="{FF2B5EF4-FFF2-40B4-BE49-F238E27FC236}">
              <a16:creationId xmlns:a16="http://schemas.microsoft.com/office/drawing/2014/main" id="{423E3CC5-A06A-46D4-AE20-8A2F29ED2D7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64</xdr:row>
      <xdr:rowOff>114300</xdr:rowOff>
    </xdr:to>
    <xdr:cxnSp macro="">
      <xdr:nvCxnSpPr>
        <xdr:cNvPr id="523" name="直線コネクタ 522">
          <a:extLst>
            <a:ext uri="{FF2B5EF4-FFF2-40B4-BE49-F238E27FC236}">
              <a16:creationId xmlns:a16="http://schemas.microsoft.com/office/drawing/2014/main" id="{F177AF29-7509-4BEA-A525-502A166B6DDF}"/>
            </a:ext>
          </a:extLst>
        </xdr:cNvPr>
        <xdr:cNvCxnSpPr/>
      </xdr:nvCxnSpPr>
      <xdr:spPr>
        <a:xfrm flipV="1">
          <a:off x="16318864" y="97536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118127</xdr:rowOff>
    </xdr:from>
    <xdr:ext cx="405111" cy="259045"/>
    <xdr:sp macro="" textlink="">
      <xdr:nvSpPr>
        <xdr:cNvPr id="524" name="【保健センター・保健所】&#10;有形固定資産減価償却率最小値テキスト">
          <a:extLst>
            <a:ext uri="{FF2B5EF4-FFF2-40B4-BE49-F238E27FC236}">
              <a16:creationId xmlns:a16="http://schemas.microsoft.com/office/drawing/2014/main" id="{8521C9FF-3F8E-4C03-A3B8-A47070946AC2}"/>
            </a:ext>
          </a:extLst>
        </xdr:cNvPr>
        <xdr:cNvSpPr txBox="1"/>
      </xdr:nvSpPr>
      <xdr:spPr>
        <a:xfrm>
          <a:off x="16357600" y="1109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114300</xdr:rowOff>
    </xdr:from>
    <xdr:to>
      <xdr:col>86</xdr:col>
      <xdr:colOff>25400</xdr:colOff>
      <xdr:row>64</xdr:row>
      <xdr:rowOff>114300</xdr:rowOff>
    </xdr:to>
    <xdr:cxnSp macro="">
      <xdr:nvCxnSpPr>
        <xdr:cNvPr id="525" name="直線コネクタ 524">
          <a:extLst>
            <a:ext uri="{FF2B5EF4-FFF2-40B4-BE49-F238E27FC236}">
              <a16:creationId xmlns:a16="http://schemas.microsoft.com/office/drawing/2014/main" id="{99D87CA1-3F99-4D8B-8999-9526B412155C}"/>
            </a:ext>
          </a:extLst>
        </xdr:cNvPr>
        <xdr:cNvCxnSpPr/>
      </xdr:nvCxnSpPr>
      <xdr:spPr>
        <a:xfrm>
          <a:off x="16230600" y="1108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526" name="【保健センター・保健所】&#10;有形固定資産減価償却率最大値テキスト">
          <a:extLst>
            <a:ext uri="{FF2B5EF4-FFF2-40B4-BE49-F238E27FC236}">
              <a16:creationId xmlns:a16="http://schemas.microsoft.com/office/drawing/2014/main" id="{51BE709D-57BF-49DA-9469-DFFBF4149086}"/>
            </a:ext>
          </a:extLst>
        </xdr:cNvPr>
        <xdr:cNvSpPr txBox="1"/>
      </xdr:nvSpPr>
      <xdr:spPr>
        <a:xfrm>
          <a:off x="16357600"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527" name="直線コネクタ 526">
          <a:extLst>
            <a:ext uri="{FF2B5EF4-FFF2-40B4-BE49-F238E27FC236}">
              <a16:creationId xmlns:a16="http://schemas.microsoft.com/office/drawing/2014/main" id="{86A68AAE-3932-4786-80AA-B04B681EA216}"/>
            </a:ext>
          </a:extLst>
        </xdr:cNvPr>
        <xdr:cNvCxnSpPr/>
      </xdr:nvCxnSpPr>
      <xdr:spPr>
        <a:xfrm>
          <a:off x="16230600" y="975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128287</xdr:rowOff>
    </xdr:from>
    <xdr:ext cx="405111" cy="259045"/>
    <xdr:sp macro="" textlink="">
      <xdr:nvSpPr>
        <xdr:cNvPr id="528" name="【保健センター・保健所】&#10;有形固定資産減価償却率平均値テキスト">
          <a:extLst>
            <a:ext uri="{FF2B5EF4-FFF2-40B4-BE49-F238E27FC236}">
              <a16:creationId xmlns:a16="http://schemas.microsoft.com/office/drawing/2014/main" id="{3F0496CA-378B-4E13-8744-D07A2D27B386}"/>
            </a:ext>
          </a:extLst>
        </xdr:cNvPr>
        <xdr:cNvSpPr txBox="1"/>
      </xdr:nvSpPr>
      <xdr:spPr>
        <a:xfrm>
          <a:off x="16357600" y="1024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105410</xdr:rowOff>
    </xdr:from>
    <xdr:to>
      <xdr:col>85</xdr:col>
      <xdr:colOff>177800</xdr:colOff>
      <xdr:row>61</xdr:row>
      <xdr:rowOff>35560</xdr:rowOff>
    </xdr:to>
    <xdr:sp macro="" textlink="">
      <xdr:nvSpPr>
        <xdr:cNvPr id="529" name="フローチャート: 判断 528">
          <a:extLst>
            <a:ext uri="{FF2B5EF4-FFF2-40B4-BE49-F238E27FC236}">
              <a16:creationId xmlns:a16="http://schemas.microsoft.com/office/drawing/2014/main" id="{E118167E-8A76-4C97-9AFC-3F2DDCACF2EC}"/>
            </a:ext>
          </a:extLst>
        </xdr:cNvPr>
        <xdr:cNvSpPr/>
      </xdr:nvSpPr>
      <xdr:spPr>
        <a:xfrm>
          <a:off x="16268700" y="1039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78740</xdr:rowOff>
    </xdr:from>
    <xdr:to>
      <xdr:col>81</xdr:col>
      <xdr:colOff>101600</xdr:colOff>
      <xdr:row>61</xdr:row>
      <xdr:rowOff>8890</xdr:rowOff>
    </xdr:to>
    <xdr:sp macro="" textlink="">
      <xdr:nvSpPr>
        <xdr:cNvPr id="530" name="フローチャート: 判断 529">
          <a:extLst>
            <a:ext uri="{FF2B5EF4-FFF2-40B4-BE49-F238E27FC236}">
              <a16:creationId xmlns:a16="http://schemas.microsoft.com/office/drawing/2014/main" id="{683C75C6-DA09-4DBA-BA97-7E22874168F4}"/>
            </a:ext>
          </a:extLst>
        </xdr:cNvPr>
        <xdr:cNvSpPr/>
      </xdr:nvSpPr>
      <xdr:spPr>
        <a:xfrm>
          <a:off x="15430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25417</xdr:rowOff>
    </xdr:from>
    <xdr:ext cx="405111" cy="259045"/>
    <xdr:sp macro="" textlink="">
      <xdr:nvSpPr>
        <xdr:cNvPr id="531" name="n_1aveValue【保健センター・保健所】&#10;有形固定資産減価償却率">
          <a:extLst>
            <a:ext uri="{FF2B5EF4-FFF2-40B4-BE49-F238E27FC236}">
              <a16:creationId xmlns:a16="http://schemas.microsoft.com/office/drawing/2014/main" id="{F91809B6-0956-4B15-9DD0-C1F5581FA5C5}"/>
            </a:ext>
          </a:extLst>
        </xdr:cNvPr>
        <xdr:cNvSpPr txBox="1"/>
      </xdr:nvSpPr>
      <xdr:spPr>
        <a:xfrm>
          <a:off x="152660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153035</xdr:rowOff>
    </xdr:from>
    <xdr:to>
      <xdr:col>76</xdr:col>
      <xdr:colOff>165100</xdr:colOff>
      <xdr:row>61</xdr:row>
      <xdr:rowOff>83185</xdr:rowOff>
    </xdr:to>
    <xdr:sp macro="" textlink="">
      <xdr:nvSpPr>
        <xdr:cNvPr id="532" name="フローチャート: 判断 531">
          <a:extLst>
            <a:ext uri="{FF2B5EF4-FFF2-40B4-BE49-F238E27FC236}">
              <a16:creationId xmlns:a16="http://schemas.microsoft.com/office/drawing/2014/main" id="{393436DB-32A7-49BF-8617-17A36B77888F}"/>
            </a:ext>
          </a:extLst>
        </xdr:cNvPr>
        <xdr:cNvSpPr/>
      </xdr:nvSpPr>
      <xdr:spPr>
        <a:xfrm>
          <a:off x="14541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59</xdr:row>
      <xdr:rowOff>99712</xdr:rowOff>
    </xdr:from>
    <xdr:ext cx="405111" cy="259045"/>
    <xdr:sp macro="" textlink="">
      <xdr:nvSpPr>
        <xdr:cNvPr id="533" name="n_2aveValue【保健センター・保健所】&#10;有形固定資産減価償却率">
          <a:extLst>
            <a:ext uri="{FF2B5EF4-FFF2-40B4-BE49-F238E27FC236}">
              <a16:creationId xmlns:a16="http://schemas.microsoft.com/office/drawing/2014/main" id="{D69179BE-647C-4E95-B12E-46BF0C57A4A4}"/>
            </a:ext>
          </a:extLst>
        </xdr:cNvPr>
        <xdr:cNvSpPr txBox="1"/>
      </xdr:nvSpPr>
      <xdr:spPr>
        <a:xfrm>
          <a:off x="143897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60</xdr:row>
      <xdr:rowOff>145415</xdr:rowOff>
    </xdr:from>
    <xdr:to>
      <xdr:col>72</xdr:col>
      <xdr:colOff>38100</xdr:colOff>
      <xdr:row>61</xdr:row>
      <xdr:rowOff>75565</xdr:rowOff>
    </xdr:to>
    <xdr:sp macro="" textlink="">
      <xdr:nvSpPr>
        <xdr:cNvPr id="534" name="フローチャート: 判断 533">
          <a:extLst>
            <a:ext uri="{FF2B5EF4-FFF2-40B4-BE49-F238E27FC236}">
              <a16:creationId xmlns:a16="http://schemas.microsoft.com/office/drawing/2014/main" id="{0794A2F9-6C6E-4ECA-BF5B-DF60F7520904}"/>
            </a:ext>
          </a:extLst>
        </xdr:cNvPr>
        <xdr:cNvSpPr/>
      </xdr:nvSpPr>
      <xdr:spPr>
        <a:xfrm>
          <a:off x="13652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59</xdr:row>
      <xdr:rowOff>92092</xdr:rowOff>
    </xdr:from>
    <xdr:ext cx="405111" cy="259045"/>
    <xdr:sp macro="" textlink="">
      <xdr:nvSpPr>
        <xdr:cNvPr id="535" name="n_3aveValue【保健センター・保健所】&#10;有形固定資産減価償却率">
          <a:extLst>
            <a:ext uri="{FF2B5EF4-FFF2-40B4-BE49-F238E27FC236}">
              <a16:creationId xmlns:a16="http://schemas.microsoft.com/office/drawing/2014/main" id="{868DC1E9-8E73-4CEB-A09B-46650C98E297}"/>
            </a:ext>
          </a:extLst>
        </xdr:cNvPr>
        <xdr:cNvSpPr txBox="1"/>
      </xdr:nvSpPr>
      <xdr:spPr>
        <a:xfrm>
          <a:off x="13500744"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60</xdr:row>
      <xdr:rowOff>109220</xdr:rowOff>
    </xdr:from>
    <xdr:to>
      <xdr:col>67</xdr:col>
      <xdr:colOff>101600</xdr:colOff>
      <xdr:row>61</xdr:row>
      <xdr:rowOff>39370</xdr:rowOff>
    </xdr:to>
    <xdr:sp macro="" textlink="">
      <xdr:nvSpPr>
        <xdr:cNvPr id="536" name="フローチャート: 判断 535">
          <a:extLst>
            <a:ext uri="{FF2B5EF4-FFF2-40B4-BE49-F238E27FC236}">
              <a16:creationId xmlns:a16="http://schemas.microsoft.com/office/drawing/2014/main" id="{DBAFB172-03FB-4797-B271-5E04C680FB53}"/>
            </a:ext>
          </a:extLst>
        </xdr:cNvPr>
        <xdr:cNvSpPr/>
      </xdr:nvSpPr>
      <xdr:spPr>
        <a:xfrm>
          <a:off x="12763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59</xdr:row>
      <xdr:rowOff>55897</xdr:rowOff>
    </xdr:from>
    <xdr:ext cx="405111" cy="259045"/>
    <xdr:sp macro="" textlink="">
      <xdr:nvSpPr>
        <xdr:cNvPr id="537" name="n_4aveValue【保健センター・保健所】&#10;有形固定資産減価償却率">
          <a:extLst>
            <a:ext uri="{FF2B5EF4-FFF2-40B4-BE49-F238E27FC236}">
              <a16:creationId xmlns:a16="http://schemas.microsoft.com/office/drawing/2014/main" id="{448BC0EA-B061-405D-8649-0B4B77630620}"/>
            </a:ext>
          </a:extLst>
        </xdr:cNvPr>
        <xdr:cNvSpPr txBox="1"/>
      </xdr:nvSpPr>
      <xdr:spPr>
        <a:xfrm>
          <a:off x="12611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C1AB56E3-C32B-4D98-8221-3EA39BFB678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1D877D9-8AB8-479F-A5FD-74FE49E48E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BAAD975A-DAFD-4946-AF14-990711B6615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AE3E3D5F-09F0-4DE9-9C10-EEDA11B6DEB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F320625-D0C4-4DD4-BEC0-B37B7129078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52070</xdr:rowOff>
    </xdr:from>
    <xdr:to>
      <xdr:col>85</xdr:col>
      <xdr:colOff>177800</xdr:colOff>
      <xdr:row>62</xdr:row>
      <xdr:rowOff>153670</xdr:rowOff>
    </xdr:to>
    <xdr:sp macro="" textlink="">
      <xdr:nvSpPr>
        <xdr:cNvPr id="543" name="楕円 542">
          <a:extLst>
            <a:ext uri="{FF2B5EF4-FFF2-40B4-BE49-F238E27FC236}">
              <a16:creationId xmlns:a16="http://schemas.microsoft.com/office/drawing/2014/main" id="{13923171-E4BC-422F-A538-DC76F71F24F9}"/>
            </a:ext>
          </a:extLst>
        </xdr:cNvPr>
        <xdr:cNvSpPr/>
      </xdr:nvSpPr>
      <xdr:spPr>
        <a:xfrm>
          <a:off x="16268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30497</xdr:rowOff>
    </xdr:from>
    <xdr:ext cx="405111" cy="259045"/>
    <xdr:sp macro="" textlink="">
      <xdr:nvSpPr>
        <xdr:cNvPr id="544" name="【保健センター・保健所】&#10;有形固定資産減価償却率該当値テキスト">
          <a:extLst>
            <a:ext uri="{FF2B5EF4-FFF2-40B4-BE49-F238E27FC236}">
              <a16:creationId xmlns:a16="http://schemas.microsoft.com/office/drawing/2014/main" id="{7EEBEF6F-5695-4790-B014-5C67C2D21AC1}"/>
            </a:ext>
          </a:extLst>
        </xdr:cNvPr>
        <xdr:cNvSpPr txBox="1"/>
      </xdr:nvSpPr>
      <xdr:spPr>
        <a:xfrm>
          <a:off x="16357600"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19685</xdr:rowOff>
    </xdr:from>
    <xdr:to>
      <xdr:col>81</xdr:col>
      <xdr:colOff>101600</xdr:colOff>
      <xdr:row>62</xdr:row>
      <xdr:rowOff>121285</xdr:rowOff>
    </xdr:to>
    <xdr:sp macro="" textlink="">
      <xdr:nvSpPr>
        <xdr:cNvPr id="545" name="楕円 544">
          <a:extLst>
            <a:ext uri="{FF2B5EF4-FFF2-40B4-BE49-F238E27FC236}">
              <a16:creationId xmlns:a16="http://schemas.microsoft.com/office/drawing/2014/main" id="{F628F8EC-91F0-4D48-A72F-BF336F94C311}"/>
            </a:ext>
          </a:extLst>
        </xdr:cNvPr>
        <xdr:cNvSpPr/>
      </xdr:nvSpPr>
      <xdr:spPr>
        <a:xfrm>
          <a:off x="1543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70485</xdr:rowOff>
    </xdr:from>
    <xdr:to>
      <xdr:col>85</xdr:col>
      <xdr:colOff>127000</xdr:colOff>
      <xdr:row>62</xdr:row>
      <xdr:rowOff>102870</xdr:rowOff>
    </xdr:to>
    <xdr:cxnSp macro="">
      <xdr:nvCxnSpPr>
        <xdr:cNvPr id="546" name="直線コネクタ 545">
          <a:extLst>
            <a:ext uri="{FF2B5EF4-FFF2-40B4-BE49-F238E27FC236}">
              <a16:creationId xmlns:a16="http://schemas.microsoft.com/office/drawing/2014/main" id="{A9E448DE-A3E3-412F-8DB1-55DC6B0255BA}"/>
            </a:ext>
          </a:extLst>
        </xdr:cNvPr>
        <xdr:cNvCxnSpPr/>
      </xdr:nvCxnSpPr>
      <xdr:spPr>
        <a:xfrm>
          <a:off x="15481300" y="1070038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160655</xdr:rowOff>
    </xdr:from>
    <xdr:to>
      <xdr:col>76</xdr:col>
      <xdr:colOff>165100</xdr:colOff>
      <xdr:row>62</xdr:row>
      <xdr:rowOff>90805</xdr:rowOff>
    </xdr:to>
    <xdr:sp macro="" textlink="">
      <xdr:nvSpPr>
        <xdr:cNvPr id="547" name="楕円 546">
          <a:extLst>
            <a:ext uri="{FF2B5EF4-FFF2-40B4-BE49-F238E27FC236}">
              <a16:creationId xmlns:a16="http://schemas.microsoft.com/office/drawing/2014/main" id="{807F1ECF-6AA6-4341-93D5-F1BEE8931CB0}"/>
            </a:ext>
          </a:extLst>
        </xdr:cNvPr>
        <xdr:cNvSpPr/>
      </xdr:nvSpPr>
      <xdr:spPr>
        <a:xfrm>
          <a:off x="14541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40005</xdr:rowOff>
    </xdr:from>
    <xdr:to>
      <xdr:col>81</xdr:col>
      <xdr:colOff>50800</xdr:colOff>
      <xdr:row>62</xdr:row>
      <xdr:rowOff>70485</xdr:rowOff>
    </xdr:to>
    <xdr:cxnSp macro="">
      <xdr:nvCxnSpPr>
        <xdr:cNvPr id="548" name="直線コネクタ 547">
          <a:extLst>
            <a:ext uri="{FF2B5EF4-FFF2-40B4-BE49-F238E27FC236}">
              <a16:creationId xmlns:a16="http://schemas.microsoft.com/office/drawing/2014/main" id="{6AFE294C-27AB-464E-BB10-7736AE5B3931}"/>
            </a:ext>
          </a:extLst>
        </xdr:cNvPr>
        <xdr:cNvCxnSpPr/>
      </xdr:nvCxnSpPr>
      <xdr:spPr>
        <a:xfrm>
          <a:off x="14592300" y="106699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130175</xdr:rowOff>
    </xdr:from>
    <xdr:to>
      <xdr:col>72</xdr:col>
      <xdr:colOff>38100</xdr:colOff>
      <xdr:row>62</xdr:row>
      <xdr:rowOff>60325</xdr:rowOff>
    </xdr:to>
    <xdr:sp macro="" textlink="">
      <xdr:nvSpPr>
        <xdr:cNvPr id="549" name="楕円 548">
          <a:extLst>
            <a:ext uri="{FF2B5EF4-FFF2-40B4-BE49-F238E27FC236}">
              <a16:creationId xmlns:a16="http://schemas.microsoft.com/office/drawing/2014/main" id="{ECF7D748-77B5-406A-B4F1-08E7538061CC}"/>
            </a:ext>
          </a:extLst>
        </xdr:cNvPr>
        <xdr:cNvSpPr/>
      </xdr:nvSpPr>
      <xdr:spPr>
        <a:xfrm>
          <a:off x="13652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9525</xdr:rowOff>
    </xdr:from>
    <xdr:to>
      <xdr:col>76</xdr:col>
      <xdr:colOff>114300</xdr:colOff>
      <xdr:row>62</xdr:row>
      <xdr:rowOff>40005</xdr:rowOff>
    </xdr:to>
    <xdr:cxnSp macro="">
      <xdr:nvCxnSpPr>
        <xdr:cNvPr id="550" name="直線コネクタ 549">
          <a:extLst>
            <a:ext uri="{FF2B5EF4-FFF2-40B4-BE49-F238E27FC236}">
              <a16:creationId xmlns:a16="http://schemas.microsoft.com/office/drawing/2014/main" id="{76BFA894-4272-4491-9E65-8E6FAFAB5AFC}"/>
            </a:ext>
          </a:extLst>
        </xdr:cNvPr>
        <xdr:cNvCxnSpPr/>
      </xdr:nvCxnSpPr>
      <xdr:spPr>
        <a:xfrm>
          <a:off x="13703300" y="106394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551" name="楕円 550">
          <a:extLst>
            <a:ext uri="{FF2B5EF4-FFF2-40B4-BE49-F238E27FC236}">
              <a16:creationId xmlns:a16="http://schemas.microsoft.com/office/drawing/2014/main" id="{EE566682-D253-4747-B7FD-724E0F4C1562}"/>
            </a:ext>
          </a:extLst>
        </xdr:cNvPr>
        <xdr:cNvSpPr/>
      </xdr:nvSpPr>
      <xdr:spPr>
        <a:xfrm>
          <a:off x="12763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62</xdr:row>
      <xdr:rowOff>9525</xdr:rowOff>
    </xdr:to>
    <xdr:cxnSp macro="">
      <xdr:nvCxnSpPr>
        <xdr:cNvPr id="552" name="直線コネクタ 551">
          <a:extLst>
            <a:ext uri="{FF2B5EF4-FFF2-40B4-BE49-F238E27FC236}">
              <a16:creationId xmlns:a16="http://schemas.microsoft.com/office/drawing/2014/main" id="{484D29A6-5197-4559-B7DE-CD9174FB87F3}"/>
            </a:ext>
          </a:extLst>
        </xdr:cNvPr>
        <xdr:cNvCxnSpPr/>
      </xdr:nvCxnSpPr>
      <xdr:spPr>
        <a:xfrm>
          <a:off x="12814300" y="106013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62</xdr:row>
      <xdr:rowOff>112412</xdr:rowOff>
    </xdr:from>
    <xdr:ext cx="405111" cy="259045"/>
    <xdr:sp macro="" textlink="">
      <xdr:nvSpPr>
        <xdr:cNvPr id="553" name="n_1mainValue【保健センター・保健所】&#10;有形固定資産減価償却率">
          <a:extLst>
            <a:ext uri="{FF2B5EF4-FFF2-40B4-BE49-F238E27FC236}">
              <a16:creationId xmlns:a16="http://schemas.microsoft.com/office/drawing/2014/main" id="{1DEDDA3F-7603-4EB6-8AB0-ABFA26B498CD}"/>
            </a:ext>
          </a:extLst>
        </xdr:cNvPr>
        <xdr:cNvSpPr txBox="1"/>
      </xdr:nvSpPr>
      <xdr:spPr>
        <a:xfrm>
          <a:off x="15266044" y="1074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81932</xdr:rowOff>
    </xdr:from>
    <xdr:ext cx="405111" cy="259045"/>
    <xdr:sp macro="" textlink="">
      <xdr:nvSpPr>
        <xdr:cNvPr id="554" name="n_2mainValue【保健センター・保健所】&#10;有形固定資産減価償却率">
          <a:extLst>
            <a:ext uri="{FF2B5EF4-FFF2-40B4-BE49-F238E27FC236}">
              <a16:creationId xmlns:a16="http://schemas.microsoft.com/office/drawing/2014/main" id="{28D83700-3FD2-4949-9B95-7C62F62C599A}"/>
            </a:ext>
          </a:extLst>
        </xdr:cNvPr>
        <xdr:cNvSpPr txBox="1"/>
      </xdr:nvSpPr>
      <xdr:spPr>
        <a:xfrm>
          <a:off x="143897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51452</xdr:rowOff>
    </xdr:from>
    <xdr:ext cx="405111" cy="259045"/>
    <xdr:sp macro="" textlink="">
      <xdr:nvSpPr>
        <xdr:cNvPr id="555" name="n_3mainValue【保健センター・保健所】&#10;有形固定資産減価償却率">
          <a:extLst>
            <a:ext uri="{FF2B5EF4-FFF2-40B4-BE49-F238E27FC236}">
              <a16:creationId xmlns:a16="http://schemas.microsoft.com/office/drawing/2014/main" id="{5FDFAE39-C948-4F21-AE22-11B6623E5E18}"/>
            </a:ext>
          </a:extLst>
        </xdr:cNvPr>
        <xdr:cNvSpPr txBox="1"/>
      </xdr:nvSpPr>
      <xdr:spPr>
        <a:xfrm>
          <a:off x="13500744" y="10681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556" name="n_4mainValue【保健センター・保健所】&#10;有形固定資産減価償却率">
          <a:extLst>
            <a:ext uri="{FF2B5EF4-FFF2-40B4-BE49-F238E27FC236}">
              <a16:creationId xmlns:a16="http://schemas.microsoft.com/office/drawing/2014/main" id="{3E7625EB-8219-4C7E-8D6F-81CB9F463284}"/>
            </a:ext>
          </a:extLst>
        </xdr:cNvPr>
        <xdr:cNvSpPr txBox="1"/>
      </xdr:nvSpPr>
      <xdr:spPr>
        <a:xfrm>
          <a:off x="12611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7" name="正方形/長方形 556">
          <a:extLst>
            <a:ext uri="{FF2B5EF4-FFF2-40B4-BE49-F238E27FC236}">
              <a16:creationId xmlns:a16="http://schemas.microsoft.com/office/drawing/2014/main" id="{3329368E-F99A-48DD-B8AB-BEBE406F9A6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8" name="正方形/長方形 557">
          <a:extLst>
            <a:ext uri="{FF2B5EF4-FFF2-40B4-BE49-F238E27FC236}">
              <a16:creationId xmlns:a16="http://schemas.microsoft.com/office/drawing/2014/main" id="{34535722-382D-4B8E-B960-D3C3F512319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9" name="正方形/長方形 558">
          <a:extLst>
            <a:ext uri="{FF2B5EF4-FFF2-40B4-BE49-F238E27FC236}">
              <a16:creationId xmlns:a16="http://schemas.microsoft.com/office/drawing/2014/main" id="{84DDEE58-466E-42DF-B751-E7125BDB126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0" name="正方形/長方形 559">
          <a:extLst>
            <a:ext uri="{FF2B5EF4-FFF2-40B4-BE49-F238E27FC236}">
              <a16:creationId xmlns:a16="http://schemas.microsoft.com/office/drawing/2014/main" id="{60E50FD7-4034-45F0-8F8B-3F34232616C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1" name="正方形/長方形 560">
          <a:extLst>
            <a:ext uri="{FF2B5EF4-FFF2-40B4-BE49-F238E27FC236}">
              <a16:creationId xmlns:a16="http://schemas.microsoft.com/office/drawing/2014/main" id="{64A69696-BF7A-4942-8E15-B77E7C60A09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2" name="正方形/長方形 561">
          <a:extLst>
            <a:ext uri="{FF2B5EF4-FFF2-40B4-BE49-F238E27FC236}">
              <a16:creationId xmlns:a16="http://schemas.microsoft.com/office/drawing/2014/main" id="{1A448160-B624-47F2-8207-294E6CDFA7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3" name="正方形/長方形 562">
          <a:extLst>
            <a:ext uri="{FF2B5EF4-FFF2-40B4-BE49-F238E27FC236}">
              <a16:creationId xmlns:a16="http://schemas.microsoft.com/office/drawing/2014/main" id="{69077005-77BA-4865-BA58-9AAAED3681F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4" name="正方形/長方形 563">
          <a:extLst>
            <a:ext uri="{FF2B5EF4-FFF2-40B4-BE49-F238E27FC236}">
              <a16:creationId xmlns:a16="http://schemas.microsoft.com/office/drawing/2014/main" id="{3D4D8362-A177-4A6F-BFDB-409A95CED18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5" name="テキスト ボックス 564">
          <a:extLst>
            <a:ext uri="{FF2B5EF4-FFF2-40B4-BE49-F238E27FC236}">
              <a16:creationId xmlns:a16="http://schemas.microsoft.com/office/drawing/2014/main" id="{FF5C003F-C80E-41E0-9260-6CACC98D28F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6" name="直線コネクタ 565">
          <a:extLst>
            <a:ext uri="{FF2B5EF4-FFF2-40B4-BE49-F238E27FC236}">
              <a16:creationId xmlns:a16="http://schemas.microsoft.com/office/drawing/2014/main" id="{31330099-9927-4463-BE8C-6ED31B3794E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67" name="直線コネクタ 566">
          <a:extLst>
            <a:ext uri="{FF2B5EF4-FFF2-40B4-BE49-F238E27FC236}">
              <a16:creationId xmlns:a16="http://schemas.microsoft.com/office/drawing/2014/main" id="{6E85D1A7-7A03-400B-A457-58878BC1391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68" name="テキスト ボックス 567">
          <a:extLst>
            <a:ext uri="{FF2B5EF4-FFF2-40B4-BE49-F238E27FC236}">
              <a16:creationId xmlns:a16="http://schemas.microsoft.com/office/drawing/2014/main" id="{C0079A8F-F365-45F1-A1F2-AC58AE9D24D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69" name="直線コネクタ 568">
          <a:extLst>
            <a:ext uri="{FF2B5EF4-FFF2-40B4-BE49-F238E27FC236}">
              <a16:creationId xmlns:a16="http://schemas.microsoft.com/office/drawing/2014/main" id="{DEEAD216-02CD-4C73-8DFD-DC5147D515AE}"/>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0" name="テキスト ボックス 569">
          <a:extLst>
            <a:ext uri="{FF2B5EF4-FFF2-40B4-BE49-F238E27FC236}">
              <a16:creationId xmlns:a16="http://schemas.microsoft.com/office/drawing/2014/main" id="{260C044C-722F-414C-A44D-CBABCC6992CC}"/>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1" name="直線コネクタ 570">
          <a:extLst>
            <a:ext uri="{FF2B5EF4-FFF2-40B4-BE49-F238E27FC236}">
              <a16:creationId xmlns:a16="http://schemas.microsoft.com/office/drawing/2014/main" id="{1025624E-9003-405D-91D9-2BB2DD3EBA24}"/>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2" name="テキスト ボックス 571">
          <a:extLst>
            <a:ext uri="{FF2B5EF4-FFF2-40B4-BE49-F238E27FC236}">
              <a16:creationId xmlns:a16="http://schemas.microsoft.com/office/drawing/2014/main" id="{47E73911-E2B8-4B0B-80F2-F2B85ED1038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3" name="直線コネクタ 572">
          <a:extLst>
            <a:ext uri="{FF2B5EF4-FFF2-40B4-BE49-F238E27FC236}">
              <a16:creationId xmlns:a16="http://schemas.microsoft.com/office/drawing/2014/main" id="{D6AA47D4-8238-42DD-89FC-1742D478582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4" name="テキスト ボックス 573">
          <a:extLst>
            <a:ext uri="{FF2B5EF4-FFF2-40B4-BE49-F238E27FC236}">
              <a16:creationId xmlns:a16="http://schemas.microsoft.com/office/drawing/2014/main" id="{F985A7DB-3008-4E12-86F2-EE82ECCA670A}"/>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5" name="直線コネクタ 574">
          <a:extLst>
            <a:ext uri="{FF2B5EF4-FFF2-40B4-BE49-F238E27FC236}">
              <a16:creationId xmlns:a16="http://schemas.microsoft.com/office/drawing/2014/main" id="{1463B852-6D09-4644-B6BE-FA7C8AF96B76}"/>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76" name="テキスト ボックス 575">
          <a:extLst>
            <a:ext uri="{FF2B5EF4-FFF2-40B4-BE49-F238E27FC236}">
              <a16:creationId xmlns:a16="http://schemas.microsoft.com/office/drawing/2014/main" id="{26D9CB3D-87AE-49A8-AD36-8931A77185F3}"/>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FD5945E3-A239-4CDE-A5BC-D1226726896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B825472D-F3FA-4A69-9B76-4FDF2FFE20D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保健センター・保健所】&#10;一人当たり面積グラフ枠">
          <a:extLst>
            <a:ext uri="{FF2B5EF4-FFF2-40B4-BE49-F238E27FC236}">
              <a16:creationId xmlns:a16="http://schemas.microsoft.com/office/drawing/2014/main" id="{C9FDE52F-932E-4425-99A2-05671B75AE7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76200</xdr:rowOff>
    </xdr:from>
    <xdr:to>
      <xdr:col>116</xdr:col>
      <xdr:colOff>62864</xdr:colOff>
      <xdr:row>64</xdr:row>
      <xdr:rowOff>38100</xdr:rowOff>
    </xdr:to>
    <xdr:cxnSp macro="">
      <xdr:nvCxnSpPr>
        <xdr:cNvPr id="580" name="直線コネクタ 579">
          <a:extLst>
            <a:ext uri="{FF2B5EF4-FFF2-40B4-BE49-F238E27FC236}">
              <a16:creationId xmlns:a16="http://schemas.microsoft.com/office/drawing/2014/main" id="{81589F61-12A2-4C42-934C-A0BD3F980C13}"/>
            </a:ext>
          </a:extLst>
        </xdr:cNvPr>
        <xdr:cNvCxnSpPr/>
      </xdr:nvCxnSpPr>
      <xdr:spPr>
        <a:xfrm flipV="1">
          <a:off x="22160864" y="967740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41927</xdr:rowOff>
    </xdr:from>
    <xdr:ext cx="469744" cy="259045"/>
    <xdr:sp macro="" textlink="">
      <xdr:nvSpPr>
        <xdr:cNvPr id="581" name="【保健センター・保健所】&#10;一人当たり面積最小値テキスト">
          <a:extLst>
            <a:ext uri="{FF2B5EF4-FFF2-40B4-BE49-F238E27FC236}">
              <a16:creationId xmlns:a16="http://schemas.microsoft.com/office/drawing/2014/main" id="{6EC1BAE0-EE1A-4DC9-B809-5ACA05CB9DED}"/>
            </a:ext>
          </a:extLst>
        </xdr:cNvPr>
        <xdr:cNvSpPr txBox="1"/>
      </xdr:nvSpPr>
      <xdr:spPr>
        <a:xfrm>
          <a:off x="22199600" y="1101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38100</xdr:rowOff>
    </xdr:from>
    <xdr:to>
      <xdr:col>116</xdr:col>
      <xdr:colOff>152400</xdr:colOff>
      <xdr:row>64</xdr:row>
      <xdr:rowOff>38100</xdr:rowOff>
    </xdr:to>
    <xdr:cxnSp macro="">
      <xdr:nvCxnSpPr>
        <xdr:cNvPr id="582" name="直線コネクタ 581">
          <a:extLst>
            <a:ext uri="{FF2B5EF4-FFF2-40B4-BE49-F238E27FC236}">
              <a16:creationId xmlns:a16="http://schemas.microsoft.com/office/drawing/2014/main" id="{F6307CC7-EDDE-49B2-ACC2-8018257A3C39}"/>
            </a:ext>
          </a:extLst>
        </xdr:cNvPr>
        <xdr:cNvCxnSpPr/>
      </xdr:nvCxnSpPr>
      <xdr:spPr>
        <a:xfrm>
          <a:off x="22072600" y="1101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22877</xdr:rowOff>
    </xdr:from>
    <xdr:ext cx="469744" cy="259045"/>
    <xdr:sp macro="" textlink="">
      <xdr:nvSpPr>
        <xdr:cNvPr id="583" name="【保健センター・保健所】&#10;一人当たり面積最大値テキスト">
          <a:extLst>
            <a:ext uri="{FF2B5EF4-FFF2-40B4-BE49-F238E27FC236}">
              <a16:creationId xmlns:a16="http://schemas.microsoft.com/office/drawing/2014/main" id="{AE97BD46-368C-4885-88AB-C45DA894C0F4}"/>
            </a:ext>
          </a:extLst>
        </xdr:cNvPr>
        <xdr:cNvSpPr txBox="1"/>
      </xdr:nvSpPr>
      <xdr:spPr>
        <a:xfrm>
          <a:off x="22199600" y="945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76200</xdr:rowOff>
    </xdr:from>
    <xdr:to>
      <xdr:col>116</xdr:col>
      <xdr:colOff>152400</xdr:colOff>
      <xdr:row>56</xdr:row>
      <xdr:rowOff>76200</xdr:rowOff>
    </xdr:to>
    <xdr:cxnSp macro="">
      <xdr:nvCxnSpPr>
        <xdr:cNvPr id="584" name="直線コネクタ 583">
          <a:extLst>
            <a:ext uri="{FF2B5EF4-FFF2-40B4-BE49-F238E27FC236}">
              <a16:creationId xmlns:a16="http://schemas.microsoft.com/office/drawing/2014/main" id="{535E8C37-C9B5-4DF8-A002-68F99570B0A6}"/>
            </a:ext>
          </a:extLst>
        </xdr:cNvPr>
        <xdr:cNvCxnSpPr/>
      </xdr:nvCxnSpPr>
      <xdr:spPr>
        <a:xfrm>
          <a:off x="22072600" y="967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128287</xdr:rowOff>
    </xdr:from>
    <xdr:ext cx="469744" cy="259045"/>
    <xdr:sp macro="" textlink="">
      <xdr:nvSpPr>
        <xdr:cNvPr id="585" name="【保健センター・保健所】&#10;一人当たり面積平均値テキスト">
          <a:extLst>
            <a:ext uri="{FF2B5EF4-FFF2-40B4-BE49-F238E27FC236}">
              <a16:creationId xmlns:a16="http://schemas.microsoft.com/office/drawing/2014/main" id="{B4A877EC-2194-4B52-B851-D42D57B78554}"/>
            </a:ext>
          </a:extLst>
        </xdr:cNvPr>
        <xdr:cNvSpPr txBox="1"/>
      </xdr:nvSpPr>
      <xdr:spPr>
        <a:xfrm>
          <a:off x="22199600" y="10586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105410</xdr:rowOff>
    </xdr:from>
    <xdr:to>
      <xdr:col>116</xdr:col>
      <xdr:colOff>114300</xdr:colOff>
      <xdr:row>63</xdr:row>
      <xdr:rowOff>35560</xdr:rowOff>
    </xdr:to>
    <xdr:sp macro="" textlink="">
      <xdr:nvSpPr>
        <xdr:cNvPr id="586" name="フローチャート: 判断 585">
          <a:extLst>
            <a:ext uri="{FF2B5EF4-FFF2-40B4-BE49-F238E27FC236}">
              <a16:creationId xmlns:a16="http://schemas.microsoft.com/office/drawing/2014/main" id="{16A9F59B-1093-44B7-95BE-94A0BF8A7002}"/>
            </a:ext>
          </a:extLst>
        </xdr:cNvPr>
        <xdr:cNvSpPr/>
      </xdr:nvSpPr>
      <xdr:spPr>
        <a:xfrm>
          <a:off x="221107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93980</xdr:rowOff>
    </xdr:from>
    <xdr:to>
      <xdr:col>112</xdr:col>
      <xdr:colOff>38100</xdr:colOff>
      <xdr:row>63</xdr:row>
      <xdr:rowOff>24130</xdr:rowOff>
    </xdr:to>
    <xdr:sp macro="" textlink="">
      <xdr:nvSpPr>
        <xdr:cNvPr id="587" name="フローチャート: 判断 586">
          <a:extLst>
            <a:ext uri="{FF2B5EF4-FFF2-40B4-BE49-F238E27FC236}">
              <a16:creationId xmlns:a16="http://schemas.microsoft.com/office/drawing/2014/main" id="{6A41F25D-9B75-4658-B81E-8C4B14221130}"/>
            </a:ext>
          </a:extLst>
        </xdr:cNvPr>
        <xdr:cNvSpPr/>
      </xdr:nvSpPr>
      <xdr:spPr>
        <a:xfrm>
          <a:off x="21272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40657</xdr:rowOff>
    </xdr:from>
    <xdr:ext cx="469744" cy="259045"/>
    <xdr:sp macro="" textlink="">
      <xdr:nvSpPr>
        <xdr:cNvPr id="588" name="n_1aveValue【保健センター・保健所】&#10;一人当たり面積">
          <a:extLst>
            <a:ext uri="{FF2B5EF4-FFF2-40B4-BE49-F238E27FC236}">
              <a16:creationId xmlns:a16="http://schemas.microsoft.com/office/drawing/2014/main" id="{E4687A15-B839-4E01-A0DC-2F7727B81061}"/>
            </a:ext>
          </a:extLst>
        </xdr:cNvPr>
        <xdr:cNvSpPr txBox="1"/>
      </xdr:nvSpPr>
      <xdr:spPr>
        <a:xfrm>
          <a:off x="210757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105410</xdr:rowOff>
    </xdr:from>
    <xdr:to>
      <xdr:col>107</xdr:col>
      <xdr:colOff>101600</xdr:colOff>
      <xdr:row>63</xdr:row>
      <xdr:rowOff>35560</xdr:rowOff>
    </xdr:to>
    <xdr:sp macro="" textlink="">
      <xdr:nvSpPr>
        <xdr:cNvPr id="589" name="フローチャート: 判断 588">
          <a:extLst>
            <a:ext uri="{FF2B5EF4-FFF2-40B4-BE49-F238E27FC236}">
              <a16:creationId xmlns:a16="http://schemas.microsoft.com/office/drawing/2014/main" id="{C7B1933E-6A7A-493E-879F-708F55F053FA}"/>
            </a:ext>
          </a:extLst>
        </xdr:cNvPr>
        <xdr:cNvSpPr/>
      </xdr:nvSpPr>
      <xdr:spPr>
        <a:xfrm>
          <a:off x="20383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52087</xdr:rowOff>
    </xdr:from>
    <xdr:ext cx="469744" cy="259045"/>
    <xdr:sp macro="" textlink="">
      <xdr:nvSpPr>
        <xdr:cNvPr id="590" name="n_2aveValue【保健センター・保健所】&#10;一人当たり面積">
          <a:extLst>
            <a:ext uri="{FF2B5EF4-FFF2-40B4-BE49-F238E27FC236}">
              <a16:creationId xmlns:a16="http://schemas.microsoft.com/office/drawing/2014/main" id="{FB30E86F-520E-468B-8849-D1F2B042C60E}"/>
            </a:ext>
          </a:extLst>
        </xdr:cNvPr>
        <xdr:cNvSpPr txBox="1"/>
      </xdr:nvSpPr>
      <xdr:spPr>
        <a:xfrm>
          <a:off x="20199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120650</xdr:rowOff>
    </xdr:from>
    <xdr:to>
      <xdr:col>102</xdr:col>
      <xdr:colOff>165100</xdr:colOff>
      <xdr:row>63</xdr:row>
      <xdr:rowOff>50800</xdr:rowOff>
    </xdr:to>
    <xdr:sp macro="" textlink="">
      <xdr:nvSpPr>
        <xdr:cNvPr id="591" name="フローチャート: 判断 590">
          <a:extLst>
            <a:ext uri="{FF2B5EF4-FFF2-40B4-BE49-F238E27FC236}">
              <a16:creationId xmlns:a16="http://schemas.microsoft.com/office/drawing/2014/main" id="{8E25DC2B-E8E8-4748-9292-4286FC227C9F}"/>
            </a:ext>
          </a:extLst>
        </xdr:cNvPr>
        <xdr:cNvSpPr/>
      </xdr:nvSpPr>
      <xdr:spPr>
        <a:xfrm>
          <a:off x="19494500" y="1075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63</xdr:row>
      <xdr:rowOff>41927</xdr:rowOff>
    </xdr:from>
    <xdr:ext cx="469744" cy="259045"/>
    <xdr:sp macro="" textlink="">
      <xdr:nvSpPr>
        <xdr:cNvPr id="592" name="n_3aveValue【保健センター・保健所】&#10;一人当たり面積">
          <a:extLst>
            <a:ext uri="{FF2B5EF4-FFF2-40B4-BE49-F238E27FC236}">
              <a16:creationId xmlns:a16="http://schemas.microsoft.com/office/drawing/2014/main" id="{52B0D704-BEFE-4146-9438-5E0AFB3B84ED}"/>
            </a:ext>
          </a:extLst>
        </xdr:cNvPr>
        <xdr:cNvSpPr txBox="1"/>
      </xdr:nvSpPr>
      <xdr:spPr>
        <a:xfrm>
          <a:off x="19310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62</xdr:row>
      <xdr:rowOff>116840</xdr:rowOff>
    </xdr:from>
    <xdr:to>
      <xdr:col>98</xdr:col>
      <xdr:colOff>38100</xdr:colOff>
      <xdr:row>63</xdr:row>
      <xdr:rowOff>46990</xdr:rowOff>
    </xdr:to>
    <xdr:sp macro="" textlink="">
      <xdr:nvSpPr>
        <xdr:cNvPr id="593" name="フローチャート: 判断 592">
          <a:extLst>
            <a:ext uri="{FF2B5EF4-FFF2-40B4-BE49-F238E27FC236}">
              <a16:creationId xmlns:a16="http://schemas.microsoft.com/office/drawing/2014/main" id="{50A8A726-233C-42A6-9AC9-83F70BC7A6B9}"/>
            </a:ext>
          </a:extLst>
        </xdr:cNvPr>
        <xdr:cNvSpPr/>
      </xdr:nvSpPr>
      <xdr:spPr>
        <a:xfrm>
          <a:off x="18605500" y="1074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63517</xdr:rowOff>
    </xdr:from>
    <xdr:ext cx="469744" cy="259045"/>
    <xdr:sp macro="" textlink="">
      <xdr:nvSpPr>
        <xdr:cNvPr id="594" name="n_4aveValue【保健センター・保健所】&#10;一人当たり面積">
          <a:extLst>
            <a:ext uri="{FF2B5EF4-FFF2-40B4-BE49-F238E27FC236}">
              <a16:creationId xmlns:a16="http://schemas.microsoft.com/office/drawing/2014/main" id="{46DC393F-7A42-49E5-9229-A336A578524C}"/>
            </a:ext>
          </a:extLst>
        </xdr:cNvPr>
        <xdr:cNvSpPr txBox="1"/>
      </xdr:nvSpPr>
      <xdr:spPr>
        <a:xfrm>
          <a:off x="18421427" y="10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A41AD35D-17CD-4F6E-85B9-920913029D5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C0E61A91-AFAB-4A83-83CE-13E268EDB7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AD4EE68-F7CB-4C32-9432-B6B17A6C02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779310BD-5051-4544-9766-B9DD051EDEB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1345762-A5CB-4BE9-83D6-E32FD13CCC8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113030</xdr:rowOff>
    </xdr:from>
    <xdr:to>
      <xdr:col>116</xdr:col>
      <xdr:colOff>114300</xdr:colOff>
      <xdr:row>63</xdr:row>
      <xdr:rowOff>43180</xdr:rowOff>
    </xdr:to>
    <xdr:sp macro="" textlink="">
      <xdr:nvSpPr>
        <xdr:cNvPr id="600" name="楕円 599">
          <a:extLst>
            <a:ext uri="{FF2B5EF4-FFF2-40B4-BE49-F238E27FC236}">
              <a16:creationId xmlns:a16="http://schemas.microsoft.com/office/drawing/2014/main" id="{9356A9E9-C68B-44FA-8CAC-9E3460A702E3}"/>
            </a:ext>
          </a:extLst>
        </xdr:cNvPr>
        <xdr:cNvSpPr/>
      </xdr:nvSpPr>
      <xdr:spPr>
        <a:xfrm>
          <a:off x="22110700" y="1074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91457</xdr:rowOff>
    </xdr:from>
    <xdr:ext cx="469744" cy="259045"/>
    <xdr:sp macro="" textlink="">
      <xdr:nvSpPr>
        <xdr:cNvPr id="601" name="【保健センター・保健所】&#10;一人当たり面積該当値テキスト">
          <a:extLst>
            <a:ext uri="{FF2B5EF4-FFF2-40B4-BE49-F238E27FC236}">
              <a16:creationId xmlns:a16="http://schemas.microsoft.com/office/drawing/2014/main" id="{55D93B9A-3577-4FE8-A39B-0B2447C06F52}"/>
            </a:ext>
          </a:extLst>
        </xdr:cNvPr>
        <xdr:cNvSpPr txBox="1"/>
      </xdr:nvSpPr>
      <xdr:spPr>
        <a:xfrm>
          <a:off x="22199600"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116840</xdr:rowOff>
    </xdr:from>
    <xdr:to>
      <xdr:col>112</xdr:col>
      <xdr:colOff>38100</xdr:colOff>
      <xdr:row>63</xdr:row>
      <xdr:rowOff>46990</xdr:rowOff>
    </xdr:to>
    <xdr:sp macro="" textlink="">
      <xdr:nvSpPr>
        <xdr:cNvPr id="602" name="楕円 601">
          <a:extLst>
            <a:ext uri="{FF2B5EF4-FFF2-40B4-BE49-F238E27FC236}">
              <a16:creationId xmlns:a16="http://schemas.microsoft.com/office/drawing/2014/main" id="{02E8AE6E-3449-4572-9491-7FE092CBB13B}"/>
            </a:ext>
          </a:extLst>
        </xdr:cNvPr>
        <xdr:cNvSpPr/>
      </xdr:nvSpPr>
      <xdr:spPr>
        <a:xfrm>
          <a:off x="21272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163830</xdr:rowOff>
    </xdr:from>
    <xdr:to>
      <xdr:col>116</xdr:col>
      <xdr:colOff>63500</xdr:colOff>
      <xdr:row>62</xdr:row>
      <xdr:rowOff>167640</xdr:rowOff>
    </xdr:to>
    <xdr:cxnSp macro="">
      <xdr:nvCxnSpPr>
        <xdr:cNvPr id="603" name="直線コネクタ 602">
          <a:extLst>
            <a:ext uri="{FF2B5EF4-FFF2-40B4-BE49-F238E27FC236}">
              <a16:creationId xmlns:a16="http://schemas.microsoft.com/office/drawing/2014/main" id="{046331C0-FCA5-4718-98EF-2FD7E18E52E4}"/>
            </a:ext>
          </a:extLst>
        </xdr:cNvPr>
        <xdr:cNvCxnSpPr/>
      </xdr:nvCxnSpPr>
      <xdr:spPr>
        <a:xfrm flipV="1">
          <a:off x="21323300" y="1079373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120650</xdr:rowOff>
    </xdr:from>
    <xdr:to>
      <xdr:col>107</xdr:col>
      <xdr:colOff>101600</xdr:colOff>
      <xdr:row>63</xdr:row>
      <xdr:rowOff>50800</xdr:rowOff>
    </xdr:to>
    <xdr:sp macro="" textlink="">
      <xdr:nvSpPr>
        <xdr:cNvPr id="604" name="楕円 603">
          <a:extLst>
            <a:ext uri="{FF2B5EF4-FFF2-40B4-BE49-F238E27FC236}">
              <a16:creationId xmlns:a16="http://schemas.microsoft.com/office/drawing/2014/main" id="{A390693C-FE0B-4CCC-9AD6-68653F8B08C1}"/>
            </a:ext>
          </a:extLst>
        </xdr:cNvPr>
        <xdr:cNvSpPr/>
      </xdr:nvSpPr>
      <xdr:spPr>
        <a:xfrm>
          <a:off x="20383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167640</xdr:rowOff>
    </xdr:from>
    <xdr:to>
      <xdr:col>111</xdr:col>
      <xdr:colOff>177800</xdr:colOff>
      <xdr:row>63</xdr:row>
      <xdr:rowOff>0</xdr:rowOff>
    </xdr:to>
    <xdr:cxnSp macro="">
      <xdr:nvCxnSpPr>
        <xdr:cNvPr id="605" name="直線コネクタ 604">
          <a:extLst>
            <a:ext uri="{FF2B5EF4-FFF2-40B4-BE49-F238E27FC236}">
              <a16:creationId xmlns:a16="http://schemas.microsoft.com/office/drawing/2014/main" id="{26044DD2-3A99-4B3D-B28A-8A595A78D2AC}"/>
            </a:ext>
          </a:extLst>
        </xdr:cNvPr>
        <xdr:cNvCxnSpPr/>
      </xdr:nvCxnSpPr>
      <xdr:spPr>
        <a:xfrm flipV="1">
          <a:off x="20434300" y="107975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120650</xdr:rowOff>
    </xdr:from>
    <xdr:to>
      <xdr:col>102</xdr:col>
      <xdr:colOff>165100</xdr:colOff>
      <xdr:row>63</xdr:row>
      <xdr:rowOff>50800</xdr:rowOff>
    </xdr:to>
    <xdr:sp macro="" textlink="">
      <xdr:nvSpPr>
        <xdr:cNvPr id="606" name="楕円 605">
          <a:extLst>
            <a:ext uri="{FF2B5EF4-FFF2-40B4-BE49-F238E27FC236}">
              <a16:creationId xmlns:a16="http://schemas.microsoft.com/office/drawing/2014/main" id="{8029406F-D05B-46AE-901F-4387123520CF}"/>
            </a:ext>
          </a:extLst>
        </xdr:cNvPr>
        <xdr:cNvSpPr/>
      </xdr:nvSpPr>
      <xdr:spPr>
        <a:xfrm>
          <a:off x="19494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0</xdr:rowOff>
    </xdr:from>
    <xdr:to>
      <xdr:col>107</xdr:col>
      <xdr:colOff>50800</xdr:colOff>
      <xdr:row>63</xdr:row>
      <xdr:rowOff>0</xdr:rowOff>
    </xdr:to>
    <xdr:cxnSp macro="">
      <xdr:nvCxnSpPr>
        <xdr:cNvPr id="607" name="直線コネクタ 606">
          <a:extLst>
            <a:ext uri="{FF2B5EF4-FFF2-40B4-BE49-F238E27FC236}">
              <a16:creationId xmlns:a16="http://schemas.microsoft.com/office/drawing/2014/main" id="{1807B22D-3BD5-4612-AC94-B65081556569}"/>
            </a:ext>
          </a:extLst>
        </xdr:cNvPr>
        <xdr:cNvCxnSpPr/>
      </xdr:nvCxnSpPr>
      <xdr:spPr>
        <a:xfrm>
          <a:off x="19545300" y="10801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124460</xdr:rowOff>
    </xdr:from>
    <xdr:to>
      <xdr:col>98</xdr:col>
      <xdr:colOff>38100</xdr:colOff>
      <xdr:row>63</xdr:row>
      <xdr:rowOff>54610</xdr:rowOff>
    </xdr:to>
    <xdr:sp macro="" textlink="">
      <xdr:nvSpPr>
        <xdr:cNvPr id="608" name="楕円 607">
          <a:extLst>
            <a:ext uri="{FF2B5EF4-FFF2-40B4-BE49-F238E27FC236}">
              <a16:creationId xmlns:a16="http://schemas.microsoft.com/office/drawing/2014/main" id="{3F3194A0-8CF2-432A-B33A-B811088E3645}"/>
            </a:ext>
          </a:extLst>
        </xdr:cNvPr>
        <xdr:cNvSpPr/>
      </xdr:nvSpPr>
      <xdr:spPr>
        <a:xfrm>
          <a:off x="18605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0</xdr:rowOff>
    </xdr:from>
    <xdr:to>
      <xdr:col>102</xdr:col>
      <xdr:colOff>114300</xdr:colOff>
      <xdr:row>63</xdr:row>
      <xdr:rowOff>3810</xdr:rowOff>
    </xdr:to>
    <xdr:cxnSp macro="">
      <xdr:nvCxnSpPr>
        <xdr:cNvPr id="609" name="直線コネクタ 608">
          <a:extLst>
            <a:ext uri="{FF2B5EF4-FFF2-40B4-BE49-F238E27FC236}">
              <a16:creationId xmlns:a16="http://schemas.microsoft.com/office/drawing/2014/main" id="{D719E044-879B-486D-8ADD-189FFA3BF4C7}"/>
            </a:ext>
          </a:extLst>
        </xdr:cNvPr>
        <xdr:cNvCxnSpPr/>
      </xdr:nvCxnSpPr>
      <xdr:spPr>
        <a:xfrm flipV="1">
          <a:off x="18656300" y="108013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38117</xdr:rowOff>
    </xdr:from>
    <xdr:ext cx="469744" cy="259045"/>
    <xdr:sp macro="" textlink="">
      <xdr:nvSpPr>
        <xdr:cNvPr id="610" name="n_1mainValue【保健センター・保健所】&#10;一人当たり面積">
          <a:extLst>
            <a:ext uri="{FF2B5EF4-FFF2-40B4-BE49-F238E27FC236}">
              <a16:creationId xmlns:a16="http://schemas.microsoft.com/office/drawing/2014/main" id="{C938D2BD-69E9-4AE8-9E48-7436969E3B1E}"/>
            </a:ext>
          </a:extLst>
        </xdr:cNvPr>
        <xdr:cNvSpPr txBox="1"/>
      </xdr:nvSpPr>
      <xdr:spPr>
        <a:xfrm>
          <a:off x="21075727" y="1083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41927</xdr:rowOff>
    </xdr:from>
    <xdr:ext cx="469744" cy="259045"/>
    <xdr:sp macro="" textlink="">
      <xdr:nvSpPr>
        <xdr:cNvPr id="611" name="n_2mainValue【保健センター・保健所】&#10;一人当たり面積">
          <a:extLst>
            <a:ext uri="{FF2B5EF4-FFF2-40B4-BE49-F238E27FC236}">
              <a16:creationId xmlns:a16="http://schemas.microsoft.com/office/drawing/2014/main" id="{F725F898-E54B-47B2-A9B1-7AFFD1BEA204}"/>
            </a:ext>
          </a:extLst>
        </xdr:cNvPr>
        <xdr:cNvSpPr txBox="1"/>
      </xdr:nvSpPr>
      <xdr:spPr>
        <a:xfrm>
          <a:off x="20199427" y="1084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67327</xdr:rowOff>
    </xdr:from>
    <xdr:ext cx="469744" cy="259045"/>
    <xdr:sp macro="" textlink="">
      <xdr:nvSpPr>
        <xdr:cNvPr id="612" name="n_3mainValue【保健センター・保健所】&#10;一人当たり面積">
          <a:extLst>
            <a:ext uri="{FF2B5EF4-FFF2-40B4-BE49-F238E27FC236}">
              <a16:creationId xmlns:a16="http://schemas.microsoft.com/office/drawing/2014/main" id="{D0F1DAA9-0F5B-4A33-9A8D-209F4CC06A77}"/>
            </a:ext>
          </a:extLst>
        </xdr:cNvPr>
        <xdr:cNvSpPr txBox="1"/>
      </xdr:nvSpPr>
      <xdr:spPr>
        <a:xfrm>
          <a:off x="19310427" y="1052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45737</xdr:rowOff>
    </xdr:from>
    <xdr:ext cx="469744" cy="259045"/>
    <xdr:sp macro="" textlink="">
      <xdr:nvSpPr>
        <xdr:cNvPr id="613" name="n_4mainValue【保健センター・保健所】&#10;一人当たり面積">
          <a:extLst>
            <a:ext uri="{FF2B5EF4-FFF2-40B4-BE49-F238E27FC236}">
              <a16:creationId xmlns:a16="http://schemas.microsoft.com/office/drawing/2014/main" id="{CF5D3C4B-00FC-4114-A9FD-3610A8108C3B}"/>
            </a:ext>
          </a:extLst>
        </xdr:cNvPr>
        <xdr:cNvSpPr txBox="1"/>
      </xdr:nvSpPr>
      <xdr:spPr>
        <a:xfrm>
          <a:off x="18421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1072D9EF-C3AC-4C05-B2E4-A05C5867EE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681B1FDD-2746-4F01-8BC1-32E30287A22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1F928B14-D87A-4ED0-865C-6D18A7B252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B0964DE2-A36A-45D4-A1AF-3AF8407ABD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81751EB9-A0AD-4023-93FD-C2219523E3C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D48902B6-6FE8-4073-86BD-502BC4A36E5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16059EC7-219A-4ACC-BA7F-572AF2ADEE1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A90D73E9-7F38-45EF-8827-A260E25C064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1CDC3FFF-39DA-4749-BC13-E51875EF57E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501A0B70-B0B5-4DA1-B04A-38E44C87E77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34A77D1E-0958-45B6-9BF7-18CE080BC9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3F4A8A4D-B1A7-41B0-B5F9-7E12668A0BE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5817929D-7335-4736-838C-A85FF04F69A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BD46CC6A-485B-407A-BD35-5F897475DF61}"/>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AE1561C7-5568-4074-AC76-410A82302A78}"/>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220FAB18-67D2-4100-8B5A-78516DAFB72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BBFD458F-672E-46BA-89AE-908B3ECE885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A1A398CC-0539-4E97-8135-D62FF5A91AAB}"/>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6F7EC928-A7F6-4967-B960-48303DB3E787}"/>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3BA15C3C-FD35-466E-B02F-146059D2ED05}"/>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D6CB6BB6-8B34-4150-A381-BA85F7CB491C}"/>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671B8206-9CBC-4448-AD7B-CD8CC9124ED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2450106D-75CF-409D-80C0-CA2E74B6C944}"/>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640262D6-EBD4-4184-BC9C-4316B384FEA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消防施設】&#10;有形固定資産減価償却率グラフ枠">
          <a:extLst>
            <a:ext uri="{FF2B5EF4-FFF2-40B4-BE49-F238E27FC236}">
              <a16:creationId xmlns:a16="http://schemas.microsoft.com/office/drawing/2014/main" id="{0DD4EEC4-4FEF-4064-9B50-2AA95C9714E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167095</xdr:rowOff>
    </xdr:to>
    <xdr:cxnSp macro="">
      <xdr:nvCxnSpPr>
        <xdr:cNvPr id="639" name="直線コネクタ 638">
          <a:extLst>
            <a:ext uri="{FF2B5EF4-FFF2-40B4-BE49-F238E27FC236}">
              <a16:creationId xmlns:a16="http://schemas.microsoft.com/office/drawing/2014/main" id="{6CE9C29C-9AAE-4426-A8EA-522D95A1C3A6}"/>
            </a:ext>
          </a:extLst>
        </xdr:cNvPr>
        <xdr:cNvCxnSpPr/>
      </xdr:nvCxnSpPr>
      <xdr:spPr>
        <a:xfrm flipV="1">
          <a:off x="16318864" y="13347519"/>
          <a:ext cx="0" cy="1564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170922</xdr:rowOff>
    </xdr:from>
    <xdr:ext cx="405111" cy="259045"/>
    <xdr:sp macro="" textlink="">
      <xdr:nvSpPr>
        <xdr:cNvPr id="640" name="【消防施設】&#10;有形固定資産減価償却率最小値テキスト">
          <a:extLst>
            <a:ext uri="{FF2B5EF4-FFF2-40B4-BE49-F238E27FC236}">
              <a16:creationId xmlns:a16="http://schemas.microsoft.com/office/drawing/2014/main" id="{F119B215-1B5C-49A5-ABCC-B2B16FC4A5CB}"/>
            </a:ext>
          </a:extLst>
        </xdr:cNvPr>
        <xdr:cNvSpPr txBox="1"/>
      </xdr:nvSpPr>
      <xdr:spPr>
        <a:xfrm>
          <a:off x="16357600" y="1491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167095</xdr:rowOff>
    </xdr:from>
    <xdr:to>
      <xdr:col>86</xdr:col>
      <xdr:colOff>25400</xdr:colOff>
      <xdr:row>86</xdr:row>
      <xdr:rowOff>167095</xdr:rowOff>
    </xdr:to>
    <xdr:cxnSp macro="">
      <xdr:nvCxnSpPr>
        <xdr:cNvPr id="641" name="直線コネクタ 640">
          <a:extLst>
            <a:ext uri="{FF2B5EF4-FFF2-40B4-BE49-F238E27FC236}">
              <a16:creationId xmlns:a16="http://schemas.microsoft.com/office/drawing/2014/main" id="{2413FA9F-CBE5-4478-8DF2-302352D5F386}"/>
            </a:ext>
          </a:extLst>
        </xdr:cNvPr>
        <xdr:cNvCxnSpPr/>
      </xdr:nvCxnSpPr>
      <xdr:spPr>
        <a:xfrm>
          <a:off x="16230600" y="1491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42" name="【消防施設】&#10;有形固定資産減価償却率最大値テキスト">
          <a:extLst>
            <a:ext uri="{FF2B5EF4-FFF2-40B4-BE49-F238E27FC236}">
              <a16:creationId xmlns:a16="http://schemas.microsoft.com/office/drawing/2014/main" id="{D566F98B-A7BF-43E6-8C84-F8A37CB5F4B4}"/>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43" name="直線コネクタ 642">
          <a:extLst>
            <a:ext uri="{FF2B5EF4-FFF2-40B4-BE49-F238E27FC236}">
              <a16:creationId xmlns:a16="http://schemas.microsoft.com/office/drawing/2014/main" id="{082033C6-47D8-4613-8736-FFDA0CB0860B}"/>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127379</xdr:rowOff>
    </xdr:from>
    <xdr:ext cx="405111" cy="259045"/>
    <xdr:sp macro="" textlink="">
      <xdr:nvSpPr>
        <xdr:cNvPr id="644" name="【消防施設】&#10;有形固定資産減価償却率平均値テキスト">
          <a:extLst>
            <a:ext uri="{FF2B5EF4-FFF2-40B4-BE49-F238E27FC236}">
              <a16:creationId xmlns:a16="http://schemas.microsoft.com/office/drawing/2014/main" id="{E76F85F1-201E-4B9F-B0CB-105FCD1E7E4E}"/>
            </a:ext>
          </a:extLst>
        </xdr:cNvPr>
        <xdr:cNvSpPr txBox="1"/>
      </xdr:nvSpPr>
      <xdr:spPr>
        <a:xfrm>
          <a:off x="16357600" y="140148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148952</xdr:rowOff>
    </xdr:from>
    <xdr:to>
      <xdr:col>85</xdr:col>
      <xdr:colOff>177800</xdr:colOff>
      <xdr:row>82</xdr:row>
      <xdr:rowOff>79102</xdr:rowOff>
    </xdr:to>
    <xdr:sp macro="" textlink="">
      <xdr:nvSpPr>
        <xdr:cNvPr id="645" name="フローチャート: 判断 644">
          <a:extLst>
            <a:ext uri="{FF2B5EF4-FFF2-40B4-BE49-F238E27FC236}">
              <a16:creationId xmlns:a16="http://schemas.microsoft.com/office/drawing/2014/main" id="{A944C625-587A-466E-A489-547D0161BB17}"/>
            </a:ext>
          </a:extLst>
        </xdr:cNvPr>
        <xdr:cNvSpPr/>
      </xdr:nvSpPr>
      <xdr:spPr>
        <a:xfrm>
          <a:off x="16268700" y="1403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145687</xdr:rowOff>
    </xdr:from>
    <xdr:to>
      <xdr:col>81</xdr:col>
      <xdr:colOff>101600</xdr:colOff>
      <xdr:row>82</xdr:row>
      <xdr:rowOff>75837</xdr:rowOff>
    </xdr:to>
    <xdr:sp macro="" textlink="">
      <xdr:nvSpPr>
        <xdr:cNvPr id="646" name="フローチャート: 判断 645">
          <a:extLst>
            <a:ext uri="{FF2B5EF4-FFF2-40B4-BE49-F238E27FC236}">
              <a16:creationId xmlns:a16="http://schemas.microsoft.com/office/drawing/2014/main" id="{391703B3-C624-401B-9108-E4182D68AC2B}"/>
            </a:ext>
          </a:extLst>
        </xdr:cNvPr>
        <xdr:cNvSpPr/>
      </xdr:nvSpPr>
      <xdr:spPr>
        <a:xfrm>
          <a:off x="15430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66964</xdr:rowOff>
    </xdr:from>
    <xdr:ext cx="405111" cy="259045"/>
    <xdr:sp macro="" textlink="">
      <xdr:nvSpPr>
        <xdr:cNvPr id="647" name="n_1aveValue【消防施設】&#10;有形固定資産減価償却率">
          <a:extLst>
            <a:ext uri="{FF2B5EF4-FFF2-40B4-BE49-F238E27FC236}">
              <a16:creationId xmlns:a16="http://schemas.microsoft.com/office/drawing/2014/main" id="{A6B53FFC-B1BA-4A28-BDFF-60447FB8705B}"/>
            </a:ext>
          </a:extLst>
        </xdr:cNvPr>
        <xdr:cNvSpPr txBox="1"/>
      </xdr:nvSpPr>
      <xdr:spPr>
        <a:xfrm>
          <a:off x="15266044" y="14125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119562</xdr:rowOff>
    </xdr:from>
    <xdr:to>
      <xdr:col>76</xdr:col>
      <xdr:colOff>165100</xdr:colOff>
      <xdr:row>82</xdr:row>
      <xdr:rowOff>49712</xdr:rowOff>
    </xdr:to>
    <xdr:sp macro="" textlink="">
      <xdr:nvSpPr>
        <xdr:cNvPr id="648" name="フローチャート: 判断 647">
          <a:extLst>
            <a:ext uri="{FF2B5EF4-FFF2-40B4-BE49-F238E27FC236}">
              <a16:creationId xmlns:a16="http://schemas.microsoft.com/office/drawing/2014/main" id="{EB0012C8-A7AD-431D-A9E0-C2363FD1DAAD}"/>
            </a:ext>
          </a:extLst>
        </xdr:cNvPr>
        <xdr:cNvSpPr/>
      </xdr:nvSpPr>
      <xdr:spPr>
        <a:xfrm>
          <a:off x="14541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82</xdr:row>
      <xdr:rowOff>40839</xdr:rowOff>
    </xdr:from>
    <xdr:ext cx="405111" cy="259045"/>
    <xdr:sp macro="" textlink="">
      <xdr:nvSpPr>
        <xdr:cNvPr id="649" name="n_2aveValue【消防施設】&#10;有形固定資産減価償却率">
          <a:extLst>
            <a:ext uri="{FF2B5EF4-FFF2-40B4-BE49-F238E27FC236}">
              <a16:creationId xmlns:a16="http://schemas.microsoft.com/office/drawing/2014/main" id="{5C034E16-F80F-4DC8-9D95-FA80E121D0B1}"/>
            </a:ext>
          </a:extLst>
        </xdr:cNvPr>
        <xdr:cNvSpPr txBox="1"/>
      </xdr:nvSpPr>
      <xdr:spPr>
        <a:xfrm>
          <a:off x="143897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49349</xdr:rowOff>
    </xdr:from>
    <xdr:to>
      <xdr:col>72</xdr:col>
      <xdr:colOff>38100</xdr:colOff>
      <xdr:row>81</xdr:row>
      <xdr:rowOff>150949</xdr:rowOff>
    </xdr:to>
    <xdr:sp macro="" textlink="">
      <xdr:nvSpPr>
        <xdr:cNvPr id="650" name="フローチャート: 判断 649">
          <a:extLst>
            <a:ext uri="{FF2B5EF4-FFF2-40B4-BE49-F238E27FC236}">
              <a16:creationId xmlns:a16="http://schemas.microsoft.com/office/drawing/2014/main" id="{C0A30589-3FD7-43B9-99F8-E191A368AC88}"/>
            </a:ext>
          </a:extLst>
        </xdr:cNvPr>
        <xdr:cNvSpPr/>
      </xdr:nvSpPr>
      <xdr:spPr>
        <a:xfrm>
          <a:off x="13652500" y="1393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81</xdr:row>
      <xdr:rowOff>142076</xdr:rowOff>
    </xdr:from>
    <xdr:ext cx="405111" cy="259045"/>
    <xdr:sp macro="" textlink="">
      <xdr:nvSpPr>
        <xdr:cNvPr id="651" name="n_3aveValue【消防施設】&#10;有形固定資産減価償却率">
          <a:extLst>
            <a:ext uri="{FF2B5EF4-FFF2-40B4-BE49-F238E27FC236}">
              <a16:creationId xmlns:a16="http://schemas.microsoft.com/office/drawing/2014/main" id="{09862B79-BA62-4656-B515-579515A11E50}"/>
            </a:ext>
          </a:extLst>
        </xdr:cNvPr>
        <xdr:cNvSpPr txBox="1"/>
      </xdr:nvSpPr>
      <xdr:spPr>
        <a:xfrm>
          <a:off x="13500744" y="14029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18324</xdr:rowOff>
    </xdr:from>
    <xdr:to>
      <xdr:col>67</xdr:col>
      <xdr:colOff>101600</xdr:colOff>
      <xdr:row>81</xdr:row>
      <xdr:rowOff>119924</xdr:rowOff>
    </xdr:to>
    <xdr:sp macro="" textlink="">
      <xdr:nvSpPr>
        <xdr:cNvPr id="652" name="フローチャート: 判断 651">
          <a:extLst>
            <a:ext uri="{FF2B5EF4-FFF2-40B4-BE49-F238E27FC236}">
              <a16:creationId xmlns:a16="http://schemas.microsoft.com/office/drawing/2014/main" id="{0A21EBDF-B41E-42C2-96B3-7E1304B27662}"/>
            </a:ext>
          </a:extLst>
        </xdr:cNvPr>
        <xdr:cNvSpPr/>
      </xdr:nvSpPr>
      <xdr:spPr>
        <a:xfrm>
          <a:off x="12763500" y="13905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79</xdr:row>
      <xdr:rowOff>136451</xdr:rowOff>
    </xdr:from>
    <xdr:ext cx="405111" cy="259045"/>
    <xdr:sp macro="" textlink="">
      <xdr:nvSpPr>
        <xdr:cNvPr id="653" name="n_4aveValue【消防施設】&#10;有形固定資産減価償却率">
          <a:extLst>
            <a:ext uri="{FF2B5EF4-FFF2-40B4-BE49-F238E27FC236}">
              <a16:creationId xmlns:a16="http://schemas.microsoft.com/office/drawing/2014/main" id="{3523B927-6B18-4C82-8803-24C88CD0D32A}"/>
            </a:ext>
          </a:extLst>
        </xdr:cNvPr>
        <xdr:cNvSpPr txBox="1"/>
      </xdr:nvSpPr>
      <xdr:spPr>
        <a:xfrm>
          <a:off x="12611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C50457FD-C7DB-489D-BCAD-2AE79DE5FE4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763D8E56-0E7C-4DAB-B048-B07349C2DA6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F506305C-813A-4FDC-8F23-BED025512D0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3296BF5-97A4-40FF-8BCA-699833ED07B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958893E7-1F1C-4438-B2FA-A394B8A6210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86905</xdr:rowOff>
    </xdr:from>
    <xdr:to>
      <xdr:col>85</xdr:col>
      <xdr:colOff>177800</xdr:colOff>
      <xdr:row>80</xdr:row>
      <xdr:rowOff>17055</xdr:rowOff>
    </xdr:to>
    <xdr:sp macro="" textlink="">
      <xdr:nvSpPr>
        <xdr:cNvPr id="659" name="楕円 658">
          <a:extLst>
            <a:ext uri="{FF2B5EF4-FFF2-40B4-BE49-F238E27FC236}">
              <a16:creationId xmlns:a16="http://schemas.microsoft.com/office/drawing/2014/main" id="{6E85D60B-11F8-48BA-9BB1-20F3F49298DB}"/>
            </a:ext>
          </a:extLst>
        </xdr:cNvPr>
        <xdr:cNvSpPr/>
      </xdr:nvSpPr>
      <xdr:spPr>
        <a:xfrm>
          <a:off x="16268700" y="1363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109782</xdr:rowOff>
    </xdr:from>
    <xdr:ext cx="405111" cy="259045"/>
    <xdr:sp macro="" textlink="">
      <xdr:nvSpPr>
        <xdr:cNvPr id="660" name="【消防施設】&#10;有形固定資産減価償却率該当値テキスト">
          <a:extLst>
            <a:ext uri="{FF2B5EF4-FFF2-40B4-BE49-F238E27FC236}">
              <a16:creationId xmlns:a16="http://schemas.microsoft.com/office/drawing/2014/main" id="{ACCE7B87-71D3-491B-B1B5-212297E3861C}"/>
            </a:ext>
          </a:extLst>
        </xdr:cNvPr>
        <xdr:cNvSpPr txBox="1"/>
      </xdr:nvSpPr>
      <xdr:spPr>
        <a:xfrm>
          <a:off x="16357600" y="1348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44450</xdr:rowOff>
    </xdr:from>
    <xdr:to>
      <xdr:col>81</xdr:col>
      <xdr:colOff>101600</xdr:colOff>
      <xdr:row>79</xdr:row>
      <xdr:rowOff>146050</xdr:rowOff>
    </xdr:to>
    <xdr:sp macro="" textlink="">
      <xdr:nvSpPr>
        <xdr:cNvPr id="661" name="楕円 660">
          <a:extLst>
            <a:ext uri="{FF2B5EF4-FFF2-40B4-BE49-F238E27FC236}">
              <a16:creationId xmlns:a16="http://schemas.microsoft.com/office/drawing/2014/main" id="{6DADCD6C-CC31-4922-A6F7-83460934E5E7}"/>
            </a:ext>
          </a:extLst>
        </xdr:cNvPr>
        <xdr:cNvSpPr/>
      </xdr:nvSpPr>
      <xdr:spPr>
        <a:xfrm>
          <a:off x="154305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95250</xdr:rowOff>
    </xdr:from>
    <xdr:to>
      <xdr:col>85</xdr:col>
      <xdr:colOff>127000</xdr:colOff>
      <xdr:row>79</xdr:row>
      <xdr:rowOff>137705</xdr:rowOff>
    </xdr:to>
    <xdr:cxnSp macro="">
      <xdr:nvCxnSpPr>
        <xdr:cNvPr id="662" name="直線コネクタ 661">
          <a:extLst>
            <a:ext uri="{FF2B5EF4-FFF2-40B4-BE49-F238E27FC236}">
              <a16:creationId xmlns:a16="http://schemas.microsoft.com/office/drawing/2014/main" id="{A99DA3B8-36AA-4C72-8F9D-584D400D4AEF}"/>
            </a:ext>
          </a:extLst>
        </xdr:cNvPr>
        <xdr:cNvCxnSpPr/>
      </xdr:nvCxnSpPr>
      <xdr:spPr>
        <a:xfrm>
          <a:off x="15481300" y="13639800"/>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15058</xdr:rowOff>
    </xdr:from>
    <xdr:to>
      <xdr:col>76</xdr:col>
      <xdr:colOff>165100</xdr:colOff>
      <xdr:row>79</xdr:row>
      <xdr:rowOff>116658</xdr:rowOff>
    </xdr:to>
    <xdr:sp macro="" textlink="">
      <xdr:nvSpPr>
        <xdr:cNvPr id="663" name="楕円 662">
          <a:extLst>
            <a:ext uri="{FF2B5EF4-FFF2-40B4-BE49-F238E27FC236}">
              <a16:creationId xmlns:a16="http://schemas.microsoft.com/office/drawing/2014/main" id="{50759D9B-EC22-4C17-A21A-935B112C6F64}"/>
            </a:ext>
          </a:extLst>
        </xdr:cNvPr>
        <xdr:cNvSpPr/>
      </xdr:nvSpPr>
      <xdr:spPr>
        <a:xfrm>
          <a:off x="14541500" y="1355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65858</xdr:rowOff>
    </xdr:from>
    <xdr:to>
      <xdr:col>81</xdr:col>
      <xdr:colOff>50800</xdr:colOff>
      <xdr:row>79</xdr:row>
      <xdr:rowOff>95250</xdr:rowOff>
    </xdr:to>
    <xdr:cxnSp macro="">
      <xdr:nvCxnSpPr>
        <xdr:cNvPr id="664" name="直線コネクタ 663">
          <a:extLst>
            <a:ext uri="{FF2B5EF4-FFF2-40B4-BE49-F238E27FC236}">
              <a16:creationId xmlns:a16="http://schemas.microsoft.com/office/drawing/2014/main" id="{CFD32AD6-FF51-4E49-A5D7-E4DB7D5A4796}"/>
            </a:ext>
          </a:extLst>
        </xdr:cNvPr>
        <xdr:cNvCxnSpPr/>
      </xdr:nvCxnSpPr>
      <xdr:spPr>
        <a:xfrm>
          <a:off x="14592300" y="136104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121194</xdr:rowOff>
    </xdr:from>
    <xdr:to>
      <xdr:col>72</xdr:col>
      <xdr:colOff>38100</xdr:colOff>
      <xdr:row>79</xdr:row>
      <xdr:rowOff>51344</xdr:rowOff>
    </xdr:to>
    <xdr:sp macro="" textlink="">
      <xdr:nvSpPr>
        <xdr:cNvPr id="665" name="楕円 664">
          <a:extLst>
            <a:ext uri="{FF2B5EF4-FFF2-40B4-BE49-F238E27FC236}">
              <a16:creationId xmlns:a16="http://schemas.microsoft.com/office/drawing/2014/main" id="{4999CCB7-4599-4D46-B3B2-0291FF907C7D}"/>
            </a:ext>
          </a:extLst>
        </xdr:cNvPr>
        <xdr:cNvSpPr/>
      </xdr:nvSpPr>
      <xdr:spPr>
        <a:xfrm>
          <a:off x="13652500" y="134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544</xdr:rowOff>
    </xdr:from>
    <xdr:to>
      <xdr:col>76</xdr:col>
      <xdr:colOff>114300</xdr:colOff>
      <xdr:row>79</xdr:row>
      <xdr:rowOff>65858</xdr:rowOff>
    </xdr:to>
    <xdr:cxnSp macro="">
      <xdr:nvCxnSpPr>
        <xdr:cNvPr id="666" name="直線コネクタ 665">
          <a:extLst>
            <a:ext uri="{FF2B5EF4-FFF2-40B4-BE49-F238E27FC236}">
              <a16:creationId xmlns:a16="http://schemas.microsoft.com/office/drawing/2014/main" id="{AD2F3914-E4AC-4D0F-B2D2-D2834300AE4E}"/>
            </a:ext>
          </a:extLst>
        </xdr:cNvPr>
        <xdr:cNvCxnSpPr/>
      </xdr:nvCxnSpPr>
      <xdr:spPr>
        <a:xfrm>
          <a:off x="13703300" y="13545094"/>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77</xdr:row>
      <xdr:rowOff>162577</xdr:rowOff>
    </xdr:from>
    <xdr:ext cx="405111" cy="259045"/>
    <xdr:sp macro="" textlink="">
      <xdr:nvSpPr>
        <xdr:cNvPr id="667" name="n_1mainValue【消防施設】&#10;有形固定資産減価償却率">
          <a:extLst>
            <a:ext uri="{FF2B5EF4-FFF2-40B4-BE49-F238E27FC236}">
              <a16:creationId xmlns:a16="http://schemas.microsoft.com/office/drawing/2014/main" id="{F6D10876-693D-4DD3-9198-807253995B09}"/>
            </a:ext>
          </a:extLst>
        </xdr:cNvPr>
        <xdr:cNvSpPr txBox="1"/>
      </xdr:nvSpPr>
      <xdr:spPr>
        <a:xfrm>
          <a:off x="15266044" y="1336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133185</xdr:rowOff>
    </xdr:from>
    <xdr:ext cx="405111" cy="259045"/>
    <xdr:sp macro="" textlink="">
      <xdr:nvSpPr>
        <xdr:cNvPr id="668" name="n_2mainValue【消防施設】&#10;有形固定資産減価償却率">
          <a:extLst>
            <a:ext uri="{FF2B5EF4-FFF2-40B4-BE49-F238E27FC236}">
              <a16:creationId xmlns:a16="http://schemas.microsoft.com/office/drawing/2014/main" id="{AD0F9712-8385-4D14-B23D-40473C7ADEE0}"/>
            </a:ext>
          </a:extLst>
        </xdr:cNvPr>
        <xdr:cNvSpPr txBox="1"/>
      </xdr:nvSpPr>
      <xdr:spPr>
        <a:xfrm>
          <a:off x="14389744" y="1333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67871</xdr:rowOff>
    </xdr:from>
    <xdr:ext cx="405111" cy="259045"/>
    <xdr:sp macro="" textlink="">
      <xdr:nvSpPr>
        <xdr:cNvPr id="669" name="n_3mainValue【消防施設】&#10;有形固定資産減価償却率">
          <a:extLst>
            <a:ext uri="{FF2B5EF4-FFF2-40B4-BE49-F238E27FC236}">
              <a16:creationId xmlns:a16="http://schemas.microsoft.com/office/drawing/2014/main" id="{7B68AA32-9F3D-4656-BA7C-82CFFEA9B896}"/>
            </a:ext>
          </a:extLst>
        </xdr:cNvPr>
        <xdr:cNvSpPr txBox="1"/>
      </xdr:nvSpPr>
      <xdr:spPr>
        <a:xfrm>
          <a:off x="13500744" y="1326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0" name="正方形/長方形 669">
          <a:extLst>
            <a:ext uri="{FF2B5EF4-FFF2-40B4-BE49-F238E27FC236}">
              <a16:creationId xmlns:a16="http://schemas.microsoft.com/office/drawing/2014/main" id="{A0304BF8-BA38-465B-A8FD-647BE28A038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1" name="正方形/長方形 670">
          <a:extLst>
            <a:ext uri="{FF2B5EF4-FFF2-40B4-BE49-F238E27FC236}">
              <a16:creationId xmlns:a16="http://schemas.microsoft.com/office/drawing/2014/main" id="{C04FB7D1-0942-4B3B-8C0F-90CCC93154B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2" name="正方形/長方形 671">
          <a:extLst>
            <a:ext uri="{FF2B5EF4-FFF2-40B4-BE49-F238E27FC236}">
              <a16:creationId xmlns:a16="http://schemas.microsoft.com/office/drawing/2014/main" id="{5491A9AA-FB06-481A-9D3B-13E97CD093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3" name="正方形/長方形 672">
          <a:extLst>
            <a:ext uri="{FF2B5EF4-FFF2-40B4-BE49-F238E27FC236}">
              <a16:creationId xmlns:a16="http://schemas.microsoft.com/office/drawing/2014/main" id="{02860549-3CC1-47B6-9272-7FA43A8504C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4" name="正方形/長方形 673">
          <a:extLst>
            <a:ext uri="{FF2B5EF4-FFF2-40B4-BE49-F238E27FC236}">
              <a16:creationId xmlns:a16="http://schemas.microsoft.com/office/drawing/2014/main" id="{1A25E1E5-EE26-459B-BBED-98D9155E046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5" name="正方形/長方形 674">
          <a:extLst>
            <a:ext uri="{FF2B5EF4-FFF2-40B4-BE49-F238E27FC236}">
              <a16:creationId xmlns:a16="http://schemas.microsoft.com/office/drawing/2014/main" id="{D3EA1778-0AFE-4BD8-9C79-1A0F22A4D9E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6" name="正方形/長方形 675">
          <a:extLst>
            <a:ext uri="{FF2B5EF4-FFF2-40B4-BE49-F238E27FC236}">
              <a16:creationId xmlns:a16="http://schemas.microsoft.com/office/drawing/2014/main" id="{E186D348-2AEF-4ABD-8F69-6EFE3F884D1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7" name="正方形/長方形 676">
          <a:extLst>
            <a:ext uri="{FF2B5EF4-FFF2-40B4-BE49-F238E27FC236}">
              <a16:creationId xmlns:a16="http://schemas.microsoft.com/office/drawing/2014/main" id="{462E543A-7C51-4278-ABD1-2C6E1C1F521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8" name="テキスト ボックス 677">
          <a:extLst>
            <a:ext uri="{FF2B5EF4-FFF2-40B4-BE49-F238E27FC236}">
              <a16:creationId xmlns:a16="http://schemas.microsoft.com/office/drawing/2014/main" id="{573D3BE3-D436-4DBE-B222-11466B46CDF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9" name="直線コネクタ 678">
          <a:extLst>
            <a:ext uri="{FF2B5EF4-FFF2-40B4-BE49-F238E27FC236}">
              <a16:creationId xmlns:a16="http://schemas.microsoft.com/office/drawing/2014/main" id="{129AB231-C5F5-4B94-89E5-FF97B14C025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0" name="直線コネクタ 679">
          <a:extLst>
            <a:ext uri="{FF2B5EF4-FFF2-40B4-BE49-F238E27FC236}">
              <a16:creationId xmlns:a16="http://schemas.microsoft.com/office/drawing/2014/main" id="{21222986-9908-4790-937D-78378CFAEA7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1" name="テキスト ボックス 680">
          <a:extLst>
            <a:ext uri="{FF2B5EF4-FFF2-40B4-BE49-F238E27FC236}">
              <a16:creationId xmlns:a16="http://schemas.microsoft.com/office/drawing/2014/main" id="{79A2126A-0FF9-4220-98C4-4B03C7F4595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2" name="直線コネクタ 681">
          <a:extLst>
            <a:ext uri="{FF2B5EF4-FFF2-40B4-BE49-F238E27FC236}">
              <a16:creationId xmlns:a16="http://schemas.microsoft.com/office/drawing/2014/main" id="{3B0781A0-E990-4923-A9B8-A2B2C603F00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3" name="テキスト ボックス 682">
          <a:extLst>
            <a:ext uri="{FF2B5EF4-FFF2-40B4-BE49-F238E27FC236}">
              <a16:creationId xmlns:a16="http://schemas.microsoft.com/office/drawing/2014/main" id="{34A09945-4E82-4CB8-BF68-B2CA061CB59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4" name="直線コネクタ 683">
          <a:extLst>
            <a:ext uri="{FF2B5EF4-FFF2-40B4-BE49-F238E27FC236}">
              <a16:creationId xmlns:a16="http://schemas.microsoft.com/office/drawing/2014/main" id="{16B6000B-4234-4D09-92B4-AE7EF741BA8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5" name="テキスト ボックス 684">
          <a:extLst>
            <a:ext uri="{FF2B5EF4-FFF2-40B4-BE49-F238E27FC236}">
              <a16:creationId xmlns:a16="http://schemas.microsoft.com/office/drawing/2014/main" id="{748E5CF1-13D2-4089-8F9B-025421D2D08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6" name="直線コネクタ 685">
          <a:extLst>
            <a:ext uri="{FF2B5EF4-FFF2-40B4-BE49-F238E27FC236}">
              <a16:creationId xmlns:a16="http://schemas.microsoft.com/office/drawing/2014/main" id="{27D0E30D-9A68-4027-AF1C-7EE988FD71E8}"/>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7" name="テキスト ボックス 686">
          <a:extLst>
            <a:ext uri="{FF2B5EF4-FFF2-40B4-BE49-F238E27FC236}">
              <a16:creationId xmlns:a16="http://schemas.microsoft.com/office/drawing/2014/main" id="{870681D5-8D31-4FE6-AFF5-7F23F30B3C2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8" name="直線コネクタ 687">
          <a:extLst>
            <a:ext uri="{FF2B5EF4-FFF2-40B4-BE49-F238E27FC236}">
              <a16:creationId xmlns:a16="http://schemas.microsoft.com/office/drawing/2014/main" id="{D5F5E097-509D-4061-8B26-83DC8A9263D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9" name="テキスト ボックス 688">
          <a:extLst>
            <a:ext uri="{FF2B5EF4-FFF2-40B4-BE49-F238E27FC236}">
              <a16:creationId xmlns:a16="http://schemas.microsoft.com/office/drawing/2014/main" id="{FC53CCE6-4B4D-4016-BF65-D97ED0ADFC0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0" name="直線コネクタ 689">
          <a:extLst>
            <a:ext uri="{FF2B5EF4-FFF2-40B4-BE49-F238E27FC236}">
              <a16:creationId xmlns:a16="http://schemas.microsoft.com/office/drawing/2014/main" id="{20C4DEF4-2C51-4E20-B2D0-079EF0A1FF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1" name="テキスト ボックス 690">
          <a:extLst>
            <a:ext uri="{FF2B5EF4-FFF2-40B4-BE49-F238E27FC236}">
              <a16:creationId xmlns:a16="http://schemas.microsoft.com/office/drawing/2014/main" id="{ABEB6AF0-8B1D-41D9-86E6-043D7515F0E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2" name="【消防施設】&#10;一人当たり面積グラフ枠">
          <a:extLst>
            <a:ext uri="{FF2B5EF4-FFF2-40B4-BE49-F238E27FC236}">
              <a16:creationId xmlns:a16="http://schemas.microsoft.com/office/drawing/2014/main" id="{679B24FB-6010-4FD1-A0C3-0274D1CD60E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153670</xdr:rowOff>
    </xdr:from>
    <xdr:to>
      <xdr:col>116</xdr:col>
      <xdr:colOff>62864</xdr:colOff>
      <xdr:row>86</xdr:row>
      <xdr:rowOff>96520</xdr:rowOff>
    </xdr:to>
    <xdr:cxnSp macro="">
      <xdr:nvCxnSpPr>
        <xdr:cNvPr id="693" name="直線コネクタ 692">
          <a:extLst>
            <a:ext uri="{FF2B5EF4-FFF2-40B4-BE49-F238E27FC236}">
              <a16:creationId xmlns:a16="http://schemas.microsoft.com/office/drawing/2014/main" id="{047811BF-DEF7-4C5C-9680-3DF284A875F7}"/>
            </a:ext>
          </a:extLst>
        </xdr:cNvPr>
        <xdr:cNvCxnSpPr/>
      </xdr:nvCxnSpPr>
      <xdr:spPr>
        <a:xfrm flipV="1">
          <a:off x="22160864" y="13526770"/>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100347</xdr:rowOff>
    </xdr:from>
    <xdr:ext cx="469744" cy="259045"/>
    <xdr:sp macro="" textlink="">
      <xdr:nvSpPr>
        <xdr:cNvPr id="694" name="【消防施設】&#10;一人当たり面積最小値テキスト">
          <a:extLst>
            <a:ext uri="{FF2B5EF4-FFF2-40B4-BE49-F238E27FC236}">
              <a16:creationId xmlns:a16="http://schemas.microsoft.com/office/drawing/2014/main" id="{BED95528-FB8C-48A2-BFBF-ED4506179B19}"/>
            </a:ext>
          </a:extLst>
        </xdr:cNvPr>
        <xdr:cNvSpPr txBox="1"/>
      </xdr:nvSpPr>
      <xdr:spPr>
        <a:xfrm>
          <a:off x="22199600" y="1484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96520</xdr:rowOff>
    </xdr:from>
    <xdr:to>
      <xdr:col>116</xdr:col>
      <xdr:colOff>152400</xdr:colOff>
      <xdr:row>86</xdr:row>
      <xdr:rowOff>96520</xdr:rowOff>
    </xdr:to>
    <xdr:cxnSp macro="">
      <xdr:nvCxnSpPr>
        <xdr:cNvPr id="695" name="直線コネクタ 694">
          <a:extLst>
            <a:ext uri="{FF2B5EF4-FFF2-40B4-BE49-F238E27FC236}">
              <a16:creationId xmlns:a16="http://schemas.microsoft.com/office/drawing/2014/main" id="{5EEDDF25-67C4-4CAC-8FEC-1846A389059D}"/>
            </a:ext>
          </a:extLst>
        </xdr:cNvPr>
        <xdr:cNvCxnSpPr/>
      </xdr:nvCxnSpPr>
      <xdr:spPr>
        <a:xfrm>
          <a:off x="22072600" y="1484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100347</xdr:rowOff>
    </xdr:from>
    <xdr:ext cx="469744" cy="259045"/>
    <xdr:sp macro="" textlink="">
      <xdr:nvSpPr>
        <xdr:cNvPr id="696" name="【消防施設】&#10;一人当たり面積最大値テキスト">
          <a:extLst>
            <a:ext uri="{FF2B5EF4-FFF2-40B4-BE49-F238E27FC236}">
              <a16:creationId xmlns:a16="http://schemas.microsoft.com/office/drawing/2014/main" id="{C5E06F8D-89B3-4060-858C-EA14AF654EF1}"/>
            </a:ext>
          </a:extLst>
        </xdr:cNvPr>
        <xdr:cNvSpPr txBox="1"/>
      </xdr:nvSpPr>
      <xdr:spPr>
        <a:xfrm>
          <a:off x="22199600" y="13301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153670</xdr:rowOff>
    </xdr:from>
    <xdr:to>
      <xdr:col>116</xdr:col>
      <xdr:colOff>152400</xdr:colOff>
      <xdr:row>78</xdr:row>
      <xdr:rowOff>153670</xdr:rowOff>
    </xdr:to>
    <xdr:cxnSp macro="">
      <xdr:nvCxnSpPr>
        <xdr:cNvPr id="697" name="直線コネクタ 696">
          <a:extLst>
            <a:ext uri="{FF2B5EF4-FFF2-40B4-BE49-F238E27FC236}">
              <a16:creationId xmlns:a16="http://schemas.microsoft.com/office/drawing/2014/main" id="{B58D3CBE-F590-45CA-9CEF-7903844D70EB}"/>
            </a:ext>
          </a:extLst>
        </xdr:cNvPr>
        <xdr:cNvCxnSpPr/>
      </xdr:nvCxnSpPr>
      <xdr:spPr>
        <a:xfrm>
          <a:off x="22072600" y="1352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88916</xdr:rowOff>
    </xdr:from>
    <xdr:ext cx="469744" cy="259045"/>
    <xdr:sp macro="" textlink="">
      <xdr:nvSpPr>
        <xdr:cNvPr id="698" name="【消防施設】&#10;一人当たり面積平均値テキスト">
          <a:extLst>
            <a:ext uri="{FF2B5EF4-FFF2-40B4-BE49-F238E27FC236}">
              <a16:creationId xmlns:a16="http://schemas.microsoft.com/office/drawing/2014/main" id="{CE60626E-4421-41C0-9DEF-B953C982F10D}"/>
            </a:ext>
          </a:extLst>
        </xdr:cNvPr>
        <xdr:cNvSpPr txBox="1"/>
      </xdr:nvSpPr>
      <xdr:spPr>
        <a:xfrm>
          <a:off x="22199600" y="14662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110489</xdr:rowOff>
    </xdr:from>
    <xdr:to>
      <xdr:col>116</xdr:col>
      <xdr:colOff>114300</xdr:colOff>
      <xdr:row>86</xdr:row>
      <xdr:rowOff>40639</xdr:rowOff>
    </xdr:to>
    <xdr:sp macro="" textlink="">
      <xdr:nvSpPr>
        <xdr:cNvPr id="699" name="フローチャート: 判断 698">
          <a:extLst>
            <a:ext uri="{FF2B5EF4-FFF2-40B4-BE49-F238E27FC236}">
              <a16:creationId xmlns:a16="http://schemas.microsoft.com/office/drawing/2014/main" id="{48589EC6-AEAF-494A-AE8B-060BC0D87312}"/>
            </a:ext>
          </a:extLst>
        </xdr:cNvPr>
        <xdr:cNvSpPr/>
      </xdr:nvSpPr>
      <xdr:spPr>
        <a:xfrm>
          <a:off x="22110700" y="14683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114300</xdr:rowOff>
    </xdr:from>
    <xdr:to>
      <xdr:col>112</xdr:col>
      <xdr:colOff>38100</xdr:colOff>
      <xdr:row>86</xdr:row>
      <xdr:rowOff>44450</xdr:rowOff>
    </xdr:to>
    <xdr:sp macro="" textlink="">
      <xdr:nvSpPr>
        <xdr:cNvPr id="700" name="フローチャート: 判断 699">
          <a:extLst>
            <a:ext uri="{FF2B5EF4-FFF2-40B4-BE49-F238E27FC236}">
              <a16:creationId xmlns:a16="http://schemas.microsoft.com/office/drawing/2014/main" id="{571E0777-FF79-4D99-8075-AB5BEB86A600}"/>
            </a:ext>
          </a:extLst>
        </xdr:cNvPr>
        <xdr:cNvSpPr/>
      </xdr:nvSpPr>
      <xdr:spPr>
        <a:xfrm>
          <a:off x="21272500" y="1468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86</xdr:row>
      <xdr:rowOff>35577</xdr:rowOff>
    </xdr:from>
    <xdr:ext cx="469744" cy="259045"/>
    <xdr:sp macro="" textlink="">
      <xdr:nvSpPr>
        <xdr:cNvPr id="701" name="n_1aveValue【消防施設】&#10;一人当たり面積">
          <a:extLst>
            <a:ext uri="{FF2B5EF4-FFF2-40B4-BE49-F238E27FC236}">
              <a16:creationId xmlns:a16="http://schemas.microsoft.com/office/drawing/2014/main" id="{6B63830E-5A0A-4158-9A42-CA1AD952B3D6}"/>
            </a:ext>
          </a:extLst>
        </xdr:cNvPr>
        <xdr:cNvSpPr txBox="1"/>
      </xdr:nvSpPr>
      <xdr:spPr>
        <a:xfrm>
          <a:off x="21075727" y="1478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120650</xdr:rowOff>
    </xdr:from>
    <xdr:to>
      <xdr:col>107</xdr:col>
      <xdr:colOff>101600</xdr:colOff>
      <xdr:row>86</xdr:row>
      <xdr:rowOff>50800</xdr:rowOff>
    </xdr:to>
    <xdr:sp macro="" textlink="">
      <xdr:nvSpPr>
        <xdr:cNvPr id="702" name="フローチャート: 判断 701">
          <a:extLst>
            <a:ext uri="{FF2B5EF4-FFF2-40B4-BE49-F238E27FC236}">
              <a16:creationId xmlns:a16="http://schemas.microsoft.com/office/drawing/2014/main" id="{A5D1A16C-B734-4E9C-AF93-B1EE794A72F7}"/>
            </a:ext>
          </a:extLst>
        </xdr:cNvPr>
        <xdr:cNvSpPr/>
      </xdr:nvSpPr>
      <xdr:spPr>
        <a:xfrm>
          <a:off x="20383500" y="1469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86</xdr:row>
      <xdr:rowOff>41927</xdr:rowOff>
    </xdr:from>
    <xdr:ext cx="469744" cy="259045"/>
    <xdr:sp macro="" textlink="">
      <xdr:nvSpPr>
        <xdr:cNvPr id="703" name="n_2aveValue【消防施設】&#10;一人当たり面積">
          <a:extLst>
            <a:ext uri="{FF2B5EF4-FFF2-40B4-BE49-F238E27FC236}">
              <a16:creationId xmlns:a16="http://schemas.microsoft.com/office/drawing/2014/main" id="{39BAE320-5554-43B9-84EA-02364E73C23B}"/>
            </a:ext>
          </a:extLst>
        </xdr:cNvPr>
        <xdr:cNvSpPr txBox="1"/>
      </xdr:nvSpPr>
      <xdr:spPr>
        <a:xfrm>
          <a:off x="201994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114300</xdr:rowOff>
    </xdr:from>
    <xdr:to>
      <xdr:col>102</xdr:col>
      <xdr:colOff>165100</xdr:colOff>
      <xdr:row>86</xdr:row>
      <xdr:rowOff>44450</xdr:rowOff>
    </xdr:to>
    <xdr:sp macro="" textlink="">
      <xdr:nvSpPr>
        <xdr:cNvPr id="704" name="フローチャート: 判断 703">
          <a:extLst>
            <a:ext uri="{FF2B5EF4-FFF2-40B4-BE49-F238E27FC236}">
              <a16:creationId xmlns:a16="http://schemas.microsoft.com/office/drawing/2014/main" id="{6ACA8588-373A-41BC-9E91-E56491B086C4}"/>
            </a:ext>
          </a:extLst>
        </xdr:cNvPr>
        <xdr:cNvSpPr/>
      </xdr:nvSpPr>
      <xdr:spPr>
        <a:xfrm>
          <a:off x="19494500" y="1468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86</xdr:row>
      <xdr:rowOff>35577</xdr:rowOff>
    </xdr:from>
    <xdr:ext cx="469744" cy="259045"/>
    <xdr:sp macro="" textlink="">
      <xdr:nvSpPr>
        <xdr:cNvPr id="705" name="n_3aveValue【消防施設】&#10;一人当たり面積">
          <a:extLst>
            <a:ext uri="{FF2B5EF4-FFF2-40B4-BE49-F238E27FC236}">
              <a16:creationId xmlns:a16="http://schemas.microsoft.com/office/drawing/2014/main" id="{6CC46A39-D6E2-4451-B2E0-CA18F65CF170}"/>
            </a:ext>
          </a:extLst>
        </xdr:cNvPr>
        <xdr:cNvSpPr txBox="1"/>
      </xdr:nvSpPr>
      <xdr:spPr>
        <a:xfrm>
          <a:off x="19310427" y="14780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135889</xdr:rowOff>
    </xdr:from>
    <xdr:to>
      <xdr:col>98</xdr:col>
      <xdr:colOff>38100</xdr:colOff>
      <xdr:row>86</xdr:row>
      <xdr:rowOff>66039</xdr:rowOff>
    </xdr:to>
    <xdr:sp macro="" textlink="">
      <xdr:nvSpPr>
        <xdr:cNvPr id="706" name="フローチャート: 判断 705">
          <a:extLst>
            <a:ext uri="{FF2B5EF4-FFF2-40B4-BE49-F238E27FC236}">
              <a16:creationId xmlns:a16="http://schemas.microsoft.com/office/drawing/2014/main" id="{EFC40836-A428-4FDA-9AAE-B654CD4C07EE}"/>
            </a:ext>
          </a:extLst>
        </xdr:cNvPr>
        <xdr:cNvSpPr/>
      </xdr:nvSpPr>
      <xdr:spPr>
        <a:xfrm>
          <a:off x="18605500" y="14709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84</xdr:row>
      <xdr:rowOff>82566</xdr:rowOff>
    </xdr:from>
    <xdr:ext cx="469744" cy="259045"/>
    <xdr:sp macro="" textlink="">
      <xdr:nvSpPr>
        <xdr:cNvPr id="707" name="n_4aveValue【消防施設】&#10;一人当たり面積">
          <a:extLst>
            <a:ext uri="{FF2B5EF4-FFF2-40B4-BE49-F238E27FC236}">
              <a16:creationId xmlns:a16="http://schemas.microsoft.com/office/drawing/2014/main" id="{90C892BA-51F8-40B8-BEC9-66E393541298}"/>
            </a:ext>
          </a:extLst>
        </xdr:cNvPr>
        <xdr:cNvSpPr txBox="1"/>
      </xdr:nvSpPr>
      <xdr:spPr>
        <a:xfrm>
          <a:off x="18421427" y="1448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8E9C5D2-D311-448A-BBAE-1FEE6EC2E49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3D86651B-807A-402B-9AEA-7E220760E2B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05A9FD3-BA28-46B0-AF98-03E0043B736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BCAF9FC-2A80-4F07-88F2-1F3D4EB82D1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BC32AF6B-DCAE-44AF-87D4-CD2170D47F6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80011</xdr:rowOff>
    </xdr:from>
    <xdr:to>
      <xdr:col>116</xdr:col>
      <xdr:colOff>114300</xdr:colOff>
      <xdr:row>85</xdr:row>
      <xdr:rowOff>10161</xdr:rowOff>
    </xdr:to>
    <xdr:sp macro="" textlink="">
      <xdr:nvSpPr>
        <xdr:cNvPr id="713" name="楕円 712">
          <a:extLst>
            <a:ext uri="{FF2B5EF4-FFF2-40B4-BE49-F238E27FC236}">
              <a16:creationId xmlns:a16="http://schemas.microsoft.com/office/drawing/2014/main" id="{F2023398-E736-4C9A-82CA-BFD4C4EAA7F4}"/>
            </a:ext>
          </a:extLst>
        </xdr:cNvPr>
        <xdr:cNvSpPr/>
      </xdr:nvSpPr>
      <xdr:spPr>
        <a:xfrm>
          <a:off x="22110700" y="1448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102888</xdr:rowOff>
    </xdr:from>
    <xdr:ext cx="469744" cy="259045"/>
    <xdr:sp macro="" textlink="">
      <xdr:nvSpPr>
        <xdr:cNvPr id="714" name="【消防施設】&#10;一人当たり面積該当値テキスト">
          <a:extLst>
            <a:ext uri="{FF2B5EF4-FFF2-40B4-BE49-F238E27FC236}">
              <a16:creationId xmlns:a16="http://schemas.microsoft.com/office/drawing/2014/main" id="{EA5C05EF-0CDE-4E04-85A7-C62DEFCF4024}"/>
            </a:ext>
          </a:extLst>
        </xdr:cNvPr>
        <xdr:cNvSpPr txBox="1"/>
      </xdr:nvSpPr>
      <xdr:spPr>
        <a:xfrm>
          <a:off x="22199600" y="14333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86361</xdr:rowOff>
    </xdr:from>
    <xdr:to>
      <xdr:col>112</xdr:col>
      <xdr:colOff>38100</xdr:colOff>
      <xdr:row>85</xdr:row>
      <xdr:rowOff>16511</xdr:rowOff>
    </xdr:to>
    <xdr:sp macro="" textlink="">
      <xdr:nvSpPr>
        <xdr:cNvPr id="715" name="楕円 714">
          <a:extLst>
            <a:ext uri="{FF2B5EF4-FFF2-40B4-BE49-F238E27FC236}">
              <a16:creationId xmlns:a16="http://schemas.microsoft.com/office/drawing/2014/main" id="{B7B9C10B-070F-47B2-93DD-C4524A47BB0E}"/>
            </a:ext>
          </a:extLst>
        </xdr:cNvPr>
        <xdr:cNvSpPr/>
      </xdr:nvSpPr>
      <xdr:spPr>
        <a:xfrm>
          <a:off x="21272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130811</xdr:rowOff>
    </xdr:from>
    <xdr:to>
      <xdr:col>116</xdr:col>
      <xdr:colOff>63500</xdr:colOff>
      <xdr:row>84</xdr:row>
      <xdr:rowOff>137161</xdr:rowOff>
    </xdr:to>
    <xdr:cxnSp macro="">
      <xdr:nvCxnSpPr>
        <xdr:cNvPr id="716" name="直線コネクタ 715">
          <a:extLst>
            <a:ext uri="{FF2B5EF4-FFF2-40B4-BE49-F238E27FC236}">
              <a16:creationId xmlns:a16="http://schemas.microsoft.com/office/drawing/2014/main" id="{1A987DB7-549D-4900-A793-EB89D9305AE5}"/>
            </a:ext>
          </a:extLst>
        </xdr:cNvPr>
        <xdr:cNvCxnSpPr/>
      </xdr:nvCxnSpPr>
      <xdr:spPr>
        <a:xfrm flipV="1">
          <a:off x="21323300" y="14532611"/>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133350</xdr:rowOff>
    </xdr:from>
    <xdr:to>
      <xdr:col>107</xdr:col>
      <xdr:colOff>101600</xdr:colOff>
      <xdr:row>85</xdr:row>
      <xdr:rowOff>63500</xdr:rowOff>
    </xdr:to>
    <xdr:sp macro="" textlink="">
      <xdr:nvSpPr>
        <xdr:cNvPr id="717" name="楕円 716">
          <a:extLst>
            <a:ext uri="{FF2B5EF4-FFF2-40B4-BE49-F238E27FC236}">
              <a16:creationId xmlns:a16="http://schemas.microsoft.com/office/drawing/2014/main" id="{2A60765D-734D-42AA-9E54-83AB6D7D67D9}"/>
            </a:ext>
          </a:extLst>
        </xdr:cNvPr>
        <xdr:cNvSpPr/>
      </xdr:nvSpPr>
      <xdr:spPr>
        <a:xfrm>
          <a:off x="20383500" y="1453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137161</xdr:rowOff>
    </xdr:from>
    <xdr:to>
      <xdr:col>111</xdr:col>
      <xdr:colOff>177800</xdr:colOff>
      <xdr:row>85</xdr:row>
      <xdr:rowOff>12700</xdr:rowOff>
    </xdr:to>
    <xdr:cxnSp macro="">
      <xdr:nvCxnSpPr>
        <xdr:cNvPr id="718" name="直線コネクタ 717">
          <a:extLst>
            <a:ext uri="{FF2B5EF4-FFF2-40B4-BE49-F238E27FC236}">
              <a16:creationId xmlns:a16="http://schemas.microsoft.com/office/drawing/2014/main" id="{3333EE57-1366-45E1-840A-C2C628AE9AE6}"/>
            </a:ext>
          </a:extLst>
        </xdr:cNvPr>
        <xdr:cNvCxnSpPr/>
      </xdr:nvCxnSpPr>
      <xdr:spPr>
        <a:xfrm flipV="1">
          <a:off x="20434300" y="14538961"/>
          <a:ext cx="8890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63500</xdr:rowOff>
    </xdr:from>
    <xdr:to>
      <xdr:col>102</xdr:col>
      <xdr:colOff>165100</xdr:colOff>
      <xdr:row>84</xdr:row>
      <xdr:rowOff>165100</xdr:rowOff>
    </xdr:to>
    <xdr:sp macro="" textlink="">
      <xdr:nvSpPr>
        <xdr:cNvPr id="719" name="楕円 718">
          <a:extLst>
            <a:ext uri="{FF2B5EF4-FFF2-40B4-BE49-F238E27FC236}">
              <a16:creationId xmlns:a16="http://schemas.microsoft.com/office/drawing/2014/main" id="{947EEFDF-0977-403F-B90B-EB078712EECD}"/>
            </a:ext>
          </a:extLst>
        </xdr:cNvPr>
        <xdr:cNvSpPr/>
      </xdr:nvSpPr>
      <xdr:spPr>
        <a:xfrm>
          <a:off x="19494500" y="1446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114300</xdr:rowOff>
    </xdr:from>
    <xdr:to>
      <xdr:col>107</xdr:col>
      <xdr:colOff>50800</xdr:colOff>
      <xdr:row>85</xdr:row>
      <xdr:rowOff>12700</xdr:rowOff>
    </xdr:to>
    <xdr:cxnSp macro="">
      <xdr:nvCxnSpPr>
        <xdr:cNvPr id="720" name="直線コネクタ 719">
          <a:extLst>
            <a:ext uri="{FF2B5EF4-FFF2-40B4-BE49-F238E27FC236}">
              <a16:creationId xmlns:a16="http://schemas.microsoft.com/office/drawing/2014/main" id="{290027AE-3FEA-4AAE-B683-500C3B22C4F4}"/>
            </a:ext>
          </a:extLst>
        </xdr:cNvPr>
        <xdr:cNvCxnSpPr/>
      </xdr:nvCxnSpPr>
      <xdr:spPr>
        <a:xfrm>
          <a:off x="19545300" y="14516100"/>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33038</xdr:rowOff>
    </xdr:from>
    <xdr:ext cx="469744" cy="259045"/>
    <xdr:sp macro="" textlink="">
      <xdr:nvSpPr>
        <xdr:cNvPr id="721" name="n_1mainValue【消防施設】&#10;一人当たり面積">
          <a:extLst>
            <a:ext uri="{FF2B5EF4-FFF2-40B4-BE49-F238E27FC236}">
              <a16:creationId xmlns:a16="http://schemas.microsoft.com/office/drawing/2014/main" id="{93FD8BD2-5693-4627-A95F-3C8338BED527}"/>
            </a:ext>
          </a:extLst>
        </xdr:cNvPr>
        <xdr:cNvSpPr txBox="1"/>
      </xdr:nvSpPr>
      <xdr:spPr>
        <a:xfrm>
          <a:off x="21075727" y="1426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80027</xdr:rowOff>
    </xdr:from>
    <xdr:ext cx="469744" cy="259045"/>
    <xdr:sp macro="" textlink="">
      <xdr:nvSpPr>
        <xdr:cNvPr id="722" name="n_2mainValue【消防施設】&#10;一人当たり面積">
          <a:extLst>
            <a:ext uri="{FF2B5EF4-FFF2-40B4-BE49-F238E27FC236}">
              <a16:creationId xmlns:a16="http://schemas.microsoft.com/office/drawing/2014/main" id="{BC39474B-448F-47E0-B674-DBE6E74285AA}"/>
            </a:ext>
          </a:extLst>
        </xdr:cNvPr>
        <xdr:cNvSpPr txBox="1"/>
      </xdr:nvSpPr>
      <xdr:spPr>
        <a:xfrm>
          <a:off x="20199427" y="1431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10177</xdr:rowOff>
    </xdr:from>
    <xdr:ext cx="469744" cy="259045"/>
    <xdr:sp macro="" textlink="">
      <xdr:nvSpPr>
        <xdr:cNvPr id="723" name="n_3mainValue【消防施設】&#10;一人当たり面積">
          <a:extLst>
            <a:ext uri="{FF2B5EF4-FFF2-40B4-BE49-F238E27FC236}">
              <a16:creationId xmlns:a16="http://schemas.microsoft.com/office/drawing/2014/main" id="{CE001A2C-4F61-4FF2-9A1F-9005360A528E}"/>
            </a:ext>
          </a:extLst>
        </xdr:cNvPr>
        <xdr:cNvSpPr txBox="1"/>
      </xdr:nvSpPr>
      <xdr:spPr>
        <a:xfrm>
          <a:off x="19310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4" name="正方形/長方形 723">
          <a:extLst>
            <a:ext uri="{FF2B5EF4-FFF2-40B4-BE49-F238E27FC236}">
              <a16:creationId xmlns:a16="http://schemas.microsoft.com/office/drawing/2014/main" id="{E82BB424-CED2-4CE6-BF6C-C34A374131B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5" name="正方形/長方形 724">
          <a:extLst>
            <a:ext uri="{FF2B5EF4-FFF2-40B4-BE49-F238E27FC236}">
              <a16:creationId xmlns:a16="http://schemas.microsoft.com/office/drawing/2014/main" id="{E3DA76A9-EFFF-4DC6-B182-2CA08B5636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6" name="正方形/長方形 725">
          <a:extLst>
            <a:ext uri="{FF2B5EF4-FFF2-40B4-BE49-F238E27FC236}">
              <a16:creationId xmlns:a16="http://schemas.microsoft.com/office/drawing/2014/main" id="{1F17D293-5584-459A-928C-F74AEE0EBE5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7" name="正方形/長方形 726">
          <a:extLst>
            <a:ext uri="{FF2B5EF4-FFF2-40B4-BE49-F238E27FC236}">
              <a16:creationId xmlns:a16="http://schemas.microsoft.com/office/drawing/2014/main" id="{0A22B752-7EDA-4F03-BBD6-62489FAFCEF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8" name="正方形/長方形 727">
          <a:extLst>
            <a:ext uri="{FF2B5EF4-FFF2-40B4-BE49-F238E27FC236}">
              <a16:creationId xmlns:a16="http://schemas.microsoft.com/office/drawing/2014/main" id="{BB3C0E88-3870-4064-B70B-FCE14E7CF06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9" name="正方形/長方形 728">
          <a:extLst>
            <a:ext uri="{FF2B5EF4-FFF2-40B4-BE49-F238E27FC236}">
              <a16:creationId xmlns:a16="http://schemas.microsoft.com/office/drawing/2014/main" id="{C3677D3C-95DB-4B55-A2A0-57DFE1CA43F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0" name="正方形/長方形 729">
          <a:extLst>
            <a:ext uri="{FF2B5EF4-FFF2-40B4-BE49-F238E27FC236}">
              <a16:creationId xmlns:a16="http://schemas.microsoft.com/office/drawing/2014/main" id="{424D00DA-B0C7-4291-9712-A47CADB1DC2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1" name="正方形/長方形 730">
          <a:extLst>
            <a:ext uri="{FF2B5EF4-FFF2-40B4-BE49-F238E27FC236}">
              <a16:creationId xmlns:a16="http://schemas.microsoft.com/office/drawing/2014/main" id="{D1AEFE74-7B15-4553-B954-C6212DDEF0B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2" name="テキスト ボックス 731">
          <a:extLst>
            <a:ext uri="{FF2B5EF4-FFF2-40B4-BE49-F238E27FC236}">
              <a16:creationId xmlns:a16="http://schemas.microsoft.com/office/drawing/2014/main" id="{2EFE9370-D5BA-4AA2-95F3-31B11F933D6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3" name="直線コネクタ 732">
          <a:extLst>
            <a:ext uri="{FF2B5EF4-FFF2-40B4-BE49-F238E27FC236}">
              <a16:creationId xmlns:a16="http://schemas.microsoft.com/office/drawing/2014/main" id="{1017CC49-251D-45D3-81A6-C0F6C611DBC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4" name="テキスト ボックス 733">
          <a:extLst>
            <a:ext uri="{FF2B5EF4-FFF2-40B4-BE49-F238E27FC236}">
              <a16:creationId xmlns:a16="http://schemas.microsoft.com/office/drawing/2014/main" id="{E87A2BAF-83D7-4652-A7D8-38DFF66AF0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5" name="直線コネクタ 734">
          <a:extLst>
            <a:ext uri="{FF2B5EF4-FFF2-40B4-BE49-F238E27FC236}">
              <a16:creationId xmlns:a16="http://schemas.microsoft.com/office/drawing/2014/main" id="{642D89AA-91C4-47BD-A8D2-1FF6047F590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6" name="テキスト ボックス 735">
          <a:extLst>
            <a:ext uri="{FF2B5EF4-FFF2-40B4-BE49-F238E27FC236}">
              <a16:creationId xmlns:a16="http://schemas.microsoft.com/office/drawing/2014/main" id="{9BA03CAE-BBF4-44AF-9B0E-8450F78E45E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7" name="直線コネクタ 736">
          <a:extLst>
            <a:ext uri="{FF2B5EF4-FFF2-40B4-BE49-F238E27FC236}">
              <a16:creationId xmlns:a16="http://schemas.microsoft.com/office/drawing/2014/main" id="{0025B132-2D95-48A2-AE9D-4711A7F9B5F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38" name="テキスト ボックス 737">
          <a:extLst>
            <a:ext uri="{FF2B5EF4-FFF2-40B4-BE49-F238E27FC236}">
              <a16:creationId xmlns:a16="http://schemas.microsoft.com/office/drawing/2014/main" id="{79404143-2FFB-45B9-8BCF-29BB39574AF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39" name="直線コネクタ 738">
          <a:extLst>
            <a:ext uri="{FF2B5EF4-FFF2-40B4-BE49-F238E27FC236}">
              <a16:creationId xmlns:a16="http://schemas.microsoft.com/office/drawing/2014/main" id="{C2C1508F-52FF-4652-9AF3-8E26FD0FDB2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0" name="テキスト ボックス 739">
          <a:extLst>
            <a:ext uri="{FF2B5EF4-FFF2-40B4-BE49-F238E27FC236}">
              <a16:creationId xmlns:a16="http://schemas.microsoft.com/office/drawing/2014/main" id="{61CE704A-F416-4B67-8101-0FD508607C4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1" name="直線コネクタ 740">
          <a:extLst>
            <a:ext uri="{FF2B5EF4-FFF2-40B4-BE49-F238E27FC236}">
              <a16:creationId xmlns:a16="http://schemas.microsoft.com/office/drawing/2014/main" id="{AF88B808-49E0-48C3-98D8-CBD1A610CA8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2" name="テキスト ボックス 741">
          <a:extLst>
            <a:ext uri="{FF2B5EF4-FFF2-40B4-BE49-F238E27FC236}">
              <a16:creationId xmlns:a16="http://schemas.microsoft.com/office/drawing/2014/main" id="{3F0D301E-1722-4787-8841-F3457C76527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3" name="直線コネクタ 742">
          <a:extLst>
            <a:ext uri="{FF2B5EF4-FFF2-40B4-BE49-F238E27FC236}">
              <a16:creationId xmlns:a16="http://schemas.microsoft.com/office/drawing/2014/main" id="{DB475B32-B75F-4A96-A2D9-5DFE556A335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4" name="テキスト ボックス 743">
          <a:extLst>
            <a:ext uri="{FF2B5EF4-FFF2-40B4-BE49-F238E27FC236}">
              <a16:creationId xmlns:a16="http://schemas.microsoft.com/office/drawing/2014/main" id="{10CDC558-6B95-4DCF-B2FE-63A64D65448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5" name="直線コネクタ 744">
          <a:extLst>
            <a:ext uri="{FF2B5EF4-FFF2-40B4-BE49-F238E27FC236}">
              <a16:creationId xmlns:a16="http://schemas.microsoft.com/office/drawing/2014/main" id="{04F0C530-0DA9-4E5F-A17D-C3871FCEB82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6" name="テキスト ボックス 745">
          <a:extLst>
            <a:ext uri="{FF2B5EF4-FFF2-40B4-BE49-F238E27FC236}">
              <a16:creationId xmlns:a16="http://schemas.microsoft.com/office/drawing/2014/main" id="{328BF514-8A84-4618-9B0F-DE8F52854B6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7" name="直線コネクタ 746">
          <a:extLst>
            <a:ext uri="{FF2B5EF4-FFF2-40B4-BE49-F238E27FC236}">
              <a16:creationId xmlns:a16="http://schemas.microsoft.com/office/drawing/2014/main" id="{459FC2F4-A297-428D-99EE-87AD39BA7CA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庁舎】&#10;有形固定資産減価償却率グラフ枠">
          <a:extLst>
            <a:ext uri="{FF2B5EF4-FFF2-40B4-BE49-F238E27FC236}">
              <a16:creationId xmlns:a16="http://schemas.microsoft.com/office/drawing/2014/main" id="{878E58F7-4104-4821-A075-CCB07C4C622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169273</xdr:rowOff>
    </xdr:to>
    <xdr:cxnSp macro="">
      <xdr:nvCxnSpPr>
        <xdr:cNvPr id="749" name="直線コネクタ 748">
          <a:extLst>
            <a:ext uri="{FF2B5EF4-FFF2-40B4-BE49-F238E27FC236}">
              <a16:creationId xmlns:a16="http://schemas.microsoft.com/office/drawing/2014/main" id="{C4DA74E5-CA8F-43CE-905A-EA1AD288B070}"/>
            </a:ext>
          </a:extLst>
        </xdr:cNvPr>
        <xdr:cNvCxnSpPr/>
      </xdr:nvCxnSpPr>
      <xdr:spPr>
        <a:xfrm flipV="1">
          <a:off x="16318864" y="17090571"/>
          <a:ext cx="0" cy="1595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1650</xdr:rowOff>
    </xdr:from>
    <xdr:ext cx="405111" cy="259045"/>
    <xdr:sp macro="" textlink="">
      <xdr:nvSpPr>
        <xdr:cNvPr id="750" name="【庁舎】&#10;有形固定資産減価償却率最小値テキスト">
          <a:extLst>
            <a:ext uri="{FF2B5EF4-FFF2-40B4-BE49-F238E27FC236}">
              <a16:creationId xmlns:a16="http://schemas.microsoft.com/office/drawing/2014/main" id="{0B6BD70A-6658-41D6-9909-4A74B8759F59}"/>
            </a:ext>
          </a:extLst>
        </xdr:cNvPr>
        <xdr:cNvSpPr txBox="1"/>
      </xdr:nvSpPr>
      <xdr:spPr>
        <a:xfrm>
          <a:off x="16357600" y="1868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169273</xdr:rowOff>
    </xdr:from>
    <xdr:to>
      <xdr:col>86</xdr:col>
      <xdr:colOff>25400</xdr:colOff>
      <xdr:row>108</xdr:row>
      <xdr:rowOff>169273</xdr:rowOff>
    </xdr:to>
    <xdr:cxnSp macro="">
      <xdr:nvCxnSpPr>
        <xdr:cNvPr id="751" name="直線コネクタ 750">
          <a:extLst>
            <a:ext uri="{FF2B5EF4-FFF2-40B4-BE49-F238E27FC236}">
              <a16:creationId xmlns:a16="http://schemas.microsoft.com/office/drawing/2014/main" id="{BD8CA862-5ED1-4BFF-BA16-EFB7DECCDA94}"/>
            </a:ext>
          </a:extLst>
        </xdr:cNvPr>
        <xdr:cNvCxnSpPr/>
      </xdr:nvCxnSpPr>
      <xdr:spPr>
        <a:xfrm>
          <a:off x="16230600" y="1868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52" name="【庁舎】&#10;有形固定資産減価償却率最大値テキスト">
          <a:extLst>
            <a:ext uri="{FF2B5EF4-FFF2-40B4-BE49-F238E27FC236}">
              <a16:creationId xmlns:a16="http://schemas.microsoft.com/office/drawing/2014/main" id="{B28E88A7-001B-4C05-B934-AB7C762BB256}"/>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53" name="直線コネクタ 752">
          <a:extLst>
            <a:ext uri="{FF2B5EF4-FFF2-40B4-BE49-F238E27FC236}">
              <a16:creationId xmlns:a16="http://schemas.microsoft.com/office/drawing/2014/main" id="{0D81729E-C96E-498F-8852-2E0862200F6B}"/>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20519</xdr:rowOff>
    </xdr:from>
    <xdr:ext cx="405111" cy="259045"/>
    <xdr:sp macro="" textlink="">
      <xdr:nvSpPr>
        <xdr:cNvPr id="754" name="【庁舎】&#10;有形固定資産減価償却率平均値テキスト">
          <a:extLst>
            <a:ext uri="{FF2B5EF4-FFF2-40B4-BE49-F238E27FC236}">
              <a16:creationId xmlns:a16="http://schemas.microsoft.com/office/drawing/2014/main" id="{474917AE-116E-43F2-B587-A6CD85FBADD7}"/>
            </a:ext>
          </a:extLst>
        </xdr:cNvPr>
        <xdr:cNvSpPr txBox="1"/>
      </xdr:nvSpPr>
      <xdr:spPr>
        <a:xfrm>
          <a:off x="16357600" y="17851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169092</xdr:rowOff>
    </xdr:from>
    <xdr:to>
      <xdr:col>85</xdr:col>
      <xdr:colOff>177800</xdr:colOff>
      <xdr:row>105</xdr:row>
      <xdr:rowOff>99242</xdr:rowOff>
    </xdr:to>
    <xdr:sp macro="" textlink="">
      <xdr:nvSpPr>
        <xdr:cNvPr id="755" name="フローチャート: 判断 754">
          <a:extLst>
            <a:ext uri="{FF2B5EF4-FFF2-40B4-BE49-F238E27FC236}">
              <a16:creationId xmlns:a16="http://schemas.microsoft.com/office/drawing/2014/main" id="{6C92A18D-464B-44F9-BFF2-1327D93F07FD}"/>
            </a:ext>
          </a:extLst>
        </xdr:cNvPr>
        <xdr:cNvSpPr/>
      </xdr:nvSpPr>
      <xdr:spPr>
        <a:xfrm>
          <a:off x="162687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167458</xdr:rowOff>
    </xdr:from>
    <xdr:to>
      <xdr:col>81</xdr:col>
      <xdr:colOff>101600</xdr:colOff>
      <xdr:row>105</xdr:row>
      <xdr:rowOff>97608</xdr:rowOff>
    </xdr:to>
    <xdr:sp macro="" textlink="">
      <xdr:nvSpPr>
        <xdr:cNvPr id="756" name="フローチャート: 判断 755">
          <a:extLst>
            <a:ext uri="{FF2B5EF4-FFF2-40B4-BE49-F238E27FC236}">
              <a16:creationId xmlns:a16="http://schemas.microsoft.com/office/drawing/2014/main" id="{585BAB97-ABCA-4D7A-A2E9-E168E6450B06}"/>
            </a:ext>
          </a:extLst>
        </xdr:cNvPr>
        <xdr:cNvSpPr/>
      </xdr:nvSpPr>
      <xdr:spPr>
        <a:xfrm>
          <a:off x="154305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114135</xdr:rowOff>
    </xdr:from>
    <xdr:ext cx="405111" cy="259045"/>
    <xdr:sp macro="" textlink="">
      <xdr:nvSpPr>
        <xdr:cNvPr id="757" name="n_1aveValue【庁舎】&#10;有形固定資産減価償却率">
          <a:extLst>
            <a:ext uri="{FF2B5EF4-FFF2-40B4-BE49-F238E27FC236}">
              <a16:creationId xmlns:a16="http://schemas.microsoft.com/office/drawing/2014/main" id="{CE0FB52A-B4B9-471E-BC1B-015C7AC880D0}"/>
            </a:ext>
          </a:extLst>
        </xdr:cNvPr>
        <xdr:cNvSpPr txBox="1"/>
      </xdr:nvSpPr>
      <xdr:spPr>
        <a:xfrm>
          <a:off x="15266044" y="1777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100512</xdr:rowOff>
    </xdr:from>
    <xdr:to>
      <xdr:col>76</xdr:col>
      <xdr:colOff>165100</xdr:colOff>
      <xdr:row>105</xdr:row>
      <xdr:rowOff>30662</xdr:rowOff>
    </xdr:to>
    <xdr:sp macro="" textlink="">
      <xdr:nvSpPr>
        <xdr:cNvPr id="758" name="フローチャート: 判断 757">
          <a:extLst>
            <a:ext uri="{FF2B5EF4-FFF2-40B4-BE49-F238E27FC236}">
              <a16:creationId xmlns:a16="http://schemas.microsoft.com/office/drawing/2014/main" id="{CCE9E5FD-A031-48BB-8275-698753DF43CF}"/>
            </a:ext>
          </a:extLst>
        </xdr:cNvPr>
        <xdr:cNvSpPr/>
      </xdr:nvSpPr>
      <xdr:spPr>
        <a:xfrm>
          <a:off x="14541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47189</xdr:rowOff>
    </xdr:from>
    <xdr:ext cx="405111" cy="259045"/>
    <xdr:sp macro="" textlink="">
      <xdr:nvSpPr>
        <xdr:cNvPr id="759" name="n_2aveValue【庁舎】&#10;有形固定資産減価償却率">
          <a:extLst>
            <a:ext uri="{FF2B5EF4-FFF2-40B4-BE49-F238E27FC236}">
              <a16:creationId xmlns:a16="http://schemas.microsoft.com/office/drawing/2014/main" id="{B2913021-C018-476B-BBFA-85C059550FE9}"/>
            </a:ext>
          </a:extLst>
        </xdr:cNvPr>
        <xdr:cNvSpPr txBox="1"/>
      </xdr:nvSpPr>
      <xdr:spPr>
        <a:xfrm>
          <a:off x="14389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71120</xdr:rowOff>
    </xdr:from>
    <xdr:to>
      <xdr:col>72</xdr:col>
      <xdr:colOff>38100</xdr:colOff>
      <xdr:row>105</xdr:row>
      <xdr:rowOff>1270</xdr:rowOff>
    </xdr:to>
    <xdr:sp macro="" textlink="">
      <xdr:nvSpPr>
        <xdr:cNvPr id="760" name="フローチャート: 判断 759">
          <a:extLst>
            <a:ext uri="{FF2B5EF4-FFF2-40B4-BE49-F238E27FC236}">
              <a16:creationId xmlns:a16="http://schemas.microsoft.com/office/drawing/2014/main" id="{8A857BB0-6717-4CC8-81BB-CC0C4605B18C}"/>
            </a:ext>
          </a:extLst>
        </xdr:cNvPr>
        <xdr:cNvSpPr/>
      </xdr:nvSpPr>
      <xdr:spPr>
        <a:xfrm>
          <a:off x="13652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103</xdr:row>
      <xdr:rowOff>17797</xdr:rowOff>
    </xdr:from>
    <xdr:ext cx="405111" cy="259045"/>
    <xdr:sp macro="" textlink="">
      <xdr:nvSpPr>
        <xdr:cNvPr id="761" name="n_3aveValue【庁舎】&#10;有形固定資産減価償却率">
          <a:extLst>
            <a:ext uri="{FF2B5EF4-FFF2-40B4-BE49-F238E27FC236}">
              <a16:creationId xmlns:a16="http://schemas.microsoft.com/office/drawing/2014/main" id="{361593F5-A0B7-4F46-85D7-86DB00EC6F6B}"/>
            </a:ext>
          </a:extLst>
        </xdr:cNvPr>
        <xdr:cNvSpPr txBox="1"/>
      </xdr:nvSpPr>
      <xdr:spPr>
        <a:xfrm>
          <a:off x="13500744" y="1767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38463</xdr:rowOff>
    </xdr:from>
    <xdr:to>
      <xdr:col>67</xdr:col>
      <xdr:colOff>101600</xdr:colOff>
      <xdr:row>104</xdr:row>
      <xdr:rowOff>140063</xdr:rowOff>
    </xdr:to>
    <xdr:sp macro="" textlink="">
      <xdr:nvSpPr>
        <xdr:cNvPr id="762" name="フローチャート: 判断 761">
          <a:extLst>
            <a:ext uri="{FF2B5EF4-FFF2-40B4-BE49-F238E27FC236}">
              <a16:creationId xmlns:a16="http://schemas.microsoft.com/office/drawing/2014/main" id="{E31C4510-D8AB-4E34-882E-01AC3336B434}"/>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156590</xdr:rowOff>
    </xdr:from>
    <xdr:ext cx="405111" cy="259045"/>
    <xdr:sp macro="" textlink="">
      <xdr:nvSpPr>
        <xdr:cNvPr id="763" name="n_4aveValue【庁舎】&#10;有形固定資産減価償却率">
          <a:extLst>
            <a:ext uri="{FF2B5EF4-FFF2-40B4-BE49-F238E27FC236}">
              <a16:creationId xmlns:a16="http://schemas.microsoft.com/office/drawing/2014/main" id="{E6B40AE6-98B9-482D-8C37-A3F582EA3BF3}"/>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85E5B072-25D4-4E7D-8FD4-F1554F42C53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EAB7263B-5BBD-4EB9-8202-F88BE6868C3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7B82EE47-4BC6-4D19-89FE-8FB9D415845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7E2BEF7-861F-4D54-B371-3344CF18046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63BCD972-E75C-41BF-80BC-A8E9983FAC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128270</xdr:rowOff>
    </xdr:from>
    <xdr:to>
      <xdr:col>85</xdr:col>
      <xdr:colOff>177800</xdr:colOff>
      <xdr:row>108</xdr:row>
      <xdr:rowOff>58420</xdr:rowOff>
    </xdr:to>
    <xdr:sp macro="" textlink="">
      <xdr:nvSpPr>
        <xdr:cNvPr id="769" name="楕円 768">
          <a:extLst>
            <a:ext uri="{FF2B5EF4-FFF2-40B4-BE49-F238E27FC236}">
              <a16:creationId xmlns:a16="http://schemas.microsoft.com/office/drawing/2014/main" id="{1C131CB1-49E8-45C0-BB4C-E95931BBAEC2}"/>
            </a:ext>
          </a:extLst>
        </xdr:cNvPr>
        <xdr:cNvSpPr/>
      </xdr:nvSpPr>
      <xdr:spPr>
        <a:xfrm>
          <a:off x="16268700" y="1847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106697</xdr:rowOff>
    </xdr:from>
    <xdr:ext cx="405111" cy="259045"/>
    <xdr:sp macro="" textlink="">
      <xdr:nvSpPr>
        <xdr:cNvPr id="770" name="【庁舎】&#10;有形固定資産減価償却率該当値テキスト">
          <a:extLst>
            <a:ext uri="{FF2B5EF4-FFF2-40B4-BE49-F238E27FC236}">
              <a16:creationId xmlns:a16="http://schemas.microsoft.com/office/drawing/2014/main" id="{EA984B0A-1C5D-4498-BBBA-B299B6DC63BA}"/>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147864</xdr:rowOff>
    </xdr:from>
    <xdr:to>
      <xdr:col>81</xdr:col>
      <xdr:colOff>101600</xdr:colOff>
      <xdr:row>108</xdr:row>
      <xdr:rowOff>78014</xdr:rowOff>
    </xdr:to>
    <xdr:sp macro="" textlink="">
      <xdr:nvSpPr>
        <xdr:cNvPr id="771" name="楕円 770">
          <a:extLst>
            <a:ext uri="{FF2B5EF4-FFF2-40B4-BE49-F238E27FC236}">
              <a16:creationId xmlns:a16="http://schemas.microsoft.com/office/drawing/2014/main" id="{71786350-400E-4109-ADEE-4A785DCD8A90}"/>
            </a:ext>
          </a:extLst>
        </xdr:cNvPr>
        <xdr:cNvSpPr/>
      </xdr:nvSpPr>
      <xdr:spPr>
        <a:xfrm>
          <a:off x="15430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xdr:rowOff>
    </xdr:from>
    <xdr:to>
      <xdr:col>85</xdr:col>
      <xdr:colOff>127000</xdr:colOff>
      <xdr:row>108</xdr:row>
      <xdr:rowOff>27214</xdr:rowOff>
    </xdr:to>
    <xdr:cxnSp macro="">
      <xdr:nvCxnSpPr>
        <xdr:cNvPr id="772" name="直線コネクタ 771">
          <a:extLst>
            <a:ext uri="{FF2B5EF4-FFF2-40B4-BE49-F238E27FC236}">
              <a16:creationId xmlns:a16="http://schemas.microsoft.com/office/drawing/2014/main" id="{853CF8A6-063B-41B2-87D1-4A8DA7B09ABC}"/>
            </a:ext>
          </a:extLst>
        </xdr:cNvPr>
        <xdr:cNvCxnSpPr/>
      </xdr:nvCxnSpPr>
      <xdr:spPr>
        <a:xfrm flipV="1">
          <a:off x="15481300" y="1852422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97245</xdr:rowOff>
    </xdr:from>
    <xdr:to>
      <xdr:col>76</xdr:col>
      <xdr:colOff>165100</xdr:colOff>
      <xdr:row>108</xdr:row>
      <xdr:rowOff>27395</xdr:rowOff>
    </xdr:to>
    <xdr:sp macro="" textlink="">
      <xdr:nvSpPr>
        <xdr:cNvPr id="773" name="楕円 772">
          <a:extLst>
            <a:ext uri="{FF2B5EF4-FFF2-40B4-BE49-F238E27FC236}">
              <a16:creationId xmlns:a16="http://schemas.microsoft.com/office/drawing/2014/main" id="{AE606D6A-8C36-460A-AB35-DE275AE9D574}"/>
            </a:ext>
          </a:extLst>
        </xdr:cNvPr>
        <xdr:cNvSpPr/>
      </xdr:nvSpPr>
      <xdr:spPr>
        <a:xfrm>
          <a:off x="14541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148045</xdr:rowOff>
    </xdr:from>
    <xdr:to>
      <xdr:col>81</xdr:col>
      <xdr:colOff>50800</xdr:colOff>
      <xdr:row>108</xdr:row>
      <xdr:rowOff>27214</xdr:rowOff>
    </xdr:to>
    <xdr:cxnSp macro="">
      <xdr:nvCxnSpPr>
        <xdr:cNvPr id="774" name="直線コネクタ 773">
          <a:extLst>
            <a:ext uri="{FF2B5EF4-FFF2-40B4-BE49-F238E27FC236}">
              <a16:creationId xmlns:a16="http://schemas.microsoft.com/office/drawing/2014/main" id="{701A3EC4-FA4F-4D76-A857-617BEAE163E1}"/>
            </a:ext>
          </a:extLst>
        </xdr:cNvPr>
        <xdr:cNvCxnSpPr/>
      </xdr:nvCxnSpPr>
      <xdr:spPr>
        <a:xfrm>
          <a:off x="14592300" y="18493195"/>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46627</xdr:rowOff>
    </xdr:from>
    <xdr:to>
      <xdr:col>72</xdr:col>
      <xdr:colOff>38100</xdr:colOff>
      <xdr:row>107</xdr:row>
      <xdr:rowOff>148227</xdr:rowOff>
    </xdr:to>
    <xdr:sp macro="" textlink="">
      <xdr:nvSpPr>
        <xdr:cNvPr id="775" name="楕円 774">
          <a:extLst>
            <a:ext uri="{FF2B5EF4-FFF2-40B4-BE49-F238E27FC236}">
              <a16:creationId xmlns:a16="http://schemas.microsoft.com/office/drawing/2014/main" id="{02DEE4EC-F33C-4456-B33D-9BC7ECBC849E}"/>
            </a:ext>
          </a:extLst>
        </xdr:cNvPr>
        <xdr:cNvSpPr/>
      </xdr:nvSpPr>
      <xdr:spPr>
        <a:xfrm>
          <a:off x="13652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97427</xdr:rowOff>
    </xdr:from>
    <xdr:to>
      <xdr:col>76</xdr:col>
      <xdr:colOff>114300</xdr:colOff>
      <xdr:row>107</xdr:row>
      <xdr:rowOff>148045</xdr:rowOff>
    </xdr:to>
    <xdr:cxnSp macro="">
      <xdr:nvCxnSpPr>
        <xdr:cNvPr id="776" name="直線コネクタ 775">
          <a:extLst>
            <a:ext uri="{FF2B5EF4-FFF2-40B4-BE49-F238E27FC236}">
              <a16:creationId xmlns:a16="http://schemas.microsoft.com/office/drawing/2014/main" id="{E7DFAB1C-473A-499F-96D6-3B19D5975790}"/>
            </a:ext>
          </a:extLst>
        </xdr:cNvPr>
        <xdr:cNvCxnSpPr/>
      </xdr:nvCxnSpPr>
      <xdr:spPr>
        <a:xfrm>
          <a:off x="13703300" y="18442577"/>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22134</xdr:rowOff>
    </xdr:from>
    <xdr:to>
      <xdr:col>67</xdr:col>
      <xdr:colOff>101600</xdr:colOff>
      <xdr:row>107</xdr:row>
      <xdr:rowOff>123734</xdr:rowOff>
    </xdr:to>
    <xdr:sp macro="" textlink="">
      <xdr:nvSpPr>
        <xdr:cNvPr id="777" name="楕円 776">
          <a:extLst>
            <a:ext uri="{FF2B5EF4-FFF2-40B4-BE49-F238E27FC236}">
              <a16:creationId xmlns:a16="http://schemas.microsoft.com/office/drawing/2014/main" id="{47BC51B3-FE10-497D-8936-1D34E9BF358B}"/>
            </a:ext>
          </a:extLst>
        </xdr:cNvPr>
        <xdr:cNvSpPr/>
      </xdr:nvSpPr>
      <xdr:spPr>
        <a:xfrm>
          <a:off x="12763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72934</xdr:rowOff>
    </xdr:from>
    <xdr:to>
      <xdr:col>71</xdr:col>
      <xdr:colOff>177800</xdr:colOff>
      <xdr:row>107</xdr:row>
      <xdr:rowOff>97427</xdr:rowOff>
    </xdr:to>
    <xdr:cxnSp macro="">
      <xdr:nvCxnSpPr>
        <xdr:cNvPr id="778" name="直線コネクタ 777">
          <a:extLst>
            <a:ext uri="{FF2B5EF4-FFF2-40B4-BE49-F238E27FC236}">
              <a16:creationId xmlns:a16="http://schemas.microsoft.com/office/drawing/2014/main" id="{B6B2A478-A62F-4A48-940B-7C1E34DA08F3}"/>
            </a:ext>
          </a:extLst>
        </xdr:cNvPr>
        <xdr:cNvCxnSpPr/>
      </xdr:nvCxnSpPr>
      <xdr:spPr>
        <a:xfrm>
          <a:off x="12814300" y="1841808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108</xdr:row>
      <xdr:rowOff>69141</xdr:rowOff>
    </xdr:from>
    <xdr:ext cx="405111" cy="259045"/>
    <xdr:sp macro="" textlink="">
      <xdr:nvSpPr>
        <xdr:cNvPr id="779" name="n_1mainValue【庁舎】&#10;有形固定資産減価償却率">
          <a:extLst>
            <a:ext uri="{FF2B5EF4-FFF2-40B4-BE49-F238E27FC236}">
              <a16:creationId xmlns:a16="http://schemas.microsoft.com/office/drawing/2014/main" id="{6E011720-F493-4650-B147-0BAE9688F61E}"/>
            </a:ext>
          </a:extLst>
        </xdr:cNvPr>
        <xdr:cNvSpPr txBox="1"/>
      </xdr:nvSpPr>
      <xdr:spPr>
        <a:xfrm>
          <a:off x="15266044" y="185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18522</xdr:rowOff>
    </xdr:from>
    <xdr:ext cx="405111" cy="259045"/>
    <xdr:sp macro="" textlink="">
      <xdr:nvSpPr>
        <xdr:cNvPr id="780" name="n_2mainValue【庁舎】&#10;有形固定資産減価償却率">
          <a:extLst>
            <a:ext uri="{FF2B5EF4-FFF2-40B4-BE49-F238E27FC236}">
              <a16:creationId xmlns:a16="http://schemas.microsoft.com/office/drawing/2014/main" id="{215FA56A-8018-4D84-A0ED-40F1A328DAFC}"/>
            </a:ext>
          </a:extLst>
        </xdr:cNvPr>
        <xdr:cNvSpPr txBox="1"/>
      </xdr:nvSpPr>
      <xdr:spPr>
        <a:xfrm>
          <a:off x="14389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139354</xdr:rowOff>
    </xdr:from>
    <xdr:ext cx="405111" cy="259045"/>
    <xdr:sp macro="" textlink="">
      <xdr:nvSpPr>
        <xdr:cNvPr id="781" name="n_3mainValue【庁舎】&#10;有形固定資産減価償却率">
          <a:extLst>
            <a:ext uri="{FF2B5EF4-FFF2-40B4-BE49-F238E27FC236}">
              <a16:creationId xmlns:a16="http://schemas.microsoft.com/office/drawing/2014/main" id="{6EB8CB8B-67D5-4613-A369-2C29075789A1}"/>
            </a:ext>
          </a:extLst>
        </xdr:cNvPr>
        <xdr:cNvSpPr txBox="1"/>
      </xdr:nvSpPr>
      <xdr:spPr>
        <a:xfrm>
          <a:off x="135007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114861</xdr:rowOff>
    </xdr:from>
    <xdr:ext cx="405111" cy="259045"/>
    <xdr:sp macro="" textlink="">
      <xdr:nvSpPr>
        <xdr:cNvPr id="782" name="n_4mainValue【庁舎】&#10;有形固定資産減価償却率">
          <a:extLst>
            <a:ext uri="{FF2B5EF4-FFF2-40B4-BE49-F238E27FC236}">
              <a16:creationId xmlns:a16="http://schemas.microsoft.com/office/drawing/2014/main" id="{9D8A86AA-F50C-4616-992E-3C78F63155EF}"/>
            </a:ext>
          </a:extLst>
        </xdr:cNvPr>
        <xdr:cNvSpPr txBox="1"/>
      </xdr:nvSpPr>
      <xdr:spPr>
        <a:xfrm>
          <a:off x="126117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3" name="正方形/長方形 782">
          <a:extLst>
            <a:ext uri="{FF2B5EF4-FFF2-40B4-BE49-F238E27FC236}">
              <a16:creationId xmlns:a16="http://schemas.microsoft.com/office/drawing/2014/main" id="{E51E55B7-0E21-4562-A31E-F024CC1CC46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4" name="正方形/長方形 783">
          <a:extLst>
            <a:ext uri="{FF2B5EF4-FFF2-40B4-BE49-F238E27FC236}">
              <a16:creationId xmlns:a16="http://schemas.microsoft.com/office/drawing/2014/main" id="{6DD2C128-96E8-4C0C-892D-536318CADBD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5" name="正方形/長方形 784">
          <a:extLst>
            <a:ext uri="{FF2B5EF4-FFF2-40B4-BE49-F238E27FC236}">
              <a16:creationId xmlns:a16="http://schemas.microsoft.com/office/drawing/2014/main" id="{8F8A898D-553B-49D4-9F12-5101023C197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6" name="正方形/長方形 785">
          <a:extLst>
            <a:ext uri="{FF2B5EF4-FFF2-40B4-BE49-F238E27FC236}">
              <a16:creationId xmlns:a16="http://schemas.microsoft.com/office/drawing/2014/main" id="{6BE66CB5-A480-407E-A6B1-81B4568994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7" name="正方形/長方形 786">
          <a:extLst>
            <a:ext uri="{FF2B5EF4-FFF2-40B4-BE49-F238E27FC236}">
              <a16:creationId xmlns:a16="http://schemas.microsoft.com/office/drawing/2014/main" id="{D537D3EC-92B8-494B-A254-845D68E8371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8" name="正方形/長方形 787">
          <a:extLst>
            <a:ext uri="{FF2B5EF4-FFF2-40B4-BE49-F238E27FC236}">
              <a16:creationId xmlns:a16="http://schemas.microsoft.com/office/drawing/2014/main" id="{3F330CC0-43C1-4504-9CF2-67F8F0D31E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9" name="正方形/長方形 788">
          <a:extLst>
            <a:ext uri="{FF2B5EF4-FFF2-40B4-BE49-F238E27FC236}">
              <a16:creationId xmlns:a16="http://schemas.microsoft.com/office/drawing/2014/main" id="{9847B3F7-E6EF-468E-BD13-7B3C098ACAC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0" name="正方形/長方形 789">
          <a:extLst>
            <a:ext uri="{FF2B5EF4-FFF2-40B4-BE49-F238E27FC236}">
              <a16:creationId xmlns:a16="http://schemas.microsoft.com/office/drawing/2014/main" id="{62590E46-D082-458B-8609-2EE988C062E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1" name="テキスト ボックス 790">
          <a:extLst>
            <a:ext uri="{FF2B5EF4-FFF2-40B4-BE49-F238E27FC236}">
              <a16:creationId xmlns:a16="http://schemas.microsoft.com/office/drawing/2014/main" id="{5658F4BE-A97A-431F-A135-BBAF7615A84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2" name="直線コネクタ 791">
          <a:extLst>
            <a:ext uri="{FF2B5EF4-FFF2-40B4-BE49-F238E27FC236}">
              <a16:creationId xmlns:a16="http://schemas.microsoft.com/office/drawing/2014/main" id="{4C87BFFF-9BEE-4F7C-BC5C-169F696E012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3" name="直線コネクタ 792">
          <a:extLst>
            <a:ext uri="{FF2B5EF4-FFF2-40B4-BE49-F238E27FC236}">
              <a16:creationId xmlns:a16="http://schemas.microsoft.com/office/drawing/2014/main" id="{8984A114-47EF-4413-A00A-352F4C25B87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4" name="テキスト ボックス 793">
          <a:extLst>
            <a:ext uri="{FF2B5EF4-FFF2-40B4-BE49-F238E27FC236}">
              <a16:creationId xmlns:a16="http://schemas.microsoft.com/office/drawing/2014/main" id="{96D28F81-4084-4AE3-BBD0-E93909DC481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5" name="直線コネクタ 794">
          <a:extLst>
            <a:ext uri="{FF2B5EF4-FFF2-40B4-BE49-F238E27FC236}">
              <a16:creationId xmlns:a16="http://schemas.microsoft.com/office/drawing/2014/main" id="{3EF34FB2-1685-45E4-B30C-3B1216406A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6" name="テキスト ボックス 795">
          <a:extLst>
            <a:ext uri="{FF2B5EF4-FFF2-40B4-BE49-F238E27FC236}">
              <a16:creationId xmlns:a16="http://schemas.microsoft.com/office/drawing/2014/main" id="{405168A2-0320-49A4-BC6B-80CA12148CA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97" name="直線コネクタ 796">
          <a:extLst>
            <a:ext uri="{FF2B5EF4-FFF2-40B4-BE49-F238E27FC236}">
              <a16:creationId xmlns:a16="http://schemas.microsoft.com/office/drawing/2014/main" id="{789FECE1-6251-4C92-90CC-D4ED165BCA6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8" name="テキスト ボックス 797">
          <a:extLst>
            <a:ext uri="{FF2B5EF4-FFF2-40B4-BE49-F238E27FC236}">
              <a16:creationId xmlns:a16="http://schemas.microsoft.com/office/drawing/2014/main" id="{D25FD096-3DEA-4A8F-88FB-7073F9B2A3DD}"/>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9" name="直線コネクタ 798">
          <a:extLst>
            <a:ext uri="{FF2B5EF4-FFF2-40B4-BE49-F238E27FC236}">
              <a16:creationId xmlns:a16="http://schemas.microsoft.com/office/drawing/2014/main" id="{E9592537-588F-42D1-9CF3-0D78B900D258}"/>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0" name="テキスト ボックス 799">
          <a:extLst>
            <a:ext uri="{FF2B5EF4-FFF2-40B4-BE49-F238E27FC236}">
              <a16:creationId xmlns:a16="http://schemas.microsoft.com/office/drawing/2014/main" id="{5F861E8C-208D-4EE9-8487-2B4C880F6E6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1" name="直線コネクタ 800">
          <a:extLst>
            <a:ext uri="{FF2B5EF4-FFF2-40B4-BE49-F238E27FC236}">
              <a16:creationId xmlns:a16="http://schemas.microsoft.com/office/drawing/2014/main" id="{554B1852-5C28-4419-956D-06787B82D21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2" name="テキスト ボックス 801">
          <a:extLst>
            <a:ext uri="{FF2B5EF4-FFF2-40B4-BE49-F238E27FC236}">
              <a16:creationId xmlns:a16="http://schemas.microsoft.com/office/drawing/2014/main" id="{7255F0B3-7EAE-4C28-9DBA-8E3EB0419CCE}"/>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3" name="直線コネクタ 802">
          <a:extLst>
            <a:ext uri="{FF2B5EF4-FFF2-40B4-BE49-F238E27FC236}">
              <a16:creationId xmlns:a16="http://schemas.microsoft.com/office/drawing/2014/main" id="{14A32EBA-C7ED-4E3D-B3DD-3C309C322F1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4" name="テキスト ボックス 803">
          <a:extLst>
            <a:ext uri="{FF2B5EF4-FFF2-40B4-BE49-F238E27FC236}">
              <a16:creationId xmlns:a16="http://schemas.microsoft.com/office/drawing/2014/main" id="{C84B1F61-C66C-4840-98D8-09793826F39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5" name="直線コネクタ 804">
          <a:extLst>
            <a:ext uri="{FF2B5EF4-FFF2-40B4-BE49-F238E27FC236}">
              <a16:creationId xmlns:a16="http://schemas.microsoft.com/office/drawing/2014/main" id="{81A51CDA-3123-4ED1-AEE1-2BBCBD5004C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6" name="テキスト ボックス 805">
          <a:extLst>
            <a:ext uri="{FF2B5EF4-FFF2-40B4-BE49-F238E27FC236}">
              <a16:creationId xmlns:a16="http://schemas.microsoft.com/office/drawing/2014/main" id="{E4B07B42-8A21-46E1-AA6B-BD43E825166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7" name="【庁舎】&#10;一人当たり面積グラフ枠">
          <a:extLst>
            <a:ext uri="{FF2B5EF4-FFF2-40B4-BE49-F238E27FC236}">
              <a16:creationId xmlns:a16="http://schemas.microsoft.com/office/drawing/2014/main" id="{799F3743-4DDB-4365-9221-65FE1C698D3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23949</xdr:rowOff>
    </xdr:from>
    <xdr:to>
      <xdr:col>116</xdr:col>
      <xdr:colOff>62864</xdr:colOff>
      <xdr:row>109</xdr:row>
      <xdr:rowOff>2721</xdr:rowOff>
    </xdr:to>
    <xdr:cxnSp macro="">
      <xdr:nvCxnSpPr>
        <xdr:cNvPr id="808" name="直線コネクタ 807">
          <a:extLst>
            <a:ext uri="{FF2B5EF4-FFF2-40B4-BE49-F238E27FC236}">
              <a16:creationId xmlns:a16="http://schemas.microsoft.com/office/drawing/2014/main" id="{D2E92793-4A2D-46C1-A471-41FF0831B2DB}"/>
            </a:ext>
          </a:extLst>
        </xdr:cNvPr>
        <xdr:cNvCxnSpPr/>
      </xdr:nvCxnSpPr>
      <xdr:spPr>
        <a:xfrm flipV="1">
          <a:off x="22160864" y="17168949"/>
          <a:ext cx="0" cy="15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6548</xdr:rowOff>
    </xdr:from>
    <xdr:ext cx="469744" cy="259045"/>
    <xdr:sp macro="" textlink="">
      <xdr:nvSpPr>
        <xdr:cNvPr id="809" name="【庁舎】&#10;一人当たり面積最小値テキスト">
          <a:extLst>
            <a:ext uri="{FF2B5EF4-FFF2-40B4-BE49-F238E27FC236}">
              <a16:creationId xmlns:a16="http://schemas.microsoft.com/office/drawing/2014/main" id="{5851168A-702D-4E15-A82F-AE04D0783F85}"/>
            </a:ext>
          </a:extLst>
        </xdr:cNvPr>
        <xdr:cNvSpPr txBox="1"/>
      </xdr:nvSpPr>
      <xdr:spPr>
        <a:xfrm>
          <a:off x="22199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xdr:rowOff>
    </xdr:from>
    <xdr:to>
      <xdr:col>116</xdr:col>
      <xdr:colOff>152400</xdr:colOff>
      <xdr:row>109</xdr:row>
      <xdr:rowOff>2721</xdr:rowOff>
    </xdr:to>
    <xdr:cxnSp macro="">
      <xdr:nvCxnSpPr>
        <xdr:cNvPr id="810" name="直線コネクタ 809">
          <a:extLst>
            <a:ext uri="{FF2B5EF4-FFF2-40B4-BE49-F238E27FC236}">
              <a16:creationId xmlns:a16="http://schemas.microsoft.com/office/drawing/2014/main" id="{7DF4AEAB-190E-434B-AC8D-7C32D55433FF}"/>
            </a:ext>
          </a:extLst>
        </xdr:cNvPr>
        <xdr:cNvCxnSpPr/>
      </xdr:nvCxnSpPr>
      <xdr:spPr>
        <a:xfrm>
          <a:off x="22072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142076</xdr:rowOff>
    </xdr:from>
    <xdr:ext cx="469744" cy="259045"/>
    <xdr:sp macro="" textlink="">
      <xdr:nvSpPr>
        <xdr:cNvPr id="811" name="【庁舎】&#10;一人当たり面積最大値テキスト">
          <a:extLst>
            <a:ext uri="{FF2B5EF4-FFF2-40B4-BE49-F238E27FC236}">
              <a16:creationId xmlns:a16="http://schemas.microsoft.com/office/drawing/2014/main" id="{D60E34E7-10AB-4764-B571-60619C55A328}"/>
            </a:ext>
          </a:extLst>
        </xdr:cNvPr>
        <xdr:cNvSpPr txBox="1"/>
      </xdr:nvSpPr>
      <xdr:spPr>
        <a:xfrm>
          <a:off x="22199600" y="16944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23949</xdr:rowOff>
    </xdr:from>
    <xdr:to>
      <xdr:col>116</xdr:col>
      <xdr:colOff>152400</xdr:colOff>
      <xdr:row>100</xdr:row>
      <xdr:rowOff>23949</xdr:rowOff>
    </xdr:to>
    <xdr:cxnSp macro="">
      <xdr:nvCxnSpPr>
        <xdr:cNvPr id="812" name="直線コネクタ 811">
          <a:extLst>
            <a:ext uri="{FF2B5EF4-FFF2-40B4-BE49-F238E27FC236}">
              <a16:creationId xmlns:a16="http://schemas.microsoft.com/office/drawing/2014/main" id="{1AD23131-7291-4CBC-AD37-AAC04102AD85}"/>
            </a:ext>
          </a:extLst>
        </xdr:cNvPr>
        <xdr:cNvCxnSpPr/>
      </xdr:nvCxnSpPr>
      <xdr:spPr>
        <a:xfrm>
          <a:off x="22072600" y="1716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89098</xdr:rowOff>
    </xdr:from>
    <xdr:ext cx="469744" cy="259045"/>
    <xdr:sp macro="" textlink="">
      <xdr:nvSpPr>
        <xdr:cNvPr id="813" name="【庁舎】&#10;一人当たり面積平均値テキスト">
          <a:extLst>
            <a:ext uri="{FF2B5EF4-FFF2-40B4-BE49-F238E27FC236}">
              <a16:creationId xmlns:a16="http://schemas.microsoft.com/office/drawing/2014/main" id="{29A2166A-091A-4B03-9830-52F41F74696E}"/>
            </a:ext>
          </a:extLst>
        </xdr:cNvPr>
        <xdr:cNvSpPr txBox="1"/>
      </xdr:nvSpPr>
      <xdr:spPr>
        <a:xfrm>
          <a:off x="22199600" y="18091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66221</xdr:rowOff>
    </xdr:from>
    <xdr:to>
      <xdr:col>116</xdr:col>
      <xdr:colOff>114300</xdr:colOff>
      <xdr:row>106</xdr:row>
      <xdr:rowOff>167821</xdr:rowOff>
    </xdr:to>
    <xdr:sp macro="" textlink="">
      <xdr:nvSpPr>
        <xdr:cNvPr id="814" name="フローチャート: 判断 813">
          <a:extLst>
            <a:ext uri="{FF2B5EF4-FFF2-40B4-BE49-F238E27FC236}">
              <a16:creationId xmlns:a16="http://schemas.microsoft.com/office/drawing/2014/main" id="{90242D92-7916-48B7-BDAC-0E3484E5C2FA}"/>
            </a:ext>
          </a:extLst>
        </xdr:cNvPr>
        <xdr:cNvSpPr/>
      </xdr:nvSpPr>
      <xdr:spPr>
        <a:xfrm>
          <a:off x="22110700" y="18239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58057</xdr:rowOff>
    </xdr:from>
    <xdr:to>
      <xdr:col>112</xdr:col>
      <xdr:colOff>38100</xdr:colOff>
      <xdr:row>106</xdr:row>
      <xdr:rowOff>159657</xdr:rowOff>
    </xdr:to>
    <xdr:sp macro="" textlink="">
      <xdr:nvSpPr>
        <xdr:cNvPr id="815" name="フローチャート: 判断 814">
          <a:extLst>
            <a:ext uri="{FF2B5EF4-FFF2-40B4-BE49-F238E27FC236}">
              <a16:creationId xmlns:a16="http://schemas.microsoft.com/office/drawing/2014/main" id="{CDCC5988-8399-4F0B-87F5-A88DFBE22F50}"/>
            </a:ext>
          </a:extLst>
        </xdr:cNvPr>
        <xdr:cNvSpPr/>
      </xdr:nvSpPr>
      <xdr:spPr>
        <a:xfrm>
          <a:off x="21272500" y="1823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4734</xdr:rowOff>
    </xdr:from>
    <xdr:ext cx="469744" cy="259045"/>
    <xdr:sp macro="" textlink="">
      <xdr:nvSpPr>
        <xdr:cNvPr id="816" name="n_1aveValue【庁舎】&#10;一人当たり面積">
          <a:extLst>
            <a:ext uri="{FF2B5EF4-FFF2-40B4-BE49-F238E27FC236}">
              <a16:creationId xmlns:a16="http://schemas.microsoft.com/office/drawing/2014/main" id="{6B45DA65-4957-4FD0-847E-40ECCA122CA6}"/>
            </a:ext>
          </a:extLst>
        </xdr:cNvPr>
        <xdr:cNvSpPr txBox="1"/>
      </xdr:nvSpPr>
      <xdr:spPr>
        <a:xfrm>
          <a:off x="21075727" y="1800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69487</xdr:rowOff>
    </xdr:from>
    <xdr:to>
      <xdr:col>107</xdr:col>
      <xdr:colOff>101600</xdr:colOff>
      <xdr:row>106</xdr:row>
      <xdr:rowOff>171087</xdr:rowOff>
    </xdr:to>
    <xdr:sp macro="" textlink="">
      <xdr:nvSpPr>
        <xdr:cNvPr id="817" name="フローチャート: 判断 816">
          <a:extLst>
            <a:ext uri="{FF2B5EF4-FFF2-40B4-BE49-F238E27FC236}">
              <a16:creationId xmlns:a16="http://schemas.microsoft.com/office/drawing/2014/main" id="{3039499B-47D8-4BCF-AD52-2F207010B4CB}"/>
            </a:ext>
          </a:extLst>
        </xdr:cNvPr>
        <xdr:cNvSpPr/>
      </xdr:nvSpPr>
      <xdr:spPr>
        <a:xfrm>
          <a:off x="20383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16164</xdr:rowOff>
    </xdr:from>
    <xdr:ext cx="469744" cy="259045"/>
    <xdr:sp macro="" textlink="">
      <xdr:nvSpPr>
        <xdr:cNvPr id="818" name="n_2aveValue【庁舎】&#10;一人当たり面積">
          <a:extLst>
            <a:ext uri="{FF2B5EF4-FFF2-40B4-BE49-F238E27FC236}">
              <a16:creationId xmlns:a16="http://schemas.microsoft.com/office/drawing/2014/main" id="{9CA5FEB3-508B-4A3D-9D86-250C617B26FA}"/>
            </a:ext>
          </a:extLst>
        </xdr:cNvPr>
        <xdr:cNvSpPr txBox="1"/>
      </xdr:nvSpPr>
      <xdr:spPr>
        <a:xfrm>
          <a:off x="20199427" y="1801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67855</xdr:rowOff>
    </xdr:from>
    <xdr:to>
      <xdr:col>102</xdr:col>
      <xdr:colOff>165100</xdr:colOff>
      <xdr:row>106</xdr:row>
      <xdr:rowOff>169455</xdr:rowOff>
    </xdr:to>
    <xdr:sp macro="" textlink="">
      <xdr:nvSpPr>
        <xdr:cNvPr id="819" name="フローチャート: 判断 818">
          <a:extLst>
            <a:ext uri="{FF2B5EF4-FFF2-40B4-BE49-F238E27FC236}">
              <a16:creationId xmlns:a16="http://schemas.microsoft.com/office/drawing/2014/main" id="{B6CBC002-66A2-4AB5-A52A-81DEB8AD0794}"/>
            </a:ext>
          </a:extLst>
        </xdr:cNvPr>
        <xdr:cNvSpPr/>
      </xdr:nvSpPr>
      <xdr:spPr>
        <a:xfrm>
          <a:off x="19494500" y="182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14532</xdr:rowOff>
    </xdr:from>
    <xdr:ext cx="469744" cy="259045"/>
    <xdr:sp macro="" textlink="">
      <xdr:nvSpPr>
        <xdr:cNvPr id="820" name="n_3aveValue【庁舎】&#10;一人当たり面積">
          <a:extLst>
            <a:ext uri="{FF2B5EF4-FFF2-40B4-BE49-F238E27FC236}">
              <a16:creationId xmlns:a16="http://schemas.microsoft.com/office/drawing/2014/main" id="{666C8C1E-40B0-43C1-AFBC-EDAA7B1181F0}"/>
            </a:ext>
          </a:extLst>
        </xdr:cNvPr>
        <xdr:cNvSpPr txBox="1"/>
      </xdr:nvSpPr>
      <xdr:spPr>
        <a:xfrm>
          <a:off x="19310427" y="18016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121738</xdr:rowOff>
    </xdr:from>
    <xdr:to>
      <xdr:col>98</xdr:col>
      <xdr:colOff>38100</xdr:colOff>
      <xdr:row>107</xdr:row>
      <xdr:rowOff>51888</xdr:rowOff>
    </xdr:to>
    <xdr:sp macro="" textlink="">
      <xdr:nvSpPr>
        <xdr:cNvPr id="821" name="フローチャート: 判断 820">
          <a:extLst>
            <a:ext uri="{FF2B5EF4-FFF2-40B4-BE49-F238E27FC236}">
              <a16:creationId xmlns:a16="http://schemas.microsoft.com/office/drawing/2014/main" id="{31EEAA15-0EF2-45FA-836C-BC35E5CDFFF5}"/>
            </a:ext>
          </a:extLst>
        </xdr:cNvPr>
        <xdr:cNvSpPr/>
      </xdr:nvSpPr>
      <xdr:spPr>
        <a:xfrm>
          <a:off x="18605500" y="1829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105</xdr:row>
      <xdr:rowOff>68415</xdr:rowOff>
    </xdr:from>
    <xdr:ext cx="469744" cy="259045"/>
    <xdr:sp macro="" textlink="">
      <xdr:nvSpPr>
        <xdr:cNvPr id="822" name="n_4aveValue【庁舎】&#10;一人当たり面積">
          <a:extLst>
            <a:ext uri="{FF2B5EF4-FFF2-40B4-BE49-F238E27FC236}">
              <a16:creationId xmlns:a16="http://schemas.microsoft.com/office/drawing/2014/main" id="{1D0000D8-66DC-4CEA-8E37-CFCE8B16A173}"/>
            </a:ext>
          </a:extLst>
        </xdr:cNvPr>
        <xdr:cNvSpPr txBox="1"/>
      </xdr:nvSpPr>
      <xdr:spPr>
        <a:xfrm>
          <a:off x="18421427" y="18070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0BB22923-05E4-4381-96C4-E0C77376B86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09286F77-1BD8-4184-A003-4F06C2D1256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482B0E30-60D8-45D7-910F-22E9753F008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E6518C2-3541-4E79-9E66-C00A2036ED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AF98000-3F37-4287-B4C5-7FE4CD7B9F0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30299</xdr:rowOff>
    </xdr:from>
    <xdr:to>
      <xdr:col>116</xdr:col>
      <xdr:colOff>114300</xdr:colOff>
      <xdr:row>107</xdr:row>
      <xdr:rowOff>131899</xdr:rowOff>
    </xdr:to>
    <xdr:sp macro="" textlink="">
      <xdr:nvSpPr>
        <xdr:cNvPr id="828" name="楕円 827">
          <a:extLst>
            <a:ext uri="{FF2B5EF4-FFF2-40B4-BE49-F238E27FC236}">
              <a16:creationId xmlns:a16="http://schemas.microsoft.com/office/drawing/2014/main" id="{F9B85CD5-0D6C-4988-BF10-39F63BF55B32}"/>
            </a:ext>
          </a:extLst>
        </xdr:cNvPr>
        <xdr:cNvSpPr/>
      </xdr:nvSpPr>
      <xdr:spPr>
        <a:xfrm>
          <a:off x="22110700" y="1837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8726</xdr:rowOff>
    </xdr:from>
    <xdr:ext cx="469744" cy="259045"/>
    <xdr:sp macro="" textlink="">
      <xdr:nvSpPr>
        <xdr:cNvPr id="829" name="【庁舎】&#10;一人当たり面積該当値テキスト">
          <a:extLst>
            <a:ext uri="{FF2B5EF4-FFF2-40B4-BE49-F238E27FC236}">
              <a16:creationId xmlns:a16="http://schemas.microsoft.com/office/drawing/2014/main" id="{CF9373DE-EBF3-4D70-8C3C-269A257DBE98}"/>
            </a:ext>
          </a:extLst>
        </xdr:cNvPr>
        <xdr:cNvSpPr txBox="1"/>
      </xdr:nvSpPr>
      <xdr:spPr>
        <a:xfrm>
          <a:off x="22199600" y="18353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35198</xdr:rowOff>
    </xdr:from>
    <xdr:to>
      <xdr:col>112</xdr:col>
      <xdr:colOff>38100</xdr:colOff>
      <xdr:row>107</xdr:row>
      <xdr:rowOff>136798</xdr:rowOff>
    </xdr:to>
    <xdr:sp macro="" textlink="">
      <xdr:nvSpPr>
        <xdr:cNvPr id="830" name="楕円 829">
          <a:extLst>
            <a:ext uri="{FF2B5EF4-FFF2-40B4-BE49-F238E27FC236}">
              <a16:creationId xmlns:a16="http://schemas.microsoft.com/office/drawing/2014/main" id="{106703DB-E94D-4A05-B048-ADD6E8DA068C}"/>
            </a:ext>
          </a:extLst>
        </xdr:cNvPr>
        <xdr:cNvSpPr/>
      </xdr:nvSpPr>
      <xdr:spPr>
        <a:xfrm>
          <a:off x="21272500" y="1838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81099</xdr:rowOff>
    </xdr:from>
    <xdr:to>
      <xdr:col>116</xdr:col>
      <xdr:colOff>63500</xdr:colOff>
      <xdr:row>107</xdr:row>
      <xdr:rowOff>85998</xdr:rowOff>
    </xdr:to>
    <xdr:cxnSp macro="">
      <xdr:nvCxnSpPr>
        <xdr:cNvPr id="831" name="直線コネクタ 830">
          <a:extLst>
            <a:ext uri="{FF2B5EF4-FFF2-40B4-BE49-F238E27FC236}">
              <a16:creationId xmlns:a16="http://schemas.microsoft.com/office/drawing/2014/main" id="{82D83798-722D-4289-888D-527E0D3002ED}"/>
            </a:ext>
          </a:extLst>
        </xdr:cNvPr>
        <xdr:cNvCxnSpPr/>
      </xdr:nvCxnSpPr>
      <xdr:spPr>
        <a:xfrm flipV="1">
          <a:off x="21323300" y="18426249"/>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38463</xdr:rowOff>
    </xdr:from>
    <xdr:to>
      <xdr:col>107</xdr:col>
      <xdr:colOff>101600</xdr:colOff>
      <xdr:row>107</xdr:row>
      <xdr:rowOff>140063</xdr:rowOff>
    </xdr:to>
    <xdr:sp macro="" textlink="">
      <xdr:nvSpPr>
        <xdr:cNvPr id="832" name="楕円 831">
          <a:extLst>
            <a:ext uri="{FF2B5EF4-FFF2-40B4-BE49-F238E27FC236}">
              <a16:creationId xmlns:a16="http://schemas.microsoft.com/office/drawing/2014/main" id="{E7E7E711-6C42-4F69-9283-732AFA170B59}"/>
            </a:ext>
          </a:extLst>
        </xdr:cNvPr>
        <xdr:cNvSpPr/>
      </xdr:nvSpPr>
      <xdr:spPr>
        <a:xfrm>
          <a:off x="20383500" y="1838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85998</xdr:rowOff>
    </xdr:from>
    <xdr:to>
      <xdr:col>111</xdr:col>
      <xdr:colOff>177800</xdr:colOff>
      <xdr:row>107</xdr:row>
      <xdr:rowOff>89263</xdr:rowOff>
    </xdr:to>
    <xdr:cxnSp macro="">
      <xdr:nvCxnSpPr>
        <xdr:cNvPr id="833" name="直線コネクタ 832">
          <a:extLst>
            <a:ext uri="{FF2B5EF4-FFF2-40B4-BE49-F238E27FC236}">
              <a16:creationId xmlns:a16="http://schemas.microsoft.com/office/drawing/2014/main" id="{76522F6F-3E29-421C-9A53-FEF9924D6FDB}"/>
            </a:ext>
          </a:extLst>
        </xdr:cNvPr>
        <xdr:cNvCxnSpPr/>
      </xdr:nvCxnSpPr>
      <xdr:spPr>
        <a:xfrm flipV="1">
          <a:off x="20434300" y="1843114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41729</xdr:rowOff>
    </xdr:from>
    <xdr:to>
      <xdr:col>102</xdr:col>
      <xdr:colOff>165100</xdr:colOff>
      <xdr:row>107</xdr:row>
      <xdr:rowOff>143329</xdr:rowOff>
    </xdr:to>
    <xdr:sp macro="" textlink="">
      <xdr:nvSpPr>
        <xdr:cNvPr id="834" name="楕円 833">
          <a:extLst>
            <a:ext uri="{FF2B5EF4-FFF2-40B4-BE49-F238E27FC236}">
              <a16:creationId xmlns:a16="http://schemas.microsoft.com/office/drawing/2014/main" id="{D9CC76AD-4DAE-4C37-B133-3073A45CD60F}"/>
            </a:ext>
          </a:extLst>
        </xdr:cNvPr>
        <xdr:cNvSpPr/>
      </xdr:nvSpPr>
      <xdr:spPr>
        <a:xfrm>
          <a:off x="19494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89263</xdr:rowOff>
    </xdr:from>
    <xdr:to>
      <xdr:col>107</xdr:col>
      <xdr:colOff>50800</xdr:colOff>
      <xdr:row>107</xdr:row>
      <xdr:rowOff>92529</xdr:rowOff>
    </xdr:to>
    <xdr:cxnSp macro="">
      <xdr:nvCxnSpPr>
        <xdr:cNvPr id="835" name="直線コネクタ 834">
          <a:extLst>
            <a:ext uri="{FF2B5EF4-FFF2-40B4-BE49-F238E27FC236}">
              <a16:creationId xmlns:a16="http://schemas.microsoft.com/office/drawing/2014/main" id="{A31BFE63-6511-416E-83C7-8F332A2D39C6}"/>
            </a:ext>
          </a:extLst>
        </xdr:cNvPr>
        <xdr:cNvCxnSpPr/>
      </xdr:nvCxnSpPr>
      <xdr:spPr>
        <a:xfrm flipV="1">
          <a:off x="19545300" y="1843441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44994</xdr:rowOff>
    </xdr:from>
    <xdr:to>
      <xdr:col>98</xdr:col>
      <xdr:colOff>38100</xdr:colOff>
      <xdr:row>107</xdr:row>
      <xdr:rowOff>146594</xdr:rowOff>
    </xdr:to>
    <xdr:sp macro="" textlink="">
      <xdr:nvSpPr>
        <xdr:cNvPr id="836" name="楕円 835">
          <a:extLst>
            <a:ext uri="{FF2B5EF4-FFF2-40B4-BE49-F238E27FC236}">
              <a16:creationId xmlns:a16="http://schemas.microsoft.com/office/drawing/2014/main" id="{A6D15344-45E7-44D7-8E48-F3C98658BC91}"/>
            </a:ext>
          </a:extLst>
        </xdr:cNvPr>
        <xdr:cNvSpPr/>
      </xdr:nvSpPr>
      <xdr:spPr>
        <a:xfrm>
          <a:off x="18605500" y="1839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92529</xdr:rowOff>
    </xdr:from>
    <xdr:to>
      <xdr:col>102</xdr:col>
      <xdr:colOff>114300</xdr:colOff>
      <xdr:row>107</xdr:row>
      <xdr:rowOff>95794</xdr:rowOff>
    </xdr:to>
    <xdr:cxnSp macro="">
      <xdr:nvCxnSpPr>
        <xdr:cNvPr id="837" name="直線コネクタ 836">
          <a:extLst>
            <a:ext uri="{FF2B5EF4-FFF2-40B4-BE49-F238E27FC236}">
              <a16:creationId xmlns:a16="http://schemas.microsoft.com/office/drawing/2014/main" id="{63D71714-761E-493F-9302-E81A942F2A9C}"/>
            </a:ext>
          </a:extLst>
        </xdr:cNvPr>
        <xdr:cNvCxnSpPr/>
      </xdr:nvCxnSpPr>
      <xdr:spPr>
        <a:xfrm flipV="1">
          <a:off x="18656300" y="1843767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127925</xdr:rowOff>
    </xdr:from>
    <xdr:ext cx="469744" cy="259045"/>
    <xdr:sp macro="" textlink="">
      <xdr:nvSpPr>
        <xdr:cNvPr id="838" name="n_1mainValue【庁舎】&#10;一人当たり面積">
          <a:extLst>
            <a:ext uri="{FF2B5EF4-FFF2-40B4-BE49-F238E27FC236}">
              <a16:creationId xmlns:a16="http://schemas.microsoft.com/office/drawing/2014/main" id="{2F95AFCA-D0BF-4F4D-9412-86453BC01235}"/>
            </a:ext>
          </a:extLst>
        </xdr:cNvPr>
        <xdr:cNvSpPr txBox="1"/>
      </xdr:nvSpPr>
      <xdr:spPr>
        <a:xfrm>
          <a:off x="21075727" y="1847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131190</xdr:rowOff>
    </xdr:from>
    <xdr:ext cx="469744" cy="259045"/>
    <xdr:sp macro="" textlink="">
      <xdr:nvSpPr>
        <xdr:cNvPr id="839" name="n_2mainValue【庁舎】&#10;一人当たり面積">
          <a:extLst>
            <a:ext uri="{FF2B5EF4-FFF2-40B4-BE49-F238E27FC236}">
              <a16:creationId xmlns:a16="http://schemas.microsoft.com/office/drawing/2014/main" id="{D751DA1B-7B61-4BA5-8F08-5352F626C58D}"/>
            </a:ext>
          </a:extLst>
        </xdr:cNvPr>
        <xdr:cNvSpPr txBox="1"/>
      </xdr:nvSpPr>
      <xdr:spPr>
        <a:xfrm>
          <a:off x="20199427" y="18476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134456</xdr:rowOff>
    </xdr:from>
    <xdr:ext cx="469744" cy="259045"/>
    <xdr:sp macro="" textlink="">
      <xdr:nvSpPr>
        <xdr:cNvPr id="840" name="n_3mainValue【庁舎】&#10;一人当たり面積">
          <a:extLst>
            <a:ext uri="{FF2B5EF4-FFF2-40B4-BE49-F238E27FC236}">
              <a16:creationId xmlns:a16="http://schemas.microsoft.com/office/drawing/2014/main" id="{16D6F770-00A6-47DE-AEF1-5688A3AD94A8}"/>
            </a:ext>
          </a:extLst>
        </xdr:cNvPr>
        <xdr:cNvSpPr txBox="1"/>
      </xdr:nvSpPr>
      <xdr:spPr>
        <a:xfrm>
          <a:off x="19310427" y="1847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137721</xdr:rowOff>
    </xdr:from>
    <xdr:ext cx="469744" cy="259045"/>
    <xdr:sp macro="" textlink="">
      <xdr:nvSpPr>
        <xdr:cNvPr id="841" name="n_4mainValue【庁舎】&#10;一人当たり面積">
          <a:extLst>
            <a:ext uri="{FF2B5EF4-FFF2-40B4-BE49-F238E27FC236}">
              <a16:creationId xmlns:a16="http://schemas.microsoft.com/office/drawing/2014/main" id="{6E4C224D-CD77-4075-8A1D-86862945DF07}"/>
            </a:ext>
          </a:extLst>
        </xdr:cNvPr>
        <xdr:cNvSpPr txBox="1"/>
      </xdr:nvSpPr>
      <xdr:spPr>
        <a:xfrm>
          <a:off x="18421427" y="184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2" name="正方形/長方形 841">
          <a:extLst>
            <a:ext uri="{FF2B5EF4-FFF2-40B4-BE49-F238E27FC236}">
              <a16:creationId xmlns:a16="http://schemas.microsoft.com/office/drawing/2014/main" id="{94FEFCFC-CDC7-4202-84E1-CA38D5A6D5D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3" name="正方形/長方形 842">
          <a:extLst>
            <a:ext uri="{FF2B5EF4-FFF2-40B4-BE49-F238E27FC236}">
              <a16:creationId xmlns:a16="http://schemas.microsoft.com/office/drawing/2014/main" id="{85F10452-1862-4491-8DD8-63263E22019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4" name="テキスト ボックス 843">
          <a:extLst>
            <a:ext uri="{FF2B5EF4-FFF2-40B4-BE49-F238E27FC236}">
              <a16:creationId xmlns:a16="http://schemas.microsoft.com/office/drawing/2014/main" id="{1BAE8255-BE58-437B-9D91-2B6751CD1F2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べて有形固定資産減価償却率が高い施設は、体育館・プール、市民会館、保健センター・保健所、庁舎である。体育館は、町内に２施設あり、規模の最も大きな町営体育館は減価償却が終了しており、今後新庁舎の建設に併せて除却することも計画している。除却後は新設は行わず廃校となった旧中学校体育館を改修し使用する計画であり、必要な改修工事は完了した。市民会館は、町内に１施設あり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年超の建物であり、現在も計画的に維持修繕や設備等の更新を行っており、適正管理に努めている。保健センターは、町内に１施設あり築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年となっている。健診事業などを行う施設であるため、空調設備やトイレなど定期的な修繕・更新を行っている。庁舎は、築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年以上経過し老朽化している。計画的な修繕や設備の更新などを行っているが、建替え事業に着手している。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有形固定資産減価償却率が低い施設は、図書館、一般廃棄物処理施設、消防施設である。図書館は、平成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年度から建替えに着手し、令和元年度に完成した。今後は、旧図書館の除却を進めていく。建設から年数が経過した施設は、公共施設等総合管理計画や個別施設計画に基づき適切に対応していく。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3819_&#39640;&#30048;&#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cell r="BP51">
            <v>105.4</v>
          </cell>
          <cell r="BX51">
            <v>115.5</v>
          </cell>
          <cell r="CF51">
            <v>116</v>
          </cell>
          <cell r="CN51">
            <v>122.2</v>
          </cell>
          <cell r="CV51">
            <v>120.4</v>
          </cell>
        </row>
        <row r="53">
          <cell r="BP53">
            <v>53.1</v>
          </cell>
          <cell r="BX53">
            <v>54.2</v>
          </cell>
          <cell r="CF53">
            <v>58</v>
          </cell>
          <cell r="CN53">
            <v>58.5</v>
          </cell>
          <cell r="CV53">
            <v>59.5</v>
          </cell>
        </row>
        <row r="55">
          <cell r="AN55" t="str">
            <v>類似団体内平均値</v>
          </cell>
          <cell r="BP55">
            <v>20.2</v>
          </cell>
          <cell r="BX55">
            <v>15.5</v>
          </cell>
          <cell r="CF55">
            <v>14</v>
          </cell>
          <cell r="CN55">
            <v>11.4</v>
          </cell>
          <cell r="CV55">
            <v>10.4</v>
          </cell>
        </row>
        <row r="57">
          <cell r="BP57">
            <v>54.5</v>
          </cell>
          <cell r="BX57">
            <v>57.7</v>
          </cell>
          <cell r="CF57">
            <v>57.8</v>
          </cell>
          <cell r="CN57">
            <v>59.5</v>
          </cell>
          <cell r="CV57">
            <v>60.4</v>
          </cell>
        </row>
        <row r="72">
          <cell r="BP72" t="str">
            <v>H27</v>
          </cell>
          <cell r="BX72" t="str">
            <v>H28</v>
          </cell>
          <cell r="CF72" t="str">
            <v>H29</v>
          </cell>
          <cell r="CN72" t="str">
            <v>H30</v>
          </cell>
          <cell r="CV72" t="str">
            <v>R01</v>
          </cell>
        </row>
        <row r="73">
          <cell r="AN73" t="str">
            <v>当該団体値</v>
          </cell>
          <cell r="BP73">
            <v>105.4</v>
          </cell>
          <cell r="BX73">
            <v>115.5</v>
          </cell>
          <cell r="CF73">
            <v>116</v>
          </cell>
          <cell r="CN73">
            <v>122.2</v>
          </cell>
          <cell r="CV73">
            <v>120.4</v>
          </cell>
        </row>
        <row r="75">
          <cell r="BP75">
            <v>11</v>
          </cell>
          <cell r="BX75">
            <v>10.4</v>
          </cell>
          <cell r="CF75">
            <v>9.6999999999999993</v>
          </cell>
          <cell r="CN75">
            <v>9.8000000000000007</v>
          </cell>
          <cell r="CV75">
            <v>9.9</v>
          </cell>
        </row>
        <row r="77">
          <cell r="AN77" t="str">
            <v>類似団体内平均値</v>
          </cell>
          <cell r="BP77">
            <v>20.2</v>
          </cell>
          <cell r="BX77">
            <v>15.5</v>
          </cell>
          <cell r="CF77">
            <v>14</v>
          </cell>
          <cell r="CN77">
            <v>11.4</v>
          </cell>
          <cell r="CV77">
            <v>10.4</v>
          </cell>
        </row>
        <row r="79">
          <cell r="BP79">
            <v>7.1</v>
          </cell>
          <cell r="BX79">
            <v>6.6</v>
          </cell>
          <cell r="CF79">
            <v>6.5</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01" t="s">
        <v>80</v>
      </c>
      <c r="C1" s="401"/>
      <c r="D1" s="401"/>
      <c r="E1" s="401"/>
      <c r="F1" s="401"/>
      <c r="G1" s="401"/>
      <c r="H1" s="401"/>
      <c r="I1" s="401"/>
      <c r="J1" s="401"/>
      <c r="K1" s="401"/>
      <c r="L1" s="401"/>
      <c r="M1" s="401"/>
      <c r="N1" s="401"/>
      <c r="O1" s="401"/>
      <c r="P1" s="401"/>
      <c r="Q1" s="401"/>
      <c r="R1" s="401"/>
      <c r="S1" s="401"/>
      <c r="T1" s="401"/>
      <c r="U1" s="401"/>
      <c r="V1" s="401"/>
      <c r="W1" s="401"/>
      <c r="X1" s="401"/>
      <c r="Y1" s="401"/>
      <c r="Z1" s="401"/>
      <c r="AA1" s="401"/>
      <c r="AB1" s="401"/>
      <c r="AC1" s="401"/>
      <c r="AD1" s="401"/>
      <c r="AE1" s="401"/>
      <c r="AF1" s="401"/>
      <c r="AG1" s="401"/>
      <c r="AH1" s="401"/>
      <c r="AI1" s="401"/>
      <c r="AJ1" s="401"/>
      <c r="AK1" s="401"/>
      <c r="AL1" s="401"/>
      <c r="AM1" s="401"/>
      <c r="AN1" s="401"/>
      <c r="AO1" s="401"/>
      <c r="AP1" s="401"/>
      <c r="AQ1" s="401"/>
      <c r="AR1" s="401"/>
      <c r="AS1" s="401"/>
      <c r="AT1" s="401"/>
      <c r="AU1" s="401"/>
      <c r="AV1" s="401"/>
      <c r="AW1" s="401"/>
      <c r="AX1" s="401"/>
      <c r="AY1" s="401"/>
      <c r="AZ1" s="401"/>
      <c r="BA1" s="401"/>
      <c r="BB1" s="401"/>
      <c r="BC1" s="401"/>
      <c r="BD1" s="401"/>
      <c r="BE1" s="401"/>
      <c r="BF1" s="401"/>
      <c r="BG1" s="401"/>
      <c r="BH1" s="401"/>
      <c r="BI1" s="401"/>
      <c r="BJ1" s="401"/>
      <c r="BK1" s="401"/>
      <c r="BL1" s="401"/>
      <c r="BM1" s="401"/>
      <c r="BN1" s="401"/>
      <c r="BO1" s="401"/>
      <c r="BP1" s="401"/>
      <c r="BQ1" s="401"/>
      <c r="BR1" s="401"/>
      <c r="BS1" s="401"/>
      <c r="BT1" s="401"/>
      <c r="BU1" s="401"/>
      <c r="BV1" s="401"/>
      <c r="BW1" s="401"/>
      <c r="BX1" s="401"/>
      <c r="BY1" s="401"/>
      <c r="BZ1" s="401"/>
      <c r="CA1" s="401"/>
      <c r="CB1" s="401"/>
      <c r="CC1" s="401"/>
      <c r="CD1" s="401"/>
      <c r="CE1" s="401"/>
      <c r="CF1" s="401"/>
      <c r="CG1" s="401"/>
      <c r="CH1" s="401"/>
      <c r="CI1" s="401"/>
      <c r="CJ1" s="401"/>
      <c r="CK1" s="401"/>
      <c r="CL1" s="401"/>
      <c r="CM1" s="401"/>
      <c r="CN1" s="401"/>
      <c r="CO1" s="401"/>
      <c r="CP1" s="401"/>
      <c r="CQ1" s="401"/>
      <c r="CR1" s="401"/>
      <c r="CS1" s="401"/>
      <c r="CT1" s="401"/>
      <c r="CU1" s="401"/>
      <c r="CV1" s="401"/>
      <c r="CW1" s="401"/>
      <c r="CX1" s="401"/>
      <c r="CY1" s="401"/>
      <c r="CZ1" s="401"/>
      <c r="DA1" s="401"/>
      <c r="DB1" s="401"/>
      <c r="DC1" s="401"/>
      <c r="DD1" s="401"/>
      <c r="DE1" s="401"/>
      <c r="DF1" s="401"/>
      <c r="DG1" s="401"/>
      <c r="DH1" s="401"/>
      <c r="DI1" s="401"/>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02" t="s">
        <v>82</v>
      </c>
      <c r="C3" s="403"/>
      <c r="D3" s="403"/>
      <c r="E3" s="404"/>
      <c r="F3" s="404"/>
      <c r="G3" s="404"/>
      <c r="H3" s="404"/>
      <c r="I3" s="404"/>
      <c r="J3" s="404"/>
      <c r="K3" s="404"/>
      <c r="L3" s="404" t="s">
        <v>83</v>
      </c>
      <c r="M3" s="404"/>
      <c r="N3" s="404"/>
      <c r="O3" s="404"/>
      <c r="P3" s="404"/>
      <c r="Q3" s="404"/>
      <c r="R3" s="411"/>
      <c r="S3" s="411"/>
      <c r="T3" s="411"/>
      <c r="U3" s="411"/>
      <c r="V3" s="412"/>
      <c r="W3" s="386" t="s">
        <v>84</v>
      </c>
      <c r="X3" s="387"/>
      <c r="Y3" s="387"/>
      <c r="Z3" s="387"/>
      <c r="AA3" s="387"/>
      <c r="AB3" s="403"/>
      <c r="AC3" s="411" t="s">
        <v>85</v>
      </c>
      <c r="AD3" s="387"/>
      <c r="AE3" s="387"/>
      <c r="AF3" s="387"/>
      <c r="AG3" s="387"/>
      <c r="AH3" s="387"/>
      <c r="AI3" s="387"/>
      <c r="AJ3" s="387"/>
      <c r="AK3" s="387"/>
      <c r="AL3" s="388"/>
      <c r="AM3" s="386" t="s">
        <v>86</v>
      </c>
      <c r="AN3" s="387"/>
      <c r="AO3" s="387"/>
      <c r="AP3" s="387"/>
      <c r="AQ3" s="387"/>
      <c r="AR3" s="387"/>
      <c r="AS3" s="387"/>
      <c r="AT3" s="387"/>
      <c r="AU3" s="387"/>
      <c r="AV3" s="387"/>
      <c r="AW3" s="387"/>
      <c r="AX3" s="388"/>
      <c r="AY3" s="423" t="s">
        <v>1</v>
      </c>
      <c r="AZ3" s="424"/>
      <c r="BA3" s="424"/>
      <c r="BB3" s="424"/>
      <c r="BC3" s="424"/>
      <c r="BD3" s="424"/>
      <c r="BE3" s="424"/>
      <c r="BF3" s="424"/>
      <c r="BG3" s="424"/>
      <c r="BH3" s="424"/>
      <c r="BI3" s="424"/>
      <c r="BJ3" s="424"/>
      <c r="BK3" s="424"/>
      <c r="BL3" s="424"/>
      <c r="BM3" s="425"/>
      <c r="BN3" s="386" t="s">
        <v>87</v>
      </c>
      <c r="BO3" s="387"/>
      <c r="BP3" s="387"/>
      <c r="BQ3" s="387"/>
      <c r="BR3" s="387"/>
      <c r="BS3" s="387"/>
      <c r="BT3" s="387"/>
      <c r="BU3" s="388"/>
      <c r="BV3" s="386" t="s">
        <v>88</v>
      </c>
      <c r="BW3" s="387"/>
      <c r="BX3" s="387"/>
      <c r="BY3" s="387"/>
      <c r="BZ3" s="387"/>
      <c r="CA3" s="387"/>
      <c r="CB3" s="387"/>
      <c r="CC3" s="388"/>
      <c r="CD3" s="423" t="s">
        <v>1</v>
      </c>
      <c r="CE3" s="424"/>
      <c r="CF3" s="424"/>
      <c r="CG3" s="424"/>
      <c r="CH3" s="424"/>
      <c r="CI3" s="424"/>
      <c r="CJ3" s="424"/>
      <c r="CK3" s="424"/>
      <c r="CL3" s="424"/>
      <c r="CM3" s="424"/>
      <c r="CN3" s="424"/>
      <c r="CO3" s="424"/>
      <c r="CP3" s="424"/>
      <c r="CQ3" s="424"/>
      <c r="CR3" s="424"/>
      <c r="CS3" s="425"/>
      <c r="CT3" s="386" t="s">
        <v>89</v>
      </c>
      <c r="CU3" s="387"/>
      <c r="CV3" s="387"/>
      <c r="CW3" s="387"/>
      <c r="CX3" s="387"/>
      <c r="CY3" s="387"/>
      <c r="CZ3" s="387"/>
      <c r="DA3" s="388"/>
      <c r="DB3" s="386" t="s">
        <v>90</v>
      </c>
      <c r="DC3" s="387"/>
      <c r="DD3" s="387"/>
      <c r="DE3" s="387"/>
      <c r="DF3" s="387"/>
      <c r="DG3" s="387"/>
      <c r="DH3" s="387"/>
      <c r="DI3" s="388"/>
      <c r="DJ3" s="186"/>
      <c r="DK3" s="186"/>
      <c r="DL3" s="186"/>
      <c r="DM3" s="186"/>
      <c r="DN3" s="186"/>
      <c r="DO3" s="186"/>
    </row>
    <row r="4" spans="1:119" ht="18.75" customHeight="1" x14ac:dyDescent="0.15">
      <c r="A4" s="187"/>
      <c r="B4" s="405"/>
      <c r="C4" s="406"/>
      <c r="D4" s="406"/>
      <c r="E4" s="407"/>
      <c r="F4" s="407"/>
      <c r="G4" s="407"/>
      <c r="H4" s="407"/>
      <c r="I4" s="407"/>
      <c r="J4" s="407"/>
      <c r="K4" s="407"/>
      <c r="L4" s="407"/>
      <c r="M4" s="407"/>
      <c r="N4" s="407"/>
      <c r="O4" s="407"/>
      <c r="P4" s="407"/>
      <c r="Q4" s="407"/>
      <c r="R4" s="413"/>
      <c r="S4" s="413"/>
      <c r="T4" s="413"/>
      <c r="U4" s="413"/>
      <c r="V4" s="414"/>
      <c r="W4" s="417"/>
      <c r="X4" s="418"/>
      <c r="Y4" s="418"/>
      <c r="Z4" s="418"/>
      <c r="AA4" s="418"/>
      <c r="AB4" s="406"/>
      <c r="AC4" s="413"/>
      <c r="AD4" s="418"/>
      <c r="AE4" s="418"/>
      <c r="AF4" s="418"/>
      <c r="AG4" s="418"/>
      <c r="AH4" s="418"/>
      <c r="AI4" s="418"/>
      <c r="AJ4" s="418"/>
      <c r="AK4" s="418"/>
      <c r="AL4" s="421"/>
      <c r="AM4" s="419"/>
      <c r="AN4" s="420"/>
      <c r="AO4" s="420"/>
      <c r="AP4" s="420"/>
      <c r="AQ4" s="420"/>
      <c r="AR4" s="420"/>
      <c r="AS4" s="420"/>
      <c r="AT4" s="420"/>
      <c r="AU4" s="420"/>
      <c r="AV4" s="420"/>
      <c r="AW4" s="420"/>
      <c r="AX4" s="422"/>
      <c r="AY4" s="389" t="s">
        <v>91</v>
      </c>
      <c r="AZ4" s="390"/>
      <c r="BA4" s="390"/>
      <c r="BB4" s="390"/>
      <c r="BC4" s="390"/>
      <c r="BD4" s="390"/>
      <c r="BE4" s="390"/>
      <c r="BF4" s="390"/>
      <c r="BG4" s="390"/>
      <c r="BH4" s="390"/>
      <c r="BI4" s="390"/>
      <c r="BJ4" s="390"/>
      <c r="BK4" s="390"/>
      <c r="BL4" s="390"/>
      <c r="BM4" s="391"/>
      <c r="BN4" s="392">
        <v>11362188</v>
      </c>
      <c r="BO4" s="393"/>
      <c r="BP4" s="393"/>
      <c r="BQ4" s="393"/>
      <c r="BR4" s="393"/>
      <c r="BS4" s="393"/>
      <c r="BT4" s="393"/>
      <c r="BU4" s="394"/>
      <c r="BV4" s="392">
        <v>12003796</v>
      </c>
      <c r="BW4" s="393"/>
      <c r="BX4" s="393"/>
      <c r="BY4" s="393"/>
      <c r="BZ4" s="393"/>
      <c r="CA4" s="393"/>
      <c r="CB4" s="393"/>
      <c r="CC4" s="394"/>
      <c r="CD4" s="395" t="s">
        <v>92</v>
      </c>
      <c r="CE4" s="396"/>
      <c r="CF4" s="396"/>
      <c r="CG4" s="396"/>
      <c r="CH4" s="396"/>
      <c r="CI4" s="396"/>
      <c r="CJ4" s="396"/>
      <c r="CK4" s="396"/>
      <c r="CL4" s="396"/>
      <c r="CM4" s="396"/>
      <c r="CN4" s="396"/>
      <c r="CO4" s="396"/>
      <c r="CP4" s="396"/>
      <c r="CQ4" s="396"/>
      <c r="CR4" s="396"/>
      <c r="CS4" s="397"/>
      <c r="CT4" s="398">
        <v>8.1</v>
      </c>
      <c r="CU4" s="399"/>
      <c r="CV4" s="399"/>
      <c r="CW4" s="399"/>
      <c r="CX4" s="399"/>
      <c r="CY4" s="399"/>
      <c r="CZ4" s="399"/>
      <c r="DA4" s="400"/>
      <c r="DB4" s="398">
        <v>6.9</v>
      </c>
      <c r="DC4" s="399"/>
      <c r="DD4" s="399"/>
      <c r="DE4" s="399"/>
      <c r="DF4" s="399"/>
      <c r="DG4" s="399"/>
      <c r="DH4" s="399"/>
      <c r="DI4" s="400"/>
      <c r="DJ4" s="186"/>
      <c r="DK4" s="186"/>
      <c r="DL4" s="186"/>
      <c r="DM4" s="186"/>
      <c r="DN4" s="186"/>
      <c r="DO4" s="186"/>
    </row>
    <row r="5" spans="1:119" ht="18.75" customHeight="1" x14ac:dyDescent="0.15">
      <c r="A5" s="187"/>
      <c r="B5" s="408"/>
      <c r="C5" s="409"/>
      <c r="D5" s="409"/>
      <c r="E5" s="410"/>
      <c r="F5" s="410"/>
      <c r="G5" s="410"/>
      <c r="H5" s="410"/>
      <c r="I5" s="410"/>
      <c r="J5" s="410"/>
      <c r="K5" s="410"/>
      <c r="L5" s="410"/>
      <c r="M5" s="410"/>
      <c r="N5" s="410"/>
      <c r="O5" s="410"/>
      <c r="P5" s="410"/>
      <c r="Q5" s="410"/>
      <c r="R5" s="415"/>
      <c r="S5" s="415"/>
      <c r="T5" s="415"/>
      <c r="U5" s="415"/>
      <c r="V5" s="416"/>
      <c r="W5" s="419"/>
      <c r="X5" s="420"/>
      <c r="Y5" s="420"/>
      <c r="Z5" s="420"/>
      <c r="AA5" s="420"/>
      <c r="AB5" s="409"/>
      <c r="AC5" s="415"/>
      <c r="AD5" s="420"/>
      <c r="AE5" s="420"/>
      <c r="AF5" s="420"/>
      <c r="AG5" s="420"/>
      <c r="AH5" s="420"/>
      <c r="AI5" s="420"/>
      <c r="AJ5" s="420"/>
      <c r="AK5" s="420"/>
      <c r="AL5" s="422"/>
      <c r="AM5" s="458" t="s">
        <v>93</v>
      </c>
      <c r="AN5" s="459"/>
      <c r="AO5" s="459"/>
      <c r="AP5" s="459"/>
      <c r="AQ5" s="459"/>
      <c r="AR5" s="459"/>
      <c r="AS5" s="459"/>
      <c r="AT5" s="460"/>
      <c r="AU5" s="461" t="s">
        <v>94</v>
      </c>
      <c r="AV5" s="462"/>
      <c r="AW5" s="462"/>
      <c r="AX5" s="462"/>
      <c r="AY5" s="463" t="s">
        <v>95</v>
      </c>
      <c r="AZ5" s="464"/>
      <c r="BA5" s="464"/>
      <c r="BB5" s="464"/>
      <c r="BC5" s="464"/>
      <c r="BD5" s="464"/>
      <c r="BE5" s="464"/>
      <c r="BF5" s="464"/>
      <c r="BG5" s="464"/>
      <c r="BH5" s="464"/>
      <c r="BI5" s="464"/>
      <c r="BJ5" s="464"/>
      <c r="BK5" s="464"/>
      <c r="BL5" s="464"/>
      <c r="BM5" s="465"/>
      <c r="BN5" s="429">
        <v>10790182</v>
      </c>
      <c r="BO5" s="430"/>
      <c r="BP5" s="430"/>
      <c r="BQ5" s="430"/>
      <c r="BR5" s="430"/>
      <c r="BS5" s="430"/>
      <c r="BT5" s="430"/>
      <c r="BU5" s="431"/>
      <c r="BV5" s="429">
        <v>11554831</v>
      </c>
      <c r="BW5" s="430"/>
      <c r="BX5" s="430"/>
      <c r="BY5" s="430"/>
      <c r="BZ5" s="430"/>
      <c r="CA5" s="430"/>
      <c r="CB5" s="430"/>
      <c r="CC5" s="431"/>
      <c r="CD5" s="432" t="s">
        <v>96</v>
      </c>
      <c r="CE5" s="433"/>
      <c r="CF5" s="433"/>
      <c r="CG5" s="433"/>
      <c r="CH5" s="433"/>
      <c r="CI5" s="433"/>
      <c r="CJ5" s="433"/>
      <c r="CK5" s="433"/>
      <c r="CL5" s="433"/>
      <c r="CM5" s="433"/>
      <c r="CN5" s="433"/>
      <c r="CO5" s="433"/>
      <c r="CP5" s="433"/>
      <c r="CQ5" s="433"/>
      <c r="CR5" s="433"/>
      <c r="CS5" s="434"/>
      <c r="CT5" s="426">
        <v>92.6</v>
      </c>
      <c r="CU5" s="427"/>
      <c r="CV5" s="427"/>
      <c r="CW5" s="427"/>
      <c r="CX5" s="427"/>
      <c r="CY5" s="427"/>
      <c r="CZ5" s="427"/>
      <c r="DA5" s="428"/>
      <c r="DB5" s="426">
        <v>91.4</v>
      </c>
      <c r="DC5" s="427"/>
      <c r="DD5" s="427"/>
      <c r="DE5" s="427"/>
      <c r="DF5" s="427"/>
      <c r="DG5" s="427"/>
      <c r="DH5" s="427"/>
      <c r="DI5" s="428"/>
      <c r="DJ5" s="186"/>
      <c r="DK5" s="186"/>
      <c r="DL5" s="186"/>
      <c r="DM5" s="186"/>
      <c r="DN5" s="186"/>
      <c r="DO5" s="186"/>
    </row>
    <row r="6" spans="1:119" ht="18.75" customHeight="1" x14ac:dyDescent="0.15">
      <c r="A6" s="187"/>
      <c r="B6" s="435" t="s">
        <v>97</v>
      </c>
      <c r="C6" s="436"/>
      <c r="D6" s="436"/>
      <c r="E6" s="437"/>
      <c r="F6" s="437"/>
      <c r="G6" s="437"/>
      <c r="H6" s="437"/>
      <c r="I6" s="437"/>
      <c r="J6" s="437"/>
      <c r="K6" s="437"/>
      <c r="L6" s="437" t="s">
        <v>98</v>
      </c>
      <c r="M6" s="437"/>
      <c r="N6" s="437"/>
      <c r="O6" s="437"/>
      <c r="P6" s="437"/>
      <c r="Q6" s="437"/>
      <c r="R6" s="441"/>
      <c r="S6" s="441"/>
      <c r="T6" s="441"/>
      <c r="U6" s="441"/>
      <c r="V6" s="442"/>
      <c r="W6" s="445" t="s">
        <v>99</v>
      </c>
      <c r="X6" s="446"/>
      <c r="Y6" s="446"/>
      <c r="Z6" s="446"/>
      <c r="AA6" s="446"/>
      <c r="AB6" s="436"/>
      <c r="AC6" s="449" t="s">
        <v>100</v>
      </c>
      <c r="AD6" s="450"/>
      <c r="AE6" s="450"/>
      <c r="AF6" s="450"/>
      <c r="AG6" s="450"/>
      <c r="AH6" s="450"/>
      <c r="AI6" s="450"/>
      <c r="AJ6" s="450"/>
      <c r="AK6" s="450"/>
      <c r="AL6" s="451"/>
      <c r="AM6" s="458" t="s">
        <v>101</v>
      </c>
      <c r="AN6" s="459"/>
      <c r="AO6" s="459"/>
      <c r="AP6" s="459"/>
      <c r="AQ6" s="459"/>
      <c r="AR6" s="459"/>
      <c r="AS6" s="459"/>
      <c r="AT6" s="460"/>
      <c r="AU6" s="461" t="s">
        <v>102</v>
      </c>
      <c r="AV6" s="462"/>
      <c r="AW6" s="462"/>
      <c r="AX6" s="462"/>
      <c r="AY6" s="463" t="s">
        <v>103</v>
      </c>
      <c r="AZ6" s="464"/>
      <c r="BA6" s="464"/>
      <c r="BB6" s="464"/>
      <c r="BC6" s="464"/>
      <c r="BD6" s="464"/>
      <c r="BE6" s="464"/>
      <c r="BF6" s="464"/>
      <c r="BG6" s="464"/>
      <c r="BH6" s="464"/>
      <c r="BI6" s="464"/>
      <c r="BJ6" s="464"/>
      <c r="BK6" s="464"/>
      <c r="BL6" s="464"/>
      <c r="BM6" s="465"/>
      <c r="BN6" s="429">
        <v>572006</v>
      </c>
      <c r="BO6" s="430"/>
      <c r="BP6" s="430"/>
      <c r="BQ6" s="430"/>
      <c r="BR6" s="430"/>
      <c r="BS6" s="430"/>
      <c r="BT6" s="430"/>
      <c r="BU6" s="431"/>
      <c r="BV6" s="429">
        <v>448965</v>
      </c>
      <c r="BW6" s="430"/>
      <c r="BX6" s="430"/>
      <c r="BY6" s="430"/>
      <c r="BZ6" s="430"/>
      <c r="CA6" s="430"/>
      <c r="CB6" s="430"/>
      <c r="CC6" s="431"/>
      <c r="CD6" s="432" t="s">
        <v>104</v>
      </c>
      <c r="CE6" s="433"/>
      <c r="CF6" s="433"/>
      <c r="CG6" s="433"/>
      <c r="CH6" s="433"/>
      <c r="CI6" s="433"/>
      <c r="CJ6" s="433"/>
      <c r="CK6" s="433"/>
      <c r="CL6" s="433"/>
      <c r="CM6" s="433"/>
      <c r="CN6" s="433"/>
      <c r="CO6" s="433"/>
      <c r="CP6" s="433"/>
      <c r="CQ6" s="433"/>
      <c r="CR6" s="433"/>
      <c r="CS6" s="434"/>
      <c r="CT6" s="466">
        <v>96.1</v>
      </c>
      <c r="CU6" s="467"/>
      <c r="CV6" s="467"/>
      <c r="CW6" s="467"/>
      <c r="CX6" s="467"/>
      <c r="CY6" s="467"/>
      <c r="CZ6" s="467"/>
      <c r="DA6" s="468"/>
      <c r="DB6" s="466">
        <v>96</v>
      </c>
      <c r="DC6" s="467"/>
      <c r="DD6" s="467"/>
      <c r="DE6" s="467"/>
      <c r="DF6" s="467"/>
      <c r="DG6" s="467"/>
      <c r="DH6" s="467"/>
      <c r="DI6" s="468"/>
      <c r="DJ6" s="186"/>
      <c r="DK6" s="186"/>
      <c r="DL6" s="186"/>
      <c r="DM6" s="186"/>
      <c r="DN6" s="186"/>
      <c r="DO6" s="186"/>
    </row>
    <row r="7" spans="1:119" ht="18.75" customHeight="1" x14ac:dyDescent="0.15">
      <c r="A7" s="187"/>
      <c r="B7" s="405"/>
      <c r="C7" s="406"/>
      <c r="D7" s="406"/>
      <c r="E7" s="407"/>
      <c r="F7" s="407"/>
      <c r="G7" s="407"/>
      <c r="H7" s="407"/>
      <c r="I7" s="407"/>
      <c r="J7" s="407"/>
      <c r="K7" s="407"/>
      <c r="L7" s="407"/>
      <c r="M7" s="407"/>
      <c r="N7" s="407"/>
      <c r="O7" s="407"/>
      <c r="P7" s="407"/>
      <c r="Q7" s="407"/>
      <c r="R7" s="413"/>
      <c r="S7" s="413"/>
      <c r="T7" s="413"/>
      <c r="U7" s="413"/>
      <c r="V7" s="414"/>
      <c r="W7" s="417"/>
      <c r="X7" s="418"/>
      <c r="Y7" s="418"/>
      <c r="Z7" s="418"/>
      <c r="AA7" s="418"/>
      <c r="AB7" s="406"/>
      <c r="AC7" s="452"/>
      <c r="AD7" s="453"/>
      <c r="AE7" s="453"/>
      <c r="AF7" s="453"/>
      <c r="AG7" s="453"/>
      <c r="AH7" s="453"/>
      <c r="AI7" s="453"/>
      <c r="AJ7" s="453"/>
      <c r="AK7" s="453"/>
      <c r="AL7" s="454"/>
      <c r="AM7" s="458" t="s">
        <v>105</v>
      </c>
      <c r="AN7" s="459"/>
      <c r="AO7" s="459"/>
      <c r="AP7" s="459"/>
      <c r="AQ7" s="459"/>
      <c r="AR7" s="459"/>
      <c r="AS7" s="459"/>
      <c r="AT7" s="460"/>
      <c r="AU7" s="461" t="s">
        <v>106</v>
      </c>
      <c r="AV7" s="462"/>
      <c r="AW7" s="462"/>
      <c r="AX7" s="462"/>
      <c r="AY7" s="463" t="s">
        <v>107</v>
      </c>
      <c r="AZ7" s="464"/>
      <c r="BA7" s="464"/>
      <c r="BB7" s="464"/>
      <c r="BC7" s="464"/>
      <c r="BD7" s="464"/>
      <c r="BE7" s="464"/>
      <c r="BF7" s="464"/>
      <c r="BG7" s="464"/>
      <c r="BH7" s="464"/>
      <c r="BI7" s="464"/>
      <c r="BJ7" s="464"/>
      <c r="BK7" s="464"/>
      <c r="BL7" s="464"/>
      <c r="BM7" s="465"/>
      <c r="BN7" s="429">
        <v>29832</v>
      </c>
      <c r="BO7" s="430"/>
      <c r="BP7" s="430"/>
      <c r="BQ7" s="430"/>
      <c r="BR7" s="430"/>
      <c r="BS7" s="430"/>
      <c r="BT7" s="430"/>
      <c r="BU7" s="431"/>
      <c r="BV7" s="429">
        <v>15</v>
      </c>
      <c r="BW7" s="430"/>
      <c r="BX7" s="430"/>
      <c r="BY7" s="430"/>
      <c r="BZ7" s="430"/>
      <c r="CA7" s="430"/>
      <c r="CB7" s="430"/>
      <c r="CC7" s="431"/>
      <c r="CD7" s="432" t="s">
        <v>108</v>
      </c>
      <c r="CE7" s="433"/>
      <c r="CF7" s="433"/>
      <c r="CG7" s="433"/>
      <c r="CH7" s="433"/>
      <c r="CI7" s="433"/>
      <c r="CJ7" s="433"/>
      <c r="CK7" s="433"/>
      <c r="CL7" s="433"/>
      <c r="CM7" s="433"/>
      <c r="CN7" s="433"/>
      <c r="CO7" s="433"/>
      <c r="CP7" s="433"/>
      <c r="CQ7" s="433"/>
      <c r="CR7" s="433"/>
      <c r="CS7" s="434"/>
      <c r="CT7" s="429">
        <v>6704018</v>
      </c>
      <c r="CU7" s="430"/>
      <c r="CV7" s="430"/>
      <c r="CW7" s="430"/>
      <c r="CX7" s="430"/>
      <c r="CY7" s="430"/>
      <c r="CZ7" s="430"/>
      <c r="DA7" s="431"/>
      <c r="DB7" s="429">
        <v>6552264</v>
      </c>
      <c r="DC7" s="430"/>
      <c r="DD7" s="430"/>
      <c r="DE7" s="430"/>
      <c r="DF7" s="430"/>
      <c r="DG7" s="430"/>
      <c r="DH7" s="430"/>
      <c r="DI7" s="431"/>
      <c r="DJ7" s="186"/>
      <c r="DK7" s="186"/>
      <c r="DL7" s="186"/>
      <c r="DM7" s="186"/>
      <c r="DN7" s="186"/>
      <c r="DO7" s="186"/>
    </row>
    <row r="8" spans="1:119" ht="18.75" customHeight="1" thickBot="1" x14ac:dyDescent="0.2">
      <c r="A8" s="187"/>
      <c r="B8" s="438"/>
      <c r="C8" s="439"/>
      <c r="D8" s="439"/>
      <c r="E8" s="440"/>
      <c r="F8" s="440"/>
      <c r="G8" s="440"/>
      <c r="H8" s="440"/>
      <c r="I8" s="440"/>
      <c r="J8" s="440"/>
      <c r="K8" s="440"/>
      <c r="L8" s="440"/>
      <c r="M8" s="440"/>
      <c r="N8" s="440"/>
      <c r="O8" s="440"/>
      <c r="P8" s="440"/>
      <c r="Q8" s="440"/>
      <c r="R8" s="443"/>
      <c r="S8" s="443"/>
      <c r="T8" s="443"/>
      <c r="U8" s="443"/>
      <c r="V8" s="444"/>
      <c r="W8" s="447"/>
      <c r="X8" s="448"/>
      <c r="Y8" s="448"/>
      <c r="Z8" s="448"/>
      <c r="AA8" s="448"/>
      <c r="AB8" s="439"/>
      <c r="AC8" s="455"/>
      <c r="AD8" s="456"/>
      <c r="AE8" s="456"/>
      <c r="AF8" s="456"/>
      <c r="AG8" s="456"/>
      <c r="AH8" s="456"/>
      <c r="AI8" s="456"/>
      <c r="AJ8" s="456"/>
      <c r="AK8" s="456"/>
      <c r="AL8" s="457"/>
      <c r="AM8" s="458" t="s">
        <v>109</v>
      </c>
      <c r="AN8" s="459"/>
      <c r="AO8" s="459"/>
      <c r="AP8" s="459"/>
      <c r="AQ8" s="459"/>
      <c r="AR8" s="459"/>
      <c r="AS8" s="459"/>
      <c r="AT8" s="460"/>
      <c r="AU8" s="461" t="s">
        <v>94</v>
      </c>
      <c r="AV8" s="462"/>
      <c r="AW8" s="462"/>
      <c r="AX8" s="462"/>
      <c r="AY8" s="463" t="s">
        <v>110</v>
      </c>
      <c r="AZ8" s="464"/>
      <c r="BA8" s="464"/>
      <c r="BB8" s="464"/>
      <c r="BC8" s="464"/>
      <c r="BD8" s="464"/>
      <c r="BE8" s="464"/>
      <c r="BF8" s="464"/>
      <c r="BG8" s="464"/>
      <c r="BH8" s="464"/>
      <c r="BI8" s="464"/>
      <c r="BJ8" s="464"/>
      <c r="BK8" s="464"/>
      <c r="BL8" s="464"/>
      <c r="BM8" s="465"/>
      <c r="BN8" s="429">
        <v>542174</v>
      </c>
      <c r="BO8" s="430"/>
      <c r="BP8" s="430"/>
      <c r="BQ8" s="430"/>
      <c r="BR8" s="430"/>
      <c r="BS8" s="430"/>
      <c r="BT8" s="430"/>
      <c r="BU8" s="431"/>
      <c r="BV8" s="429">
        <v>448950</v>
      </c>
      <c r="BW8" s="430"/>
      <c r="BX8" s="430"/>
      <c r="BY8" s="430"/>
      <c r="BZ8" s="430"/>
      <c r="CA8" s="430"/>
      <c r="CB8" s="430"/>
      <c r="CC8" s="431"/>
      <c r="CD8" s="432" t="s">
        <v>111</v>
      </c>
      <c r="CE8" s="433"/>
      <c r="CF8" s="433"/>
      <c r="CG8" s="433"/>
      <c r="CH8" s="433"/>
      <c r="CI8" s="433"/>
      <c r="CJ8" s="433"/>
      <c r="CK8" s="433"/>
      <c r="CL8" s="433"/>
      <c r="CM8" s="433"/>
      <c r="CN8" s="433"/>
      <c r="CO8" s="433"/>
      <c r="CP8" s="433"/>
      <c r="CQ8" s="433"/>
      <c r="CR8" s="433"/>
      <c r="CS8" s="434"/>
      <c r="CT8" s="469">
        <v>0.4</v>
      </c>
      <c r="CU8" s="470"/>
      <c r="CV8" s="470"/>
      <c r="CW8" s="470"/>
      <c r="CX8" s="470"/>
      <c r="CY8" s="470"/>
      <c r="CZ8" s="470"/>
      <c r="DA8" s="471"/>
      <c r="DB8" s="469">
        <v>0.39</v>
      </c>
      <c r="DC8" s="470"/>
      <c r="DD8" s="470"/>
      <c r="DE8" s="470"/>
      <c r="DF8" s="470"/>
      <c r="DG8" s="470"/>
      <c r="DH8" s="470"/>
      <c r="DI8" s="471"/>
      <c r="DJ8" s="186"/>
      <c r="DK8" s="186"/>
      <c r="DL8" s="186"/>
      <c r="DM8" s="186"/>
      <c r="DN8" s="186"/>
      <c r="DO8" s="186"/>
    </row>
    <row r="9" spans="1:119" ht="18.75" customHeight="1" thickBot="1" x14ac:dyDescent="0.2">
      <c r="A9" s="187"/>
      <c r="B9" s="423" t="s">
        <v>112</v>
      </c>
      <c r="C9" s="424"/>
      <c r="D9" s="424"/>
      <c r="E9" s="424"/>
      <c r="F9" s="424"/>
      <c r="G9" s="424"/>
      <c r="H9" s="424"/>
      <c r="I9" s="424"/>
      <c r="J9" s="424"/>
      <c r="K9" s="472"/>
      <c r="L9" s="473" t="s">
        <v>113</v>
      </c>
      <c r="M9" s="474"/>
      <c r="N9" s="474"/>
      <c r="O9" s="474"/>
      <c r="P9" s="474"/>
      <c r="Q9" s="475"/>
      <c r="R9" s="476">
        <v>23882</v>
      </c>
      <c r="S9" s="477"/>
      <c r="T9" s="477"/>
      <c r="U9" s="477"/>
      <c r="V9" s="478"/>
      <c r="W9" s="386" t="s">
        <v>114</v>
      </c>
      <c r="X9" s="387"/>
      <c r="Y9" s="387"/>
      <c r="Z9" s="387"/>
      <c r="AA9" s="387"/>
      <c r="AB9" s="387"/>
      <c r="AC9" s="387"/>
      <c r="AD9" s="387"/>
      <c r="AE9" s="387"/>
      <c r="AF9" s="387"/>
      <c r="AG9" s="387"/>
      <c r="AH9" s="387"/>
      <c r="AI9" s="387"/>
      <c r="AJ9" s="387"/>
      <c r="AK9" s="387"/>
      <c r="AL9" s="388"/>
      <c r="AM9" s="458" t="s">
        <v>115</v>
      </c>
      <c r="AN9" s="459"/>
      <c r="AO9" s="459"/>
      <c r="AP9" s="459"/>
      <c r="AQ9" s="459"/>
      <c r="AR9" s="459"/>
      <c r="AS9" s="459"/>
      <c r="AT9" s="460"/>
      <c r="AU9" s="461" t="s">
        <v>116</v>
      </c>
      <c r="AV9" s="462"/>
      <c r="AW9" s="462"/>
      <c r="AX9" s="462"/>
      <c r="AY9" s="463" t="s">
        <v>117</v>
      </c>
      <c r="AZ9" s="464"/>
      <c r="BA9" s="464"/>
      <c r="BB9" s="464"/>
      <c r="BC9" s="464"/>
      <c r="BD9" s="464"/>
      <c r="BE9" s="464"/>
      <c r="BF9" s="464"/>
      <c r="BG9" s="464"/>
      <c r="BH9" s="464"/>
      <c r="BI9" s="464"/>
      <c r="BJ9" s="464"/>
      <c r="BK9" s="464"/>
      <c r="BL9" s="464"/>
      <c r="BM9" s="465"/>
      <c r="BN9" s="429">
        <v>93224</v>
      </c>
      <c r="BO9" s="430"/>
      <c r="BP9" s="430"/>
      <c r="BQ9" s="430"/>
      <c r="BR9" s="430"/>
      <c r="BS9" s="430"/>
      <c r="BT9" s="430"/>
      <c r="BU9" s="431"/>
      <c r="BV9" s="429">
        <v>-39946</v>
      </c>
      <c r="BW9" s="430"/>
      <c r="BX9" s="430"/>
      <c r="BY9" s="430"/>
      <c r="BZ9" s="430"/>
      <c r="CA9" s="430"/>
      <c r="CB9" s="430"/>
      <c r="CC9" s="431"/>
      <c r="CD9" s="432" t="s">
        <v>118</v>
      </c>
      <c r="CE9" s="433"/>
      <c r="CF9" s="433"/>
      <c r="CG9" s="433"/>
      <c r="CH9" s="433"/>
      <c r="CI9" s="433"/>
      <c r="CJ9" s="433"/>
      <c r="CK9" s="433"/>
      <c r="CL9" s="433"/>
      <c r="CM9" s="433"/>
      <c r="CN9" s="433"/>
      <c r="CO9" s="433"/>
      <c r="CP9" s="433"/>
      <c r="CQ9" s="433"/>
      <c r="CR9" s="433"/>
      <c r="CS9" s="434"/>
      <c r="CT9" s="426">
        <v>12.6</v>
      </c>
      <c r="CU9" s="427"/>
      <c r="CV9" s="427"/>
      <c r="CW9" s="427"/>
      <c r="CX9" s="427"/>
      <c r="CY9" s="427"/>
      <c r="CZ9" s="427"/>
      <c r="DA9" s="428"/>
      <c r="DB9" s="426">
        <v>12.2</v>
      </c>
      <c r="DC9" s="427"/>
      <c r="DD9" s="427"/>
      <c r="DE9" s="427"/>
      <c r="DF9" s="427"/>
      <c r="DG9" s="427"/>
      <c r="DH9" s="427"/>
      <c r="DI9" s="428"/>
      <c r="DJ9" s="186"/>
      <c r="DK9" s="186"/>
      <c r="DL9" s="186"/>
      <c r="DM9" s="186"/>
      <c r="DN9" s="186"/>
      <c r="DO9" s="186"/>
    </row>
    <row r="10" spans="1:119" ht="18.75" customHeight="1" thickBot="1" x14ac:dyDescent="0.2">
      <c r="A10" s="187"/>
      <c r="B10" s="423"/>
      <c r="C10" s="424"/>
      <c r="D10" s="424"/>
      <c r="E10" s="424"/>
      <c r="F10" s="424"/>
      <c r="G10" s="424"/>
      <c r="H10" s="424"/>
      <c r="I10" s="424"/>
      <c r="J10" s="424"/>
      <c r="K10" s="472"/>
      <c r="L10" s="479" t="s">
        <v>119</v>
      </c>
      <c r="M10" s="459"/>
      <c r="N10" s="459"/>
      <c r="O10" s="459"/>
      <c r="P10" s="459"/>
      <c r="Q10" s="460"/>
      <c r="R10" s="480">
        <v>25025</v>
      </c>
      <c r="S10" s="481"/>
      <c r="T10" s="481"/>
      <c r="U10" s="481"/>
      <c r="V10" s="482"/>
      <c r="W10" s="417"/>
      <c r="X10" s="418"/>
      <c r="Y10" s="418"/>
      <c r="Z10" s="418"/>
      <c r="AA10" s="418"/>
      <c r="AB10" s="418"/>
      <c r="AC10" s="418"/>
      <c r="AD10" s="418"/>
      <c r="AE10" s="418"/>
      <c r="AF10" s="418"/>
      <c r="AG10" s="418"/>
      <c r="AH10" s="418"/>
      <c r="AI10" s="418"/>
      <c r="AJ10" s="418"/>
      <c r="AK10" s="418"/>
      <c r="AL10" s="421"/>
      <c r="AM10" s="458" t="s">
        <v>120</v>
      </c>
      <c r="AN10" s="459"/>
      <c r="AO10" s="459"/>
      <c r="AP10" s="459"/>
      <c r="AQ10" s="459"/>
      <c r="AR10" s="459"/>
      <c r="AS10" s="459"/>
      <c r="AT10" s="460"/>
      <c r="AU10" s="461" t="s">
        <v>94</v>
      </c>
      <c r="AV10" s="462"/>
      <c r="AW10" s="462"/>
      <c r="AX10" s="462"/>
      <c r="AY10" s="463" t="s">
        <v>121</v>
      </c>
      <c r="AZ10" s="464"/>
      <c r="BA10" s="464"/>
      <c r="BB10" s="464"/>
      <c r="BC10" s="464"/>
      <c r="BD10" s="464"/>
      <c r="BE10" s="464"/>
      <c r="BF10" s="464"/>
      <c r="BG10" s="464"/>
      <c r="BH10" s="464"/>
      <c r="BI10" s="464"/>
      <c r="BJ10" s="464"/>
      <c r="BK10" s="464"/>
      <c r="BL10" s="464"/>
      <c r="BM10" s="465"/>
      <c r="BN10" s="429">
        <v>224603</v>
      </c>
      <c r="BO10" s="430"/>
      <c r="BP10" s="430"/>
      <c r="BQ10" s="430"/>
      <c r="BR10" s="430"/>
      <c r="BS10" s="430"/>
      <c r="BT10" s="430"/>
      <c r="BU10" s="431"/>
      <c r="BV10" s="429">
        <v>244480</v>
      </c>
      <c r="BW10" s="430"/>
      <c r="BX10" s="430"/>
      <c r="BY10" s="430"/>
      <c r="BZ10" s="430"/>
      <c r="CA10" s="430"/>
      <c r="CB10" s="430"/>
      <c r="CC10" s="431"/>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23"/>
      <c r="C11" s="424"/>
      <c r="D11" s="424"/>
      <c r="E11" s="424"/>
      <c r="F11" s="424"/>
      <c r="G11" s="424"/>
      <c r="H11" s="424"/>
      <c r="I11" s="424"/>
      <c r="J11" s="424"/>
      <c r="K11" s="472"/>
      <c r="L11" s="483" t="s">
        <v>123</v>
      </c>
      <c r="M11" s="484"/>
      <c r="N11" s="484"/>
      <c r="O11" s="484"/>
      <c r="P11" s="484"/>
      <c r="Q11" s="485"/>
      <c r="R11" s="486" t="s">
        <v>124</v>
      </c>
      <c r="S11" s="487"/>
      <c r="T11" s="487"/>
      <c r="U11" s="487"/>
      <c r="V11" s="488"/>
      <c r="W11" s="417"/>
      <c r="X11" s="418"/>
      <c r="Y11" s="418"/>
      <c r="Z11" s="418"/>
      <c r="AA11" s="418"/>
      <c r="AB11" s="418"/>
      <c r="AC11" s="418"/>
      <c r="AD11" s="418"/>
      <c r="AE11" s="418"/>
      <c r="AF11" s="418"/>
      <c r="AG11" s="418"/>
      <c r="AH11" s="418"/>
      <c r="AI11" s="418"/>
      <c r="AJ11" s="418"/>
      <c r="AK11" s="418"/>
      <c r="AL11" s="421"/>
      <c r="AM11" s="458" t="s">
        <v>125</v>
      </c>
      <c r="AN11" s="459"/>
      <c r="AO11" s="459"/>
      <c r="AP11" s="459"/>
      <c r="AQ11" s="459"/>
      <c r="AR11" s="459"/>
      <c r="AS11" s="459"/>
      <c r="AT11" s="460"/>
      <c r="AU11" s="461" t="s">
        <v>126</v>
      </c>
      <c r="AV11" s="462"/>
      <c r="AW11" s="462"/>
      <c r="AX11" s="462"/>
      <c r="AY11" s="463" t="s">
        <v>127</v>
      </c>
      <c r="AZ11" s="464"/>
      <c r="BA11" s="464"/>
      <c r="BB11" s="464"/>
      <c r="BC11" s="464"/>
      <c r="BD11" s="464"/>
      <c r="BE11" s="464"/>
      <c r="BF11" s="464"/>
      <c r="BG11" s="464"/>
      <c r="BH11" s="464"/>
      <c r="BI11" s="464"/>
      <c r="BJ11" s="464"/>
      <c r="BK11" s="464"/>
      <c r="BL11" s="464"/>
      <c r="BM11" s="465"/>
      <c r="BN11" s="429">
        <v>0</v>
      </c>
      <c r="BO11" s="430"/>
      <c r="BP11" s="430"/>
      <c r="BQ11" s="430"/>
      <c r="BR11" s="430"/>
      <c r="BS11" s="430"/>
      <c r="BT11" s="430"/>
      <c r="BU11" s="431"/>
      <c r="BV11" s="429">
        <v>8942</v>
      </c>
      <c r="BW11" s="430"/>
      <c r="BX11" s="430"/>
      <c r="BY11" s="430"/>
      <c r="BZ11" s="430"/>
      <c r="CA11" s="430"/>
      <c r="CB11" s="430"/>
      <c r="CC11" s="431"/>
      <c r="CD11" s="432" t="s">
        <v>128</v>
      </c>
      <c r="CE11" s="433"/>
      <c r="CF11" s="433"/>
      <c r="CG11" s="433"/>
      <c r="CH11" s="433"/>
      <c r="CI11" s="433"/>
      <c r="CJ11" s="433"/>
      <c r="CK11" s="433"/>
      <c r="CL11" s="433"/>
      <c r="CM11" s="433"/>
      <c r="CN11" s="433"/>
      <c r="CO11" s="433"/>
      <c r="CP11" s="433"/>
      <c r="CQ11" s="433"/>
      <c r="CR11" s="433"/>
      <c r="CS11" s="434"/>
      <c r="CT11" s="469" t="s">
        <v>129</v>
      </c>
      <c r="CU11" s="470"/>
      <c r="CV11" s="470"/>
      <c r="CW11" s="470"/>
      <c r="CX11" s="470"/>
      <c r="CY11" s="470"/>
      <c r="CZ11" s="470"/>
      <c r="DA11" s="471"/>
      <c r="DB11" s="469" t="s">
        <v>130</v>
      </c>
      <c r="DC11" s="470"/>
      <c r="DD11" s="470"/>
      <c r="DE11" s="470"/>
      <c r="DF11" s="470"/>
      <c r="DG11" s="470"/>
      <c r="DH11" s="470"/>
      <c r="DI11" s="471"/>
      <c r="DJ11" s="186"/>
      <c r="DK11" s="186"/>
      <c r="DL11" s="186"/>
      <c r="DM11" s="186"/>
      <c r="DN11" s="186"/>
      <c r="DO11" s="186"/>
    </row>
    <row r="12" spans="1:119" ht="18.75" customHeight="1" x14ac:dyDescent="0.15">
      <c r="A12" s="187"/>
      <c r="B12" s="489" t="s">
        <v>131</v>
      </c>
      <c r="C12" s="490"/>
      <c r="D12" s="490"/>
      <c r="E12" s="490"/>
      <c r="F12" s="490"/>
      <c r="G12" s="490"/>
      <c r="H12" s="490"/>
      <c r="I12" s="490"/>
      <c r="J12" s="490"/>
      <c r="K12" s="491"/>
      <c r="L12" s="498" t="s">
        <v>132</v>
      </c>
      <c r="M12" s="499"/>
      <c r="N12" s="499"/>
      <c r="O12" s="499"/>
      <c r="P12" s="499"/>
      <c r="Q12" s="500"/>
      <c r="R12" s="501">
        <v>23159</v>
      </c>
      <c r="S12" s="502"/>
      <c r="T12" s="502"/>
      <c r="U12" s="502"/>
      <c r="V12" s="503"/>
      <c r="W12" s="504" t="s">
        <v>1</v>
      </c>
      <c r="X12" s="462"/>
      <c r="Y12" s="462"/>
      <c r="Z12" s="462"/>
      <c r="AA12" s="462"/>
      <c r="AB12" s="505"/>
      <c r="AC12" s="506" t="s">
        <v>133</v>
      </c>
      <c r="AD12" s="507"/>
      <c r="AE12" s="507"/>
      <c r="AF12" s="507"/>
      <c r="AG12" s="508"/>
      <c r="AH12" s="506" t="s">
        <v>134</v>
      </c>
      <c r="AI12" s="507"/>
      <c r="AJ12" s="507"/>
      <c r="AK12" s="507"/>
      <c r="AL12" s="509"/>
      <c r="AM12" s="458" t="s">
        <v>135</v>
      </c>
      <c r="AN12" s="459"/>
      <c r="AO12" s="459"/>
      <c r="AP12" s="459"/>
      <c r="AQ12" s="459"/>
      <c r="AR12" s="459"/>
      <c r="AS12" s="459"/>
      <c r="AT12" s="460"/>
      <c r="AU12" s="461" t="s">
        <v>136</v>
      </c>
      <c r="AV12" s="462"/>
      <c r="AW12" s="462"/>
      <c r="AX12" s="462"/>
      <c r="AY12" s="463" t="s">
        <v>137</v>
      </c>
      <c r="AZ12" s="464"/>
      <c r="BA12" s="464"/>
      <c r="BB12" s="464"/>
      <c r="BC12" s="464"/>
      <c r="BD12" s="464"/>
      <c r="BE12" s="464"/>
      <c r="BF12" s="464"/>
      <c r="BG12" s="464"/>
      <c r="BH12" s="464"/>
      <c r="BI12" s="464"/>
      <c r="BJ12" s="464"/>
      <c r="BK12" s="464"/>
      <c r="BL12" s="464"/>
      <c r="BM12" s="465"/>
      <c r="BN12" s="429">
        <v>252276</v>
      </c>
      <c r="BO12" s="430"/>
      <c r="BP12" s="430"/>
      <c r="BQ12" s="430"/>
      <c r="BR12" s="430"/>
      <c r="BS12" s="430"/>
      <c r="BT12" s="430"/>
      <c r="BU12" s="431"/>
      <c r="BV12" s="429">
        <v>91274</v>
      </c>
      <c r="BW12" s="430"/>
      <c r="BX12" s="430"/>
      <c r="BY12" s="430"/>
      <c r="BZ12" s="430"/>
      <c r="CA12" s="430"/>
      <c r="CB12" s="430"/>
      <c r="CC12" s="431"/>
      <c r="CD12" s="432" t="s">
        <v>138</v>
      </c>
      <c r="CE12" s="433"/>
      <c r="CF12" s="433"/>
      <c r="CG12" s="433"/>
      <c r="CH12" s="433"/>
      <c r="CI12" s="433"/>
      <c r="CJ12" s="433"/>
      <c r="CK12" s="433"/>
      <c r="CL12" s="433"/>
      <c r="CM12" s="433"/>
      <c r="CN12" s="433"/>
      <c r="CO12" s="433"/>
      <c r="CP12" s="433"/>
      <c r="CQ12" s="433"/>
      <c r="CR12" s="433"/>
      <c r="CS12" s="434"/>
      <c r="CT12" s="469" t="s">
        <v>139</v>
      </c>
      <c r="CU12" s="470"/>
      <c r="CV12" s="470"/>
      <c r="CW12" s="470"/>
      <c r="CX12" s="470"/>
      <c r="CY12" s="470"/>
      <c r="CZ12" s="470"/>
      <c r="DA12" s="471"/>
      <c r="DB12" s="469" t="s">
        <v>140</v>
      </c>
      <c r="DC12" s="470"/>
      <c r="DD12" s="470"/>
      <c r="DE12" s="470"/>
      <c r="DF12" s="470"/>
      <c r="DG12" s="470"/>
      <c r="DH12" s="470"/>
      <c r="DI12" s="471"/>
      <c r="DJ12" s="186"/>
      <c r="DK12" s="186"/>
      <c r="DL12" s="186"/>
      <c r="DM12" s="186"/>
      <c r="DN12" s="186"/>
      <c r="DO12" s="186"/>
    </row>
    <row r="13" spans="1:119" ht="18.75" customHeight="1" x14ac:dyDescent="0.15">
      <c r="A13" s="187"/>
      <c r="B13" s="492"/>
      <c r="C13" s="493"/>
      <c r="D13" s="493"/>
      <c r="E13" s="493"/>
      <c r="F13" s="493"/>
      <c r="G13" s="493"/>
      <c r="H13" s="493"/>
      <c r="I13" s="493"/>
      <c r="J13" s="493"/>
      <c r="K13" s="494"/>
      <c r="L13" s="197"/>
      <c r="M13" s="520" t="s">
        <v>141</v>
      </c>
      <c r="N13" s="521"/>
      <c r="O13" s="521"/>
      <c r="P13" s="521"/>
      <c r="Q13" s="522"/>
      <c r="R13" s="513">
        <v>22965</v>
      </c>
      <c r="S13" s="514"/>
      <c r="T13" s="514"/>
      <c r="U13" s="514"/>
      <c r="V13" s="515"/>
      <c r="W13" s="445" t="s">
        <v>142</v>
      </c>
      <c r="X13" s="446"/>
      <c r="Y13" s="446"/>
      <c r="Z13" s="446"/>
      <c r="AA13" s="446"/>
      <c r="AB13" s="436"/>
      <c r="AC13" s="480">
        <v>1871</v>
      </c>
      <c r="AD13" s="481"/>
      <c r="AE13" s="481"/>
      <c r="AF13" s="481"/>
      <c r="AG13" s="523"/>
      <c r="AH13" s="480">
        <v>2087</v>
      </c>
      <c r="AI13" s="481"/>
      <c r="AJ13" s="481"/>
      <c r="AK13" s="481"/>
      <c r="AL13" s="482"/>
      <c r="AM13" s="458" t="s">
        <v>143</v>
      </c>
      <c r="AN13" s="459"/>
      <c r="AO13" s="459"/>
      <c r="AP13" s="459"/>
      <c r="AQ13" s="459"/>
      <c r="AR13" s="459"/>
      <c r="AS13" s="459"/>
      <c r="AT13" s="460"/>
      <c r="AU13" s="461" t="s">
        <v>144</v>
      </c>
      <c r="AV13" s="462"/>
      <c r="AW13" s="462"/>
      <c r="AX13" s="462"/>
      <c r="AY13" s="463" t="s">
        <v>145</v>
      </c>
      <c r="AZ13" s="464"/>
      <c r="BA13" s="464"/>
      <c r="BB13" s="464"/>
      <c r="BC13" s="464"/>
      <c r="BD13" s="464"/>
      <c r="BE13" s="464"/>
      <c r="BF13" s="464"/>
      <c r="BG13" s="464"/>
      <c r="BH13" s="464"/>
      <c r="BI13" s="464"/>
      <c r="BJ13" s="464"/>
      <c r="BK13" s="464"/>
      <c r="BL13" s="464"/>
      <c r="BM13" s="465"/>
      <c r="BN13" s="429">
        <v>65551</v>
      </c>
      <c r="BO13" s="430"/>
      <c r="BP13" s="430"/>
      <c r="BQ13" s="430"/>
      <c r="BR13" s="430"/>
      <c r="BS13" s="430"/>
      <c r="BT13" s="430"/>
      <c r="BU13" s="431"/>
      <c r="BV13" s="429">
        <v>122202</v>
      </c>
      <c r="BW13" s="430"/>
      <c r="BX13" s="430"/>
      <c r="BY13" s="430"/>
      <c r="BZ13" s="430"/>
      <c r="CA13" s="430"/>
      <c r="CB13" s="430"/>
      <c r="CC13" s="431"/>
      <c r="CD13" s="432" t="s">
        <v>146</v>
      </c>
      <c r="CE13" s="433"/>
      <c r="CF13" s="433"/>
      <c r="CG13" s="433"/>
      <c r="CH13" s="433"/>
      <c r="CI13" s="433"/>
      <c r="CJ13" s="433"/>
      <c r="CK13" s="433"/>
      <c r="CL13" s="433"/>
      <c r="CM13" s="433"/>
      <c r="CN13" s="433"/>
      <c r="CO13" s="433"/>
      <c r="CP13" s="433"/>
      <c r="CQ13" s="433"/>
      <c r="CR13" s="433"/>
      <c r="CS13" s="434"/>
      <c r="CT13" s="426">
        <v>9.9</v>
      </c>
      <c r="CU13" s="427"/>
      <c r="CV13" s="427"/>
      <c r="CW13" s="427"/>
      <c r="CX13" s="427"/>
      <c r="CY13" s="427"/>
      <c r="CZ13" s="427"/>
      <c r="DA13" s="428"/>
      <c r="DB13" s="426">
        <v>9.8000000000000007</v>
      </c>
      <c r="DC13" s="427"/>
      <c r="DD13" s="427"/>
      <c r="DE13" s="427"/>
      <c r="DF13" s="427"/>
      <c r="DG13" s="427"/>
      <c r="DH13" s="427"/>
      <c r="DI13" s="428"/>
      <c r="DJ13" s="186"/>
      <c r="DK13" s="186"/>
      <c r="DL13" s="186"/>
      <c r="DM13" s="186"/>
      <c r="DN13" s="186"/>
      <c r="DO13" s="186"/>
    </row>
    <row r="14" spans="1:119" ht="18.75" customHeight="1" thickBot="1" x14ac:dyDescent="0.2">
      <c r="A14" s="187"/>
      <c r="B14" s="492"/>
      <c r="C14" s="493"/>
      <c r="D14" s="493"/>
      <c r="E14" s="493"/>
      <c r="F14" s="493"/>
      <c r="G14" s="493"/>
      <c r="H14" s="493"/>
      <c r="I14" s="493"/>
      <c r="J14" s="493"/>
      <c r="K14" s="494"/>
      <c r="L14" s="510" t="s">
        <v>147</v>
      </c>
      <c r="M14" s="511"/>
      <c r="N14" s="511"/>
      <c r="O14" s="511"/>
      <c r="P14" s="511"/>
      <c r="Q14" s="512"/>
      <c r="R14" s="513">
        <v>23464</v>
      </c>
      <c r="S14" s="514"/>
      <c r="T14" s="514"/>
      <c r="U14" s="514"/>
      <c r="V14" s="515"/>
      <c r="W14" s="419"/>
      <c r="X14" s="420"/>
      <c r="Y14" s="420"/>
      <c r="Z14" s="420"/>
      <c r="AA14" s="420"/>
      <c r="AB14" s="409"/>
      <c r="AC14" s="516">
        <v>14.7</v>
      </c>
      <c r="AD14" s="517"/>
      <c r="AE14" s="517"/>
      <c r="AF14" s="517"/>
      <c r="AG14" s="518"/>
      <c r="AH14" s="516">
        <v>16.2</v>
      </c>
      <c r="AI14" s="517"/>
      <c r="AJ14" s="517"/>
      <c r="AK14" s="517"/>
      <c r="AL14" s="519"/>
      <c r="AM14" s="458"/>
      <c r="AN14" s="459"/>
      <c r="AO14" s="459"/>
      <c r="AP14" s="459"/>
      <c r="AQ14" s="459"/>
      <c r="AR14" s="459"/>
      <c r="AS14" s="459"/>
      <c r="AT14" s="460"/>
      <c r="AU14" s="461"/>
      <c r="AV14" s="462"/>
      <c r="AW14" s="462"/>
      <c r="AX14" s="462"/>
      <c r="AY14" s="463"/>
      <c r="AZ14" s="464"/>
      <c r="BA14" s="464"/>
      <c r="BB14" s="464"/>
      <c r="BC14" s="464"/>
      <c r="BD14" s="464"/>
      <c r="BE14" s="464"/>
      <c r="BF14" s="464"/>
      <c r="BG14" s="464"/>
      <c r="BH14" s="464"/>
      <c r="BI14" s="464"/>
      <c r="BJ14" s="464"/>
      <c r="BK14" s="464"/>
      <c r="BL14" s="464"/>
      <c r="BM14" s="465"/>
      <c r="BN14" s="429"/>
      <c r="BO14" s="430"/>
      <c r="BP14" s="430"/>
      <c r="BQ14" s="430"/>
      <c r="BR14" s="430"/>
      <c r="BS14" s="430"/>
      <c r="BT14" s="430"/>
      <c r="BU14" s="431"/>
      <c r="BV14" s="429"/>
      <c r="BW14" s="430"/>
      <c r="BX14" s="430"/>
      <c r="BY14" s="430"/>
      <c r="BZ14" s="430"/>
      <c r="CA14" s="430"/>
      <c r="CB14" s="430"/>
      <c r="CC14" s="431"/>
      <c r="CD14" s="524" t="s">
        <v>148</v>
      </c>
      <c r="CE14" s="525"/>
      <c r="CF14" s="525"/>
      <c r="CG14" s="525"/>
      <c r="CH14" s="525"/>
      <c r="CI14" s="525"/>
      <c r="CJ14" s="525"/>
      <c r="CK14" s="525"/>
      <c r="CL14" s="525"/>
      <c r="CM14" s="525"/>
      <c r="CN14" s="525"/>
      <c r="CO14" s="525"/>
      <c r="CP14" s="525"/>
      <c r="CQ14" s="525"/>
      <c r="CR14" s="525"/>
      <c r="CS14" s="526"/>
      <c r="CT14" s="527">
        <v>120.4</v>
      </c>
      <c r="CU14" s="528"/>
      <c r="CV14" s="528"/>
      <c r="CW14" s="528"/>
      <c r="CX14" s="528"/>
      <c r="CY14" s="528"/>
      <c r="CZ14" s="528"/>
      <c r="DA14" s="529"/>
      <c r="DB14" s="527">
        <v>122.2</v>
      </c>
      <c r="DC14" s="528"/>
      <c r="DD14" s="528"/>
      <c r="DE14" s="528"/>
      <c r="DF14" s="528"/>
      <c r="DG14" s="528"/>
      <c r="DH14" s="528"/>
      <c r="DI14" s="529"/>
      <c r="DJ14" s="186"/>
      <c r="DK14" s="186"/>
      <c r="DL14" s="186"/>
      <c r="DM14" s="186"/>
      <c r="DN14" s="186"/>
      <c r="DO14" s="186"/>
    </row>
    <row r="15" spans="1:119" ht="18.75" customHeight="1" x14ac:dyDescent="0.15">
      <c r="A15" s="187"/>
      <c r="B15" s="492"/>
      <c r="C15" s="493"/>
      <c r="D15" s="493"/>
      <c r="E15" s="493"/>
      <c r="F15" s="493"/>
      <c r="G15" s="493"/>
      <c r="H15" s="493"/>
      <c r="I15" s="493"/>
      <c r="J15" s="493"/>
      <c r="K15" s="494"/>
      <c r="L15" s="197"/>
      <c r="M15" s="520" t="s">
        <v>141</v>
      </c>
      <c r="N15" s="521"/>
      <c r="O15" s="521"/>
      <c r="P15" s="521"/>
      <c r="Q15" s="522"/>
      <c r="R15" s="513">
        <v>23305</v>
      </c>
      <c r="S15" s="514"/>
      <c r="T15" s="514"/>
      <c r="U15" s="514"/>
      <c r="V15" s="515"/>
      <c r="W15" s="445" t="s">
        <v>149</v>
      </c>
      <c r="X15" s="446"/>
      <c r="Y15" s="446"/>
      <c r="Z15" s="446"/>
      <c r="AA15" s="446"/>
      <c r="AB15" s="436"/>
      <c r="AC15" s="480">
        <v>4622</v>
      </c>
      <c r="AD15" s="481"/>
      <c r="AE15" s="481"/>
      <c r="AF15" s="481"/>
      <c r="AG15" s="523"/>
      <c r="AH15" s="480">
        <v>4772</v>
      </c>
      <c r="AI15" s="481"/>
      <c r="AJ15" s="481"/>
      <c r="AK15" s="481"/>
      <c r="AL15" s="482"/>
      <c r="AM15" s="458"/>
      <c r="AN15" s="459"/>
      <c r="AO15" s="459"/>
      <c r="AP15" s="459"/>
      <c r="AQ15" s="459"/>
      <c r="AR15" s="459"/>
      <c r="AS15" s="459"/>
      <c r="AT15" s="460"/>
      <c r="AU15" s="461"/>
      <c r="AV15" s="462"/>
      <c r="AW15" s="462"/>
      <c r="AX15" s="462"/>
      <c r="AY15" s="389" t="s">
        <v>150</v>
      </c>
      <c r="AZ15" s="390"/>
      <c r="BA15" s="390"/>
      <c r="BB15" s="390"/>
      <c r="BC15" s="390"/>
      <c r="BD15" s="390"/>
      <c r="BE15" s="390"/>
      <c r="BF15" s="390"/>
      <c r="BG15" s="390"/>
      <c r="BH15" s="390"/>
      <c r="BI15" s="390"/>
      <c r="BJ15" s="390"/>
      <c r="BK15" s="390"/>
      <c r="BL15" s="390"/>
      <c r="BM15" s="391"/>
      <c r="BN15" s="392">
        <v>2283157</v>
      </c>
      <c r="BO15" s="393"/>
      <c r="BP15" s="393"/>
      <c r="BQ15" s="393"/>
      <c r="BR15" s="393"/>
      <c r="BS15" s="393"/>
      <c r="BT15" s="393"/>
      <c r="BU15" s="394"/>
      <c r="BV15" s="392">
        <v>2278057</v>
      </c>
      <c r="BW15" s="393"/>
      <c r="BX15" s="393"/>
      <c r="BY15" s="393"/>
      <c r="BZ15" s="393"/>
      <c r="CA15" s="393"/>
      <c r="CB15" s="393"/>
      <c r="CC15" s="394"/>
      <c r="CD15" s="530" t="s">
        <v>151</v>
      </c>
      <c r="CE15" s="531"/>
      <c r="CF15" s="531"/>
      <c r="CG15" s="531"/>
      <c r="CH15" s="531"/>
      <c r="CI15" s="531"/>
      <c r="CJ15" s="531"/>
      <c r="CK15" s="531"/>
      <c r="CL15" s="531"/>
      <c r="CM15" s="531"/>
      <c r="CN15" s="531"/>
      <c r="CO15" s="531"/>
      <c r="CP15" s="531"/>
      <c r="CQ15" s="531"/>
      <c r="CR15" s="531"/>
      <c r="CS15" s="53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492"/>
      <c r="C16" s="493"/>
      <c r="D16" s="493"/>
      <c r="E16" s="493"/>
      <c r="F16" s="493"/>
      <c r="G16" s="493"/>
      <c r="H16" s="493"/>
      <c r="I16" s="493"/>
      <c r="J16" s="493"/>
      <c r="K16" s="494"/>
      <c r="L16" s="510" t="s">
        <v>152</v>
      </c>
      <c r="M16" s="541"/>
      <c r="N16" s="541"/>
      <c r="O16" s="541"/>
      <c r="P16" s="541"/>
      <c r="Q16" s="542"/>
      <c r="R16" s="533" t="s">
        <v>153</v>
      </c>
      <c r="S16" s="534"/>
      <c r="T16" s="534"/>
      <c r="U16" s="534"/>
      <c r="V16" s="535"/>
      <c r="W16" s="419"/>
      <c r="X16" s="420"/>
      <c r="Y16" s="420"/>
      <c r="Z16" s="420"/>
      <c r="AA16" s="420"/>
      <c r="AB16" s="409"/>
      <c r="AC16" s="516">
        <v>36.299999999999997</v>
      </c>
      <c r="AD16" s="517"/>
      <c r="AE16" s="517"/>
      <c r="AF16" s="517"/>
      <c r="AG16" s="518"/>
      <c r="AH16" s="516">
        <v>37.1</v>
      </c>
      <c r="AI16" s="517"/>
      <c r="AJ16" s="517"/>
      <c r="AK16" s="517"/>
      <c r="AL16" s="519"/>
      <c r="AM16" s="458"/>
      <c r="AN16" s="459"/>
      <c r="AO16" s="459"/>
      <c r="AP16" s="459"/>
      <c r="AQ16" s="459"/>
      <c r="AR16" s="459"/>
      <c r="AS16" s="459"/>
      <c r="AT16" s="460"/>
      <c r="AU16" s="461"/>
      <c r="AV16" s="462"/>
      <c r="AW16" s="462"/>
      <c r="AX16" s="462"/>
      <c r="AY16" s="463" t="s">
        <v>154</v>
      </c>
      <c r="AZ16" s="464"/>
      <c r="BA16" s="464"/>
      <c r="BB16" s="464"/>
      <c r="BC16" s="464"/>
      <c r="BD16" s="464"/>
      <c r="BE16" s="464"/>
      <c r="BF16" s="464"/>
      <c r="BG16" s="464"/>
      <c r="BH16" s="464"/>
      <c r="BI16" s="464"/>
      <c r="BJ16" s="464"/>
      <c r="BK16" s="464"/>
      <c r="BL16" s="464"/>
      <c r="BM16" s="465"/>
      <c r="BN16" s="429">
        <v>5735307</v>
      </c>
      <c r="BO16" s="430"/>
      <c r="BP16" s="430"/>
      <c r="BQ16" s="430"/>
      <c r="BR16" s="430"/>
      <c r="BS16" s="430"/>
      <c r="BT16" s="430"/>
      <c r="BU16" s="431"/>
      <c r="BV16" s="429">
        <v>5666979</v>
      </c>
      <c r="BW16" s="430"/>
      <c r="BX16" s="430"/>
      <c r="BY16" s="430"/>
      <c r="BZ16" s="430"/>
      <c r="CA16" s="430"/>
      <c r="CB16" s="430"/>
      <c r="CC16" s="431"/>
      <c r="CD16" s="201"/>
      <c r="CE16" s="539"/>
      <c r="CF16" s="539"/>
      <c r="CG16" s="539"/>
      <c r="CH16" s="539"/>
      <c r="CI16" s="539"/>
      <c r="CJ16" s="539"/>
      <c r="CK16" s="539"/>
      <c r="CL16" s="539"/>
      <c r="CM16" s="539"/>
      <c r="CN16" s="539"/>
      <c r="CO16" s="539"/>
      <c r="CP16" s="539"/>
      <c r="CQ16" s="539"/>
      <c r="CR16" s="539"/>
      <c r="CS16" s="540"/>
      <c r="CT16" s="426"/>
      <c r="CU16" s="427"/>
      <c r="CV16" s="427"/>
      <c r="CW16" s="427"/>
      <c r="CX16" s="427"/>
      <c r="CY16" s="427"/>
      <c r="CZ16" s="427"/>
      <c r="DA16" s="428"/>
      <c r="DB16" s="426"/>
      <c r="DC16" s="427"/>
      <c r="DD16" s="427"/>
      <c r="DE16" s="427"/>
      <c r="DF16" s="427"/>
      <c r="DG16" s="427"/>
      <c r="DH16" s="427"/>
      <c r="DI16" s="428"/>
      <c r="DJ16" s="186"/>
      <c r="DK16" s="186"/>
      <c r="DL16" s="186"/>
      <c r="DM16" s="186"/>
      <c r="DN16" s="186"/>
      <c r="DO16" s="186"/>
    </row>
    <row r="17" spans="1:119" ht="18.75" customHeight="1" thickBot="1" x14ac:dyDescent="0.2">
      <c r="A17" s="187"/>
      <c r="B17" s="495"/>
      <c r="C17" s="496"/>
      <c r="D17" s="496"/>
      <c r="E17" s="496"/>
      <c r="F17" s="496"/>
      <c r="G17" s="496"/>
      <c r="H17" s="496"/>
      <c r="I17" s="496"/>
      <c r="J17" s="496"/>
      <c r="K17" s="497"/>
      <c r="L17" s="202"/>
      <c r="M17" s="536" t="s">
        <v>155</v>
      </c>
      <c r="N17" s="537"/>
      <c r="O17" s="537"/>
      <c r="P17" s="537"/>
      <c r="Q17" s="538"/>
      <c r="R17" s="533" t="s">
        <v>156</v>
      </c>
      <c r="S17" s="534"/>
      <c r="T17" s="534"/>
      <c r="U17" s="534"/>
      <c r="V17" s="535"/>
      <c r="W17" s="445" t="s">
        <v>157</v>
      </c>
      <c r="X17" s="446"/>
      <c r="Y17" s="446"/>
      <c r="Z17" s="446"/>
      <c r="AA17" s="446"/>
      <c r="AB17" s="436"/>
      <c r="AC17" s="480">
        <v>6232</v>
      </c>
      <c r="AD17" s="481"/>
      <c r="AE17" s="481"/>
      <c r="AF17" s="481"/>
      <c r="AG17" s="523"/>
      <c r="AH17" s="480">
        <v>6004</v>
      </c>
      <c r="AI17" s="481"/>
      <c r="AJ17" s="481"/>
      <c r="AK17" s="481"/>
      <c r="AL17" s="482"/>
      <c r="AM17" s="458"/>
      <c r="AN17" s="459"/>
      <c r="AO17" s="459"/>
      <c r="AP17" s="459"/>
      <c r="AQ17" s="459"/>
      <c r="AR17" s="459"/>
      <c r="AS17" s="459"/>
      <c r="AT17" s="460"/>
      <c r="AU17" s="461"/>
      <c r="AV17" s="462"/>
      <c r="AW17" s="462"/>
      <c r="AX17" s="462"/>
      <c r="AY17" s="463" t="s">
        <v>158</v>
      </c>
      <c r="AZ17" s="464"/>
      <c r="BA17" s="464"/>
      <c r="BB17" s="464"/>
      <c r="BC17" s="464"/>
      <c r="BD17" s="464"/>
      <c r="BE17" s="464"/>
      <c r="BF17" s="464"/>
      <c r="BG17" s="464"/>
      <c r="BH17" s="464"/>
      <c r="BI17" s="464"/>
      <c r="BJ17" s="464"/>
      <c r="BK17" s="464"/>
      <c r="BL17" s="464"/>
      <c r="BM17" s="465"/>
      <c r="BN17" s="429">
        <v>2860480</v>
      </c>
      <c r="BO17" s="430"/>
      <c r="BP17" s="430"/>
      <c r="BQ17" s="430"/>
      <c r="BR17" s="430"/>
      <c r="BS17" s="430"/>
      <c r="BT17" s="430"/>
      <c r="BU17" s="431"/>
      <c r="BV17" s="429">
        <v>2848975</v>
      </c>
      <c r="BW17" s="430"/>
      <c r="BX17" s="430"/>
      <c r="BY17" s="430"/>
      <c r="BZ17" s="430"/>
      <c r="CA17" s="430"/>
      <c r="CB17" s="430"/>
      <c r="CC17" s="431"/>
      <c r="CD17" s="201"/>
      <c r="CE17" s="539"/>
      <c r="CF17" s="539"/>
      <c r="CG17" s="539"/>
      <c r="CH17" s="539"/>
      <c r="CI17" s="539"/>
      <c r="CJ17" s="539"/>
      <c r="CK17" s="539"/>
      <c r="CL17" s="539"/>
      <c r="CM17" s="539"/>
      <c r="CN17" s="539"/>
      <c r="CO17" s="539"/>
      <c r="CP17" s="539"/>
      <c r="CQ17" s="539"/>
      <c r="CR17" s="539"/>
      <c r="CS17" s="540"/>
      <c r="CT17" s="426"/>
      <c r="CU17" s="427"/>
      <c r="CV17" s="427"/>
      <c r="CW17" s="427"/>
      <c r="CX17" s="427"/>
      <c r="CY17" s="427"/>
      <c r="CZ17" s="427"/>
      <c r="DA17" s="428"/>
      <c r="DB17" s="426"/>
      <c r="DC17" s="427"/>
      <c r="DD17" s="427"/>
      <c r="DE17" s="427"/>
      <c r="DF17" s="427"/>
      <c r="DG17" s="427"/>
      <c r="DH17" s="427"/>
      <c r="DI17" s="428"/>
      <c r="DJ17" s="186"/>
      <c r="DK17" s="186"/>
      <c r="DL17" s="186"/>
      <c r="DM17" s="186"/>
      <c r="DN17" s="186"/>
      <c r="DO17" s="186"/>
    </row>
    <row r="18" spans="1:119" ht="18.75" customHeight="1" thickBot="1" x14ac:dyDescent="0.2">
      <c r="A18" s="187"/>
      <c r="B18" s="543" t="s">
        <v>159</v>
      </c>
      <c r="C18" s="472"/>
      <c r="D18" s="472"/>
      <c r="E18" s="544"/>
      <c r="F18" s="544"/>
      <c r="G18" s="544"/>
      <c r="H18" s="544"/>
      <c r="I18" s="544"/>
      <c r="J18" s="544"/>
      <c r="K18" s="544"/>
      <c r="L18" s="545">
        <v>180.26</v>
      </c>
      <c r="M18" s="545"/>
      <c r="N18" s="545"/>
      <c r="O18" s="545"/>
      <c r="P18" s="545"/>
      <c r="Q18" s="545"/>
      <c r="R18" s="546"/>
      <c r="S18" s="546"/>
      <c r="T18" s="546"/>
      <c r="U18" s="546"/>
      <c r="V18" s="547"/>
      <c r="W18" s="447"/>
      <c r="X18" s="448"/>
      <c r="Y18" s="448"/>
      <c r="Z18" s="448"/>
      <c r="AA18" s="448"/>
      <c r="AB18" s="439"/>
      <c r="AC18" s="548">
        <v>49</v>
      </c>
      <c r="AD18" s="549"/>
      <c r="AE18" s="549"/>
      <c r="AF18" s="549"/>
      <c r="AG18" s="550"/>
      <c r="AH18" s="548">
        <v>46.7</v>
      </c>
      <c r="AI18" s="549"/>
      <c r="AJ18" s="549"/>
      <c r="AK18" s="549"/>
      <c r="AL18" s="551"/>
      <c r="AM18" s="458"/>
      <c r="AN18" s="459"/>
      <c r="AO18" s="459"/>
      <c r="AP18" s="459"/>
      <c r="AQ18" s="459"/>
      <c r="AR18" s="459"/>
      <c r="AS18" s="459"/>
      <c r="AT18" s="460"/>
      <c r="AU18" s="461"/>
      <c r="AV18" s="462"/>
      <c r="AW18" s="462"/>
      <c r="AX18" s="462"/>
      <c r="AY18" s="463" t="s">
        <v>160</v>
      </c>
      <c r="AZ18" s="464"/>
      <c r="BA18" s="464"/>
      <c r="BB18" s="464"/>
      <c r="BC18" s="464"/>
      <c r="BD18" s="464"/>
      <c r="BE18" s="464"/>
      <c r="BF18" s="464"/>
      <c r="BG18" s="464"/>
      <c r="BH18" s="464"/>
      <c r="BI18" s="464"/>
      <c r="BJ18" s="464"/>
      <c r="BK18" s="464"/>
      <c r="BL18" s="464"/>
      <c r="BM18" s="465"/>
      <c r="BN18" s="429">
        <v>6317697</v>
      </c>
      <c r="BO18" s="430"/>
      <c r="BP18" s="430"/>
      <c r="BQ18" s="430"/>
      <c r="BR18" s="430"/>
      <c r="BS18" s="430"/>
      <c r="BT18" s="430"/>
      <c r="BU18" s="431"/>
      <c r="BV18" s="429">
        <v>6048060</v>
      </c>
      <c r="BW18" s="430"/>
      <c r="BX18" s="430"/>
      <c r="BY18" s="430"/>
      <c r="BZ18" s="430"/>
      <c r="CA18" s="430"/>
      <c r="CB18" s="430"/>
      <c r="CC18" s="431"/>
      <c r="CD18" s="201"/>
      <c r="CE18" s="539"/>
      <c r="CF18" s="539"/>
      <c r="CG18" s="539"/>
      <c r="CH18" s="539"/>
      <c r="CI18" s="539"/>
      <c r="CJ18" s="539"/>
      <c r="CK18" s="539"/>
      <c r="CL18" s="539"/>
      <c r="CM18" s="539"/>
      <c r="CN18" s="539"/>
      <c r="CO18" s="539"/>
      <c r="CP18" s="539"/>
      <c r="CQ18" s="539"/>
      <c r="CR18" s="539"/>
      <c r="CS18" s="540"/>
      <c r="CT18" s="426"/>
      <c r="CU18" s="427"/>
      <c r="CV18" s="427"/>
      <c r="CW18" s="427"/>
      <c r="CX18" s="427"/>
      <c r="CY18" s="427"/>
      <c r="CZ18" s="427"/>
      <c r="DA18" s="428"/>
      <c r="DB18" s="426"/>
      <c r="DC18" s="427"/>
      <c r="DD18" s="427"/>
      <c r="DE18" s="427"/>
      <c r="DF18" s="427"/>
      <c r="DG18" s="427"/>
      <c r="DH18" s="427"/>
      <c r="DI18" s="428"/>
      <c r="DJ18" s="186"/>
      <c r="DK18" s="186"/>
      <c r="DL18" s="186"/>
      <c r="DM18" s="186"/>
      <c r="DN18" s="186"/>
      <c r="DO18" s="186"/>
    </row>
    <row r="19" spans="1:119" ht="18.75" customHeight="1" thickBot="1" x14ac:dyDescent="0.2">
      <c r="A19" s="187"/>
      <c r="B19" s="543" t="s">
        <v>161</v>
      </c>
      <c r="C19" s="472"/>
      <c r="D19" s="472"/>
      <c r="E19" s="544"/>
      <c r="F19" s="544"/>
      <c r="G19" s="544"/>
      <c r="H19" s="544"/>
      <c r="I19" s="544"/>
      <c r="J19" s="544"/>
      <c r="K19" s="544"/>
      <c r="L19" s="552">
        <v>132</v>
      </c>
      <c r="M19" s="552"/>
      <c r="N19" s="552"/>
      <c r="O19" s="552"/>
      <c r="P19" s="552"/>
      <c r="Q19" s="552"/>
      <c r="R19" s="553"/>
      <c r="S19" s="553"/>
      <c r="T19" s="553"/>
      <c r="U19" s="553"/>
      <c r="V19" s="554"/>
      <c r="W19" s="386"/>
      <c r="X19" s="387"/>
      <c r="Y19" s="387"/>
      <c r="Z19" s="387"/>
      <c r="AA19" s="387"/>
      <c r="AB19" s="387"/>
      <c r="AC19" s="561"/>
      <c r="AD19" s="561"/>
      <c r="AE19" s="561"/>
      <c r="AF19" s="561"/>
      <c r="AG19" s="561"/>
      <c r="AH19" s="561"/>
      <c r="AI19" s="561"/>
      <c r="AJ19" s="561"/>
      <c r="AK19" s="561"/>
      <c r="AL19" s="562"/>
      <c r="AM19" s="458"/>
      <c r="AN19" s="459"/>
      <c r="AO19" s="459"/>
      <c r="AP19" s="459"/>
      <c r="AQ19" s="459"/>
      <c r="AR19" s="459"/>
      <c r="AS19" s="459"/>
      <c r="AT19" s="460"/>
      <c r="AU19" s="461"/>
      <c r="AV19" s="462"/>
      <c r="AW19" s="462"/>
      <c r="AX19" s="462"/>
      <c r="AY19" s="463" t="s">
        <v>162</v>
      </c>
      <c r="AZ19" s="464"/>
      <c r="BA19" s="464"/>
      <c r="BB19" s="464"/>
      <c r="BC19" s="464"/>
      <c r="BD19" s="464"/>
      <c r="BE19" s="464"/>
      <c r="BF19" s="464"/>
      <c r="BG19" s="464"/>
      <c r="BH19" s="464"/>
      <c r="BI19" s="464"/>
      <c r="BJ19" s="464"/>
      <c r="BK19" s="464"/>
      <c r="BL19" s="464"/>
      <c r="BM19" s="465"/>
      <c r="BN19" s="429">
        <v>8144765</v>
      </c>
      <c r="BO19" s="430"/>
      <c r="BP19" s="430"/>
      <c r="BQ19" s="430"/>
      <c r="BR19" s="430"/>
      <c r="BS19" s="430"/>
      <c r="BT19" s="430"/>
      <c r="BU19" s="431"/>
      <c r="BV19" s="429">
        <v>7995725</v>
      </c>
      <c r="BW19" s="430"/>
      <c r="BX19" s="430"/>
      <c r="BY19" s="430"/>
      <c r="BZ19" s="430"/>
      <c r="CA19" s="430"/>
      <c r="CB19" s="430"/>
      <c r="CC19" s="431"/>
      <c r="CD19" s="201"/>
      <c r="CE19" s="539"/>
      <c r="CF19" s="539"/>
      <c r="CG19" s="539"/>
      <c r="CH19" s="539"/>
      <c r="CI19" s="539"/>
      <c r="CJ19" s="539"/>
      <c r="CK19" s="539"/>
      <c r="CL19" s="539"/>
      <c r="CM19" s="539"/>
      <c r="CN19" s="539"/>
      <c r="CO19" s="539"/>
      <c r="CP19" s="539"/>
      <c r="CQ19" s="539"/>
      <c r="CR19" s="539"/>
      <c r="CS19" s="540"/>
      <c r="CT19" s="426"/>
      <c r="CU19" s="427"/>
      <c r="CV19" s="427"/>
      <c r="CW19" s="427"/>
      <c r="CX19" s="427"/>
      <c r="CY19" s="427"/>
      <c r="CZ19" s="427"/>
      <c r="DA19" s="428"/>
      <c r="DB19" s="426"/>
      <c r="DC19" s="427"/>
      <c r="DD19" s="427"/>
      <c r="DE19" s="427"/>
      <c r="DF19" s="427"/>
      <c r="DG19" s="427"/>
      <c r="DH19" s="427"/>
      <c r="DI19" s="428"/>
      <c r="DJ19" s="186"/>
      <c r="DK19" s="186"/>
      <c r="DL19" s="186"/>
      <c r="DM19" s="186"/>
      <c r="DN19" s="186"/>
      <c r="DO19" s="186"/>
    </row>
    <row r="20" spans="1:119" ht="18.75" customHeight="1" thickBot="1" x14ac:dyDescent="0.2">
      <c r="A20" s="187"/>
      <c r="B20" s="543" t="s">
        <v>163</v>
      </c>
      <c r="C20" s="472"/>
      <c r="D20" s="472"/>
      <c r="E20" s="544"/>
      <c r="F20" s="544"/>
      <c r="G20" s="544"/>
      <c r="H20" s="544"/>
      <c r="I20" s="544"/>
      <c r="J20" s="544"/>
      <c r="K20" s="544"/>
      <c r="L20" s="552">
        <v>7218</v>
      </c>
      <c r="M20" s="552"/>
      <c r="N20" s="552"/>
      <c r="O20" s="552"/>
      <c r="P20" s="552"/>
      <c r="Q20" s="552"/>
      <c r="R20" s="553"/>
      <c r="S20" s="553"/>
      <c r="T20" s="553"/>
      <c r="U20" s="553"/>
      <c r="V20" s="554"/>
      <c r="W20" s="447"/>
      <c r="X20" s="448"/>
      <c r="Y20" s="448"/>
      <c r="Z20" s="448"/>
      <c r="AA20" s="448"/>
      <c r="AB20" s="448"/>
      <c r="AC20" s="555"/>
      <c r="AD20" s="555"/>
      <c r="AE20" s="555"/>
      <c r="AF20" s="555"/>
      <c r="AG20" s="555"/>
      <c r="AH20" s="555"/>
      <c r="AI20" s="555"/>
      <c r="AJ20" s="555"/>
      <c r="AK20" s="555"/>
      <c r="AL20" s="556"/>
      <c r="AM20" s="557"/>
      <c r="AN20" s="484"/>
      <c r="AO20" s="484"/>
      <c r="AP20" s="484"/>
      <c r="AQ20" s="484"/>
      <c r="AR20" s="484"/>
      <c r="AS20" s="484"/>
      <c r="AT20" s="485"/>
      <c r="AU20" s="558"/>
      <c r="AV20" s="559"/>
      <c r="AW20" s="559"/>
      <c r="AX20" s="560"/>
      <c r="AY20" s="463"/>
      <c r="AZ20" s="464"/>
      <c r="BA20" s="464"/>
      <c r="BB20" s="464"/>
      <c r="BC20" s="464"/>
      <c r="BD20" s="464"/>
      <c r="BE20" s="464"/>
      <c r="BF20" s="464"/>
      <c r="BG20" s="464"/>
      <c r="BH20" s="464"/>
      <c r="BI20" s="464"/>
      <c r="BJ20" s="464"/>
      <c r="BK20" s="464"/>
      <c r="BL20" s="464"/>
      <c r="BM20" s="465"/>
      <c r="BN20" s="429"/>
      <c r="BO20" s="430"/>
      <c r="BP20" s="430"/>
      <c r="BQ20" s="430"/>
      <c r="BR20" s="430"/>
      <c r="BS20" s="430"/>
      <c r="BT20" s="430"/>
      <c r="BU20" s="431"/>
      <c r="BV20" s="429"/>
      <c r="BW20" s="430"/>
      <c r="BX20" s="430"/>
      <c r="BY20" s="430"/>
      <c r="BZ20" s="430"/>
      <c r="CA20" s="430"/>
      <c r="CB20" s="430"/>
      <c r="CC20" s="431"/>
      <c r="CD20" s="201"/>
      <c r="CE20" s="539"/>
      <c r="CF20" s="539"/>
      <c r="CG20" s="539"/>
      <c r="CH20" s="539"/>
      <c r="CI20" s="539"/>
      <c r="CJ20" s="539"/>
      <c r="CK20" s="539"/>
      <c r="CL20" s="539"/>
      <c r="CM20" s="539"/>
      <c r="CN20" s="539"/>
      <c r="CO20" s="539"/>
      <c r="CP20" s="539"/>
      <c r="CQ20" s="539"/>
      <c r="CR20" s="539"/>
      <c r="CS20" s="540"/>
      <c r="CT20" s="426"/>
      <c r="CU20" s="427"/>
      <c r="CV20" s="427"/>
      <c r="CW20" s="427"/>
      <c r="CX20" s="427"/>
      <c r="CY20" s="427"/>
      <c r="CZ20" s="427"/>
      <c r="DA20" s="428"/>
      <c r="DB20" s="426"/>
      <c r="DC20" s="427"/>
      <c r="DD20" s="427"/>
      <c r="DE20" s="427"/>
      <c r="DF20" s="427"/>
      <c r="DG20" s="427"/>
      <c r="DH20" s="427"/>
      <c r="DI20" s="428"/>
      <c r="DJ20" s="186"/>
      <c r="DK20" s="186"/>
      <c r="DL20" s="186"/>
      <c r="DM20" s="186"/>
      <c r="DN20" s="186"/>
      <c r="DO20" s="186"/>
    </row>
    <row r="21" spans="1:119" ht="18.75" customHeight="1" x14ac:dyDescent="0.15">
      <c r="A21" s="187"/>
      <c r="B21" s="563" t="s">
        <v>164</v>
      </c>
      <c r="C21" s="564"/>
      <c r="D21" s="564"/>
      <c r="E21" s="564"/>
      <c r="F21" s="564"/>
      <c r="G21" s="564"/>
      <c r="H21" s="564"/>
      <c r="I21" s="564"/>
      <c r="J21" s="564"/>
      <c r="K21" s="564"/>
      <c r="L21" s="564"/>
      <c r="M21" s="564"/>
      <c r="N21" s="564"/>
      <c r="O21" s="564"/>
      <c r="P21" s="564"/>
      <c r="Q21" s="564"/>
      <c r="R21" s="564"/>
      <c r="S21" s="564"/>
      <c r="T21" s="564"/>
      <c r="U21" s="564"/>
      <c r="V21" s="564"/>
      <c r="W21" s="564"/>
      <c r="X21" s="564"/>
      <c r="Y21" s="564"/>
      <c r="Z21" s="564"/>
      <c r="AA21" s="564"/>
      <c r="AB21" s="564"/>
      <c r="AC21" s="564"/>
      <c r="AD21" s="564"/>
      <c r="AE21" s="564"/>
      <c r="AF21" s="564"/>
      <c r="AG21" s="564"/>
      <c r="AH21" s="564"/>
      <c r="AI21" s="564"/>
      <c r="AJ21" s="564"/>
      <c r="AK21" s="564"/>
      <c r="AL21" s="564"/>
      <c r="AM21" s="564"/>
      <c r="AN21" s="564"/>
      <c r="AO21" s="564"/>
      <c r="AP21" s="564"/>
      <c r="AQ21" s="564"/>
      <c r="AR21" s="564"/>
      <c r="AS21" s="564"/>
      <c r="AT21" s="564"/>
      <c r="AU21" s="564"/>
      <c r="AV21" s="564"/>
      <c r="AW21" s="564"/>
      <c r="AX21" s="565"/>
      <c r="AY21" s="463"/>
      <c r="AZ21" s="464"/>
      <c r="BA21" s="464"/>
      <c r="BB21" s="464"/>
      <c r="BC21" s="464"/>
      <c r="BD21" s="464"/>
      <c r="BE21" s="464"/>
      <c r="BF21" s="464"/>
      <c r="BG21" s="464"/>
      <c r="BH21" s="464"/>
      <c r="BI21" s="464"/>
      <c r="BJ21" s="464"/>
      <c r="BK21" s="464"/>
      <c r="BL21" s="464"/>
      <c r="BM21" s="465"/>
      <c r="BN21" s="429"/>
      <c r="BO21" s="430"/>
      <c r="BP21" s="430"/>
      <c r="BQ21" s="430"/>
      <c r="BR21" s="430"/>
      <c r="BS21" s="430"/>
      <c r="BT21" s="430"/>
      <c r="BU21" s="431"/>
      <c r="BV21" s="429"/>
      <c r="BW21" s="430"/>
      <c r="BX21" s="430"/>
      <c r="BY21" s="430"/>
      <c r="BZ21" s="430"/>
      <c r="CA21" s="430"/>
      <c r="CB21" s="430"/>
      <c r="CC21" s="431"/>
      <c r="CD21" s="201"/>
      <c r="CE21" s="539"/>
      <c r="CF21" s="539"/>
      <c r="CG21" s="539"/>
      <c r="CH21" s="539"/>
      <c r="CI21" s="539"/>
      <c r="CJ21" s="539"/>
      <c r="CK21" s="539"/>
      <c r="CL21" s="539"/>
      <c r="CM21" s="539"/>
      <c r="CN21" s="539"/>
      <c r="CO21" s="539"/>
      <c r="CP21" s="539"/>
      <c r="CQ21" s="539"/>
      <c r="CR21" s="539"/>
      <c r="CS21" s="540"/>
      <c r="CT21" s="426"/>
      <c r="CU21" s="427"/>
      <c r="CV21" s="427"/>
      <c r="CW21" s="427"/>
      <c r="CX21" s="427"/>
      <c r="CY21" s="427"/>
      <c r="CZ21" s="427"/>
      <c r="DA21" s="428"/>
      <c r="DB21" s="426"/>
      <c r="DC21" s="427"/>
      <c r="DD21" s="427"/>
      <c r="DE21" s="427"/>
      <c r="DF21" s="427"/>
      <c r="DG21" s="427"/>
      <c r="DH21" s="427"/>
      <c r="DI21" s="428"/>
      <c r="DJ21" s="186"/>
      <c r="DK21" s="186"/>
      <c r="DL21" s="186"/>
      <c r="DM21" s="186"/>
      <c r="DN21" s="186"/>
      <c r="DO21" s="186"/>
    </row>
    <row r="22" spans="1:119" ht="18.75" customHeight="1" thickBot="1" x14ac:dyDescent="0.2">
      <c r="A22" s="187"/>
      <c r="B22" s="566" t="s">
        <v>165</v>
      </c>
      <c r="C22" s="567"/>
      <c r="D22" s="568"/>
      <c r="E22" s="441" t="s">
        <v>1</v>
      </c>
      <c r="F22" s="446"/>
      <c r="G22" s="446"/>
      <c r="H22" s="446"/>
      <c r="I22" s="446"/>
      <c r="J22" s="446"/>
      <c r="K22" s="436"/>
      <c r="L22" s="441" t="s">
        <v>166</v>
      </c>
      <c r="M22" s="446"/>
      <c r="N22" s="446"/>
      <c r="O22" s="446"/>
      <c r="P22" s="436"/>
      <c r="Q22" s="575" t="s">
        <v>167</v>
      </c>
      <c r="R22" s="576"/>
      <c r="S22" s="576"/>
      <c r="T22" s="576"/>
      <c r="U22" s="576"/>
      <c r="V22" s="577"/>
      <c r="W22" s="581" t="s">
        <v>168</v>
      </c>
      <c r="X22" s="567"/>
      <c r="Y22" s="568"/>
      <c r="Z22" s="441" t="s">
        <v>1</v>
      </c>
      <c r="AA22" s="446"/>
      <c r="AB22" s="446"/>
      <c r="AC22" s="446"/>
      <c r="AD22" s="446"/>
      <c r="AE22" s="446"/>
      <c r="AF22" s="446"/>
      <c r="AG22" s="436"/>
      <c r="AH22" s="594" t="s">
        <v>169</v>
      </c>
      <c r="AI22" s="446"/>
      <c r="AJ22" s="446"/>
      <c r="AK22" s="446"/>
      <c r="AL22" s="436"/>
      <c r="AM22" s="594" t="s">
        <v>170</v>
      </c>
      <c r="AN22" s="595"/>
      <c r="AO22" s="595"/>
      <c r="AP22" s="595"/>
      <c r="AQ22" s="595"/>
      <c r="AR22" s="596"/>
      <c r="AS22" s="575" t="s">
        <v>167</v>
      </c>
      <c r="AT22" s="576"/>
      <c r="AU22" s="576"/>
      <c r="AV22" s="576"/>
      <c r="AW22" s="576"/>
      <c r="AX22" s="600"/>
      <c r="AY22" s="602"/>
      <c r="AZ22" s="603"/>
      <c r="BA22" s="603"/>
      <c r="BB22" s="603"/>
      <c r="BC22" s="603"/>
      <c r="BD22" s="603"/>
      <c r="BE22" s="603"/>
      <c r="BF22" s="603"/>
      <c r="BG22" s="603"/>
      <c r="BH22" s="603"/>
      <c r="BI22" s="603"/>
      <c r="BJ22" s="603"/>
      <c r="BK22" s="603"/>
      <c r="BL22" s="603"/>
      <c r="BM22" s="604"/>
      <c r="BN22" s="605"/>
      <c r="BO22" s="606"/>
      <c r="BP22" s="606"/>
      <c r="BQ22" s="606"/>
      <c r="BR22" s="606"/>
      <c r="BS22" s="606"/>
      <c r="BT22" s="606"/>
      <c r="BU22" s="607"/>
      <c r="BV22" s="605"/>
      <c r="BW22" s="606"/>
      <c r="BX22" s="606"/>
      <c r="BY22" s="606"/>
      <c r="BZ22" s="606"/>
      <c r="CA22" s="606"/>
      <c r="CB22" s="606"/>
      <c r="CC22" s="607"/>
      <c r="CD22" s="201"/>
      <c r="CE22" s="539"/>
      <c r="CF22" s="539"/>
      <c r="CG22" s="539"/>
      <c r="CH22" s="539"/>
      <c r="CI22" s="539"/>
      <c r="CJ22" s="539"/>
      <c r="CK22" s="539"/>
      <c r="CL22" s="539"/>
      <c r="CM22" s="539"/>
      <c r="CN22" s="539"/>
      <c r="CO22" s="539"/>
      <c r="CP22" s="539"/>
      <c r="CQ22" s="539"/>
      <c r="CR22" s="539"/>
      <c r="CS22" s="540"/>
      <c r="CT22" s="426"/>
      <c r="CU22" s="427"/>
      <c r="CV22" s="427"/>
      <c r="CW22" s="427"/>
      <c r="CX22" s="427"/>
      <c r="CY22" s="427"/>
      <c r="CZ22" s="427"/>
      <c r="DA22" s="428"/>
      <c r="DB22" s="426"/>
      <c r="DC22" s="427"/>
      <c r="DD22" s="427"/>
      <c r="DE22" s="427"/>
      <c r="DF22" s="427"/>
      <c r="DG22" s="427"/>
      <c r="DH22" s="427"/>
      <c r="DI22" s="428"/>
      <c r="DJ22" s="186"/>
      <c r="DK22" s="186"/>
      <c r="DL22" s="186"/>
      <c r="DM22" s="186"/>
      <c r="DN22" s="186"/>
      <c r="DO22" s="186"/>
    </row>
    <row r="23" spans="1:119" ht="18.75" customHeight="1" x14ac:dyDescent="0.15">
      <c r="A23" s="187"/>
      <c r="B23" s="569"/>
      <c r="C23" s="570"/>
      <c r="D23" s="571"/>
      <c r="E23" s="415"/>
      <c r="F23" s="420"/>
      <c r="G23" s="420"/>
      <c r="H23" s="420"/>
      <c r="I23" s="420"/>
      <c r="J23" s="420"/>
      <c r="K23" s="409"/>
      <c r="L23" s="415"/>
      <c r="M23" s="420"/>
      <c r="N23" s="420"/>
      <c r="O23" s="420"/>
      <c r="P23" s="409"/>
      <c r="Q23" s="578"/>
      <c r="R23" s="579"/>
      <c r="S23" s="579"/>
      <c r="T23" s="579"/>
      <c r="U23" s="579"/>
      <c r="V23" s="580"/>
      <c r="W23" s="582"/>
      <c r="X23" s="570"/>
      <c r="Y23" s="571"/>
      <c r="Z23" s="415"/>
      <c r="AA23" s="420"/>
      <c r="AB23" s="420"/>
      <c r="AC23" s="420"/>
      <c r="AD23" s="420"/>
      <c r="AE23" s="420"/>
      <c r="AF23" s="420"/>
      <c r="AG23" s="409"/>
      <c r="AH23" s="415"/>
      <c r="AI23" s="420"/>
      <c r="AJ23" s="420"/>
      <c r="AK23" s="420"/>
      <c r="AL23" s="409"/>
      <c r="AM23" s="597"/>
      <c r="AN23" s="598"/>
      <c r="AO23" s="598"/>
      <c r="AP23" s="598"/>
      <c r="AQ23" s="598"/>
      <c r="AR23" s="599"/>
      <c r="AS23" s="578"/>
      <c r="AT23" s="579"/>
      <c r="AU23" s="579"/>
      <c r="AV23" s="579"/>
      <c r="AW23" s="579"/>
      <c r="AX23" s="601"/>
      <c r="AY23" s="389" t="s">
        <v>171</v>
      </c>
      <c r="AZ23" s="390"/>
      <c r="BA23" s="390"/>
      <c r="BB23" s="390"/>
      <c r="BC23" s="390"/>
      <c r="BD23" s="390"/>
      <c r="BE23" s="390"/>
      <c r="BF23" s="390"/>
      <c r="BG23" s="390"/>
      <c r="BH23" s="390"/>
      <c r="BI23" s="390"/>
      <c r="BJ23" s="390"/>
      <c r="BK23" s="390"/>
      <c r="BL23" s="390"/>
      <c r="BM23" s="391"/>
      <c r="BN23" s="429">
        <v>13883704</v>
      </c>
      <c r="BO23" s="430"/>
      <c r="BP23" s="430"/>
      <c r="BQ23" s="430"/>
      <c r="BR23" s="430"/>
      <c r="BS23" s="430"/>
      <c r="BT23" s="430"/>
      <c r="BU23" s="431"/>
      <c r="BV23" s="429">
        <v>13793804</v>
      </c>
      <c r="BW23" s="430"/>
      <c r="BX23" s="430"/>
      <c r="BY23" s="430"/>
      <c r="BZ23" s="430"/>
      <c r="CA23" s="430"/>
      <c r="CB23" s="430"/>
      <c r="CC23" s="431"/>
      <c r="CD23" s="201"/>
      <c r="CE23" s="539"/>
      <c r="CF23" s="539"/>
      <c r="CG23" s="539"/>
      <c r="CH23" s="539"/>
      <c r="CI23" s="539"/>
      <c r="CJ23" s="539"/>
      <c r="CK23" s="539"/>
      <c r="CL23" s="539"/>
      <c r="CM23" s="539"/>
      <c r="CN23" s="539"/>
      <c r="CO23" s="539"/>
      <c r="CP23" s="539"/>
      <c r="CQ23" s="539"/>
      <c r="CR23" s="539"/>
      <c r="CS23" s="540"/>
      <c r="CT23" s="426"/>
      <c r="CU23" s="427"/>
      <c r="CV23" s="427"/>
      <c r="CW23" s="427"/>
      <c r="CX23" s="427"/>
      <c r="CY23" s="427"/>
      <c r="CZ23" s="427"/>
      <c r="DA23" s="428"/>
      <c r="DB23" s="426"/>
      <c r="DC23" s="427"/>
      <c r="DD23" s="427"/>
      <c r="DE23" s="427"/>
      <c r="DF23" s="427"/>
      <c r="DG23" s="427"/>
      <c r="DH23" s="427"/>
      <c r="DI23" s="428"/>
      <c r="DJ23" s="186"/>
      <c r="DK23" s="186"/>
      <c r="DL23" s="186"/>
      <c r="DM23" s="186"/>
      <c r="DN23" s="186"/>
      <c r="DO23" s="186"/>
    </row>
    <row r="24" spans="1:119" ht="18.75" customHeight="1" thickBot="1" x14ac:dyDescent="0.2">
      <c r="A24" s="187"/>
      <c r="B24" s="569"/>
      <c r="C24" s="570"/>
      <c r="D24" s="571"/>
      <c r="E24" s="479" t="s">
        <v>172</v>
      </c>
      <c r="F24" s="459"/>
      <c r="G24" s="459"/>
      <c r="H24" s="459"/>
      <c r="I24" s="459"/>
      <c r="J24" s="459"/>
      <c r="K24" s="460"/>
      <c r="L24" s="480">
        <v>1</v>
      </c>
      <c r="M24" s="481"/>
      <c r="N24" s="481"/>
      <c r="O24" s="481"/>
      <c r="P24" s="523"/>
      <c r="Q24" s="480">
        <v>8600</v>
      </c>
      <c r="R24" s="481"/>
      <c r="S24" s="481"/>
      <c r="T24" s="481"/>
      <c r="U24" s="481"/>
      <c r="V24" s="523"/>
      <c r="W24" s="582"/>
      <c r="X24" s="570"/>
      <c r="Y24" s="571"/>
      <c r="Z24" s="479" t="s">
        <v>173</v>
      </c>
      <c r="AA24" s="459"/>
      <c r="AB24" s="459"/>
      <c r="AC24" s="459"/>
      <c r="AD24" s="459"/>
      <c r="AE24" s="459"/>
      <c r="AF24" s="459"/>
      <c r="AG24" s="460"/>
      <c r="AH24" s="480">
        <v>176</v>
      </c>
      <c r="AI24" s="481"/>
      <c r="AJ24" s="481"/>
      <c r="AK24" s="481"/>
      <c r="AL24" s="523"/>
      <c r="AM24" s="480">
        <v>559680</v>
      </c>
      <c r="AN24" s="481"/>
      <c r="AO24" s="481"/>
      <c r="AP24" s="481"/>
      <c r="AQ24" s="481"/>
      <c r="AR24" s="523"/>
      <c r="AS24" s="480">
        <v>3180</v>
      </c>
      <c r="AT24" s="481"/>
      <c r="AU24" s="481"/>
      <c r="AV24" s="481"/>
      <c r="AW24" s="481"/>
      <c r="AX24" s="482"/>
      <c r="AY24" s="602" t="s">
        <v>174</v>
      </c>
      <c r="AZ24" s="603"/>
      <c r="BA24" s="603"/>
      <c r="BB24" s="603"/>
      <c r="BC24" s="603"/>
      <c r="BD24" s="603"/>
      <c r="BE24" s="603"/>
      <c r="BF24" s="603"/>
      <c r="BG24" s="603"/>
      <c r="BH24" s="603"/>
      <c r="BI24" s="603"/>
      <c r="BJ24" s="603"/>
      <c r="BK24" s="603"/>
      <c r="BL24" s="603"/>
      <c r="BM24" s="604"/>
      <c r="BN24" s="429">
        <v>9352076</v>
      </c>
      <c r="BO24" s="430"/>
      <c r="BP24" s="430"/>
      <c r="BQ24" s="430"/>
      <c r="BR24" s="430"/>
      <c r="BS24" s="430"/>
      <c r="BT24" s="430"/>
      <c r="BU24" s="431"/>
      <c r="BV24" s="429">
        <v>9259372</v>
      </c>
      <c r="BW24" s="430"/>
      <c r="BX24" s="430"/>
      <c r="BY24" s="430"/>
      <c r="BZ24" s="430"/>
      <c r="CA24" s="430"/>
      <c r="CB24" s="430"/>
      <c r="CC24" s="431"/>
      <c r="CD24" s="201"/>
      <c r="CE24" s="539"/>
      <c r="CF24" s="539"/>
      <c r="CG24" s="539"/>
      <c r="CH24" s="539"/>
      <c r="CI24" s="539"/>
      <c r="CJ24" s="539"/>
      <c r="CK24" s="539"/>
      <c r="CL24" s="539"/>
      <c r="CM24" s="539"/>
      <c r="CN24" s="539"/>
      <c r="CO24" s="539"/>
      <c r="CP24" s="539"/>
      <c r="CQ24" s="539"/>
      <c r="CR24" s="539"/>
      <c r="CS24" s="540"/>
      <c r="CT24" s="426"/>
      <c r="CU24" s="427"/>
      <c r="CV24" s="427"/>
      <c r="CW24" s="427"/>
      <c r="CX24" s="427"/>
      <c r="CY24" s="427"/>
      <c r="CZ24" s="427"/>
      <c r="DA24" s="428"/>
      <c r="DB24" s="426"/>
      <c r="DC24" s="427"/>
      <c r="DD24" s="427"/>
      <c r="DE24" s="427"/>
      <c r="DF24" s="427"/>
      <c r="DG24" s="427"/>
      <c r="DH24" s="427"/>
      <c r="DI24" s="428"/>
      <c r="DJ24" s="186"/>
      <c r="DK24" s="186"/>
      <c r="DL24" s="186"/>
      <c r="DM24" s="186"/>
      <c r="DN24" s="186"/>
      <c r="DO24" s="186"/>
    </row>
    <row r="25" spans="1:119" s="186" customFormat="1" ht="18.75" customHeight="1" x14ac:dyDescent="0.15">
      <c r="A25" s="187"/>
      <c r="B25" s="569"/>
      <c r="C25" s="570"/>
      <c r="D25" s="571"/>
      <c r="E25" s="479" t="s">
        <v>175</v>
      </c>
      <c r="F25" s="459"/>
      <c r="G25" s="459"/>
      <c r="H25" s="459"/>
      <c r="I25" s="459"/>
      <c r="J25" s="459"/>
      <c r="K25" s="460"/>
      <c r="L25" s="480">
        <v>1</v>
      </c>
      <c r="M25" s="481"/>
      <c r="N25" s="481"/>
      <c r="O25" s="481"/>
      <c r="P25" s="523"/>
      <c r="Q25" s="480">
        <v>6850</v>
      </c>
      <c r="R25" s="481"/>
      <c r="S25" s="481"/>
      <c r="T25" s="481"/>
      <c r="U25" s="481"/>
      <c r="V25" s="523"/>
      <c r="W25" s="582"/>
      <c r="X25" s="570"/>
      <c r="Y25" s="571"/>
      <c r="Z25" s="479" t="s">
        <v>176</v>
      </c>
      <c r="AA25" s="459"/>
      <c r="AB25" s="459"/>
      <c r="AC25" s="459"/>
      <c r="AD25" s="459"/>
      <c r="AE25" s="459"/>
      <c r="AF25" s="459"/>
      <c r="AG25" s="460"/>
      <c r="AH25" s="480" t="s">
        <v>140</v>
      </c>
      <c r="AI25" s="481"/>
      <c r="AJ25" s="481"/>
      <c r="AK25" s="481"/>
      <c r="AL25" s="523"/>
      <c r="AM25" s="480" t="s">
        <v>140</v>
      </c>
      <c r="AN25" s="481"/>
      <c r="AO25" s="481"/>
      <c r="AP25" s="481"/>
      <c r="AQ25" s="481"/>
      <c r="AR25" s="523"/>
      <c r="AS25" s="480" t="s">
        <v>139</v>
      </c>
      <c r="AT25" s="481"/>
      <c r="AU25" s="481"/>
      <c r="AV25" s="481"/>
      <c r="AW25" s="481"/>
      <c r="AX25" s="482"/>
      <c r="AY25" s="389" t="s">
        <v>177</v>
      </c>
      <c r="AZ25" s="390"/>
      <c r="BA25" s="390"/>
      <c r="BB25" s="390"/>
      <c r="BC25" s="390"/>
      <c r="BD25" s="390"/>
      <c r="BE25" s="390"/>
      <c r="BF25" s="390"/>
      <c r="BG25" s="390"/>
      <c r="BH25" s="390"/>
      <c r="BI25" s="390"/>
      <c r="BJ25" s="390"/>
      <c r="BK25" s="390"/>
      <c r="BL25" s="390"/>
      <c r="BM25" s="391"/>
      <c r="BN25" s="392">
        <v>639948</v>
      </c>
      <c r="BO25" s="393"/>
      <c r="BP25" s="393"/>
      <c r="BQ25" s="393"/>
      <c r="BR25" s="393"/>
      <c r="BS25" s="393"/>
      <c r="BT25" s="393"/>
      <c r="BU25" s="394"/>
      <c r="BV25" s="392">
        <v>270598</v>
      </c>
      <c r="BW25" s="393"/>
      <c r="BX25" s="393"/>
      <c r="BY25" s="393"/>
      <c r="BZ25" s="393"/>
      <c r="CA25" s="393"/>
      <c r="CB25" s="393"/>
      <c r="CC25" s="394"/>
      <c r="CD25" s="201"/>
      <c r="CE25" s="539"/>
      <c r="CF25" s="539"/>
      <c r="CG25" s="539"/>
      <c r="CH25" s="539"/>
      <c r="CI25" s="539"/>
      <c r="CJ25" s="539"/>
      <c r="CK25" s="539"/>
      <c r="CL25" s="539"/>
      <c r="CM25" s="539"/>
      <c r="CN25" s="539"/>
      <c r="CO25" s="539"/>
      <c r="CP25" s="539"/>
      <c r="CQ25" s="539"/>
      <c r="CR25" s="539"/>
      <c r="CS25" s="540"/>
      <c r="CT25" s="426"/>
      <c r="CU25" s="427"/>
      <c r="CV25" s="427"/>
      <c r="CW25" s="427"/>
      <c r="CX25" s="427"/>
      <c r="CY25" s="427"/>
      <c r="CZ25" s="427"/>
      <c r="DA25" s="428"/>
      <c r="DB25" s="426"/>
      <c r="DC25" s="427"/>
      <c r="DD25" s="427"/>
      <c r="DE25" s="427"/>
      <c r="DF25" s="427"/>
      <c r="DG25" s="427"/>
      <c r="DH25" s="427"/>
      <c r="DI25" s="428"/>
    </row>
    <row r="26" spans="1:119" s="186" customFormat="1" ht="18.75" customHeight="1" x14ac:dyDescent="0.15">
      <c r="A26" s="187"/>
      <c r="B26" s="569"/>
      <c r="C26" s="570"/>
      <c r="D26" s="571"/>
      <c r="E26" s="479" t="s">
        <v>178</v>
      </c>
      <c r="F26" s="459"/>
      <c r="G26" s="459"/>
      <c r="H26" s="459"/>
      <c r="I26" s="459"/>
      <c r="J26" s="459"/>
      <c r="K26" s="460"/>
      <c r="L26" s="480">
        <v>1</v>
      </c>
      <c r="M26" s="481"/>
      <c r="N26" s="481"/>
      <c r="O26" s="481"/>
      <c r="P26" s="523"/>
      <c r="Q26" s="480">
        <v>5950</v>
      </c>
      <c r="R26" s="481"/>
      <c r="S26" s="481"/>
      <c r="T26" s="481"/>
      <c r="U26" s="481"/>
      <c r="V26" s="523"/>
      <c r="W26" s="582"/>
      <c r="X26" s="570"/>
      <c r="Y26" s="571"/>
      <c r="Z26" s="479" t="s">
        <v>179</v>
      </c>
      <c r="AA26" s="592"/>
      <c r="AB26" s="592"/>
      <c r="AC26" s="592"/>
      <c r="AD26" s="592"/>
      <c r="AE26" s="592"/>
      <c r="AF26" s="592"/>
      <c r="AG26" s="593"/>
      <c r="AH26" s="480">
        <v>16</v>
      </c>
      <c r="AI26" s="481"/>
      <c r="AJ26" s="481"/>
      <c r="AK26" s="481"/>
      <c r="AL26" s="523"/>
      <c r="AM26" s="480">
        <v>59584</v>
      </c>
      <c r="AN26" s="481"/>
      <c r="AO26" s="481"/>
      <c r="AP26" s="481"/>
      <c r="AQ26" s="481"/>
      <c r="AR26" s="523"/>
      <c r="AS26" s="480">
        <v>3724</v>
      </c>
      <c r="AT26" s="481"/>
      <c r="AU26" s="481"/>
      <c r="AV26" s="481"/>
      <c r="AW26" s="481"/>
      <c r="AX26" s="482"/>
      <c r="AY26" s="432" t="s">
        <v>180</v>
      </c>
      <c r="AZ26" s="433"/>
      <c r="BA26" s="433"/>
      <c r="BB26" s="433"/>
      <c r="BC26" s="433"/>
      <c r="BD26" s="433"/>
      <c r="BE26" s="433"/>
      <c r="BF26" s="433"/>
      <c r="BG26" s="433"/>
      <c r="BH26" s="433"/>
      <c r="BI26" s="433"/>
      <c r="BJ26" s="433"/>
      <c r="BK26" s="433"/>
      <c r="BL26" s="433"/>
      <c r="BM26" s="434"/>
      <c r="BN26" s="429" t="s">
        <v>139</v>
      </c>
      <c r="BO26" s="430"/>
      <c r="BP26" s="430"/>
      <c r="BQ26" s="430"/>
      <c r="BR26" s="430"/>
      <c r="BS26" s="430"/>
      <c r="BT26" s="430"/>
      <c r="BU26" s="431"/>
      <c r="BV26" s="429" t="s">
        <v>140</v>
      </c>
      <c r="BW26" s="430"/>
      <c r="BX26" s="430"/>
      <c r="BY26" s="430"/>
      <c r="BZ26" s="430"/>
      <c r="CA26" s="430"/>
      <c r="CB26" s="430"/>
      <c r="CC26" s="431"/>
      <c r="CD26" s="201"/>
      <c r="CE26" s="539"/>
      <c r="CF26" s="539"/>
      <c r="CG26" s="539"/>
      <c r="CH26" s="539"/>
      <c r="CI26" s="539"/>
      <c r="CJ26" s="539"/>
      <c r="CK26" s="539"/>
      <c r="CL26" s="539"/>
      <c r="CM26" s="539"/>
      <c r="CN26" s="539"/>
      <c r="CO26" s="539"/>
      <c r="CP26" s="539"/>
      <c r="CQ26" s="539"/>
      <c r="CR26" s="539"/>
      <c r="CS26" s="540"/>
      <c r="CT26" s="426"/>
      <c r="CU26" s="427"/>
      <c r="CV26" s="427"/>
      <c r="CW26" s="427"/>
      <c r="CX26" s="427"/>
      <c r="CY26" s="427"/>
      <c r="CZ26" s="427"/>
      <c r="DA26" s="428"/>
      <c r="DB26" s="426"/>
      <c r="DC26" s="427"/>
      <c r="DD26" s="427"/>
      <c r="DE26" s="427"/>
      <c r="DF26" s="427"/>
      <c r="DG26" s="427"/>
      <c r="DH26" s="427"/>
      <c r="DI26" s="428"/>
    </row>
    <row r="27" spans="1:119" ht="18.75" customHeight="1" thickBot="1" x14ac:dyDescent="0.2">
      <c r="A27" s="187"/>
      <c r="B27" s="569"/>
      <c r="C27" s="570"/>
      <c r="D27" s="571"/>
      <c r="E27" s="479" t="s">
        <v>181</v>
      </c>
      <c r="F27" s="459"/>
      <c r="G27" s="459"/>
      <c r="H27" s="459"/>
      <c r="I27" s="459"/>
      <c r="J27" s="459"/>
      <c r="K27" s="460"/>
      <c r="L27" s="480">
        <v>1</v>
      </c>
      <c r="M27" s="481"/>
      <c r="N27" s="481"/>
      <c r="O27" s="481"/>
      <c r="P27" s="523"/>
      <c r="Q27" s="480">
        <v>3700</v>
      </c>
      <c r="R27" s="481"/>
      <c r="S27" s="481"/>
      <c r="T27" s="481"/>
      <c r="U27" s="481"/>
      <c r="V27" s="523"/>
      <c r="W27" s="582"/>
      <c r="X27" s="570"/>
      <c r="Y27" s="571"/>
      <c r="Z27" s="479" t="s">
        <v>182</v>
      </c>
      <c r="AA27" s="459"/>
      <c r="AB27" s="459"/>
      <c r="AC27" s="459"/>
      <c r="AD27" s="459"/>
      <c r="AE27" s="459"/>
      <c r="AF27" s="459"/>
      <c r="AG27" s="460"/>
      <c r="AH27" s="480">
        <v>2</v>
      </c>
      <c r="AI27" s="481"/>
      <c r="AJ27" s="481"/>
      <c r="AK27" s="481"/>
      <c r="AL27" s="523"/>
      <c r="AM27" s="480" t="s">
        <v>183</v>
      </c>
      <c r="AN27" s="481"/>
      <c r="AO27" s="481"/>
      <c r="AP27" s="481"/>
      <c r="AQ27" s="481"/>
      <c r="AR27" s="523"/>
      <c r="AS27" s="480" t="s">
        <v>183</v>
      </c>
      <c r="AT27" s="481"/>
      <c r="AU27" s="481"/>
      <c r="AV27" s="481"/>
      <c r="AW27" s="481"/>
      <c r="AX27" s="482"/>
      <c r="AY27" s="524" t="s">
        <v>184</v>
      </c>
      <c r="AZ27" s="525"/>
      <c r="BA27" s="525"/>
      <c r="BB27" s="525"/>
      <c r="BC27" s="525"/>
      <c r="BD27" s="525"/>
      <c r="BE27" s="525"/>
      <c r="BF27" s="525"/>
      <c r="BG27" s="525"/>
      <c r="BH27" s="525"/>
      <c r="BI27" s="525"/>
      <c r="BJ27" s="525"/>
      <c r="BK27" s="525"/>
      <c r="BL27" s="525"/>
      <c r="BM27" s="526"/>
      <c r="BN27" s="605">
        <v>4305</v>
      </c>
      <c r="BO27" s="606"/>
      <c r="BP27" s="606"/>
      <c r="BQ27" s="606"/>
      <c r="BR27" s="606"/>
      <c r="BS27" s="606"/>
      <c r="BT27" s="606"/>
      <c r="BU27" s="607"/>
      <c r="BV27" s="605">
        <v>4302</v>
      </c>
      <c r="BW27" s="606"/>
      <c r="BX27" s="606"/>
      <c r="BY27" s="606"/>
      <c r="BZ27" s="606"/>
      <c r="CA27" s="606"/>
      <c r="CB27" s="606"/>
      <c r="CC27" s="607"/>
      <c r="CD27" s="203"/>
      <c r="CE27" s="539"/>
      <c r="CF27" s="539"/>
      <c r="CG27" s="539"/>
      <c r="CH27" s="539"/>
      <c r="CI27" s="539"/>
      <c r="CJ27" s="539"/>
      <c r="CK27" s="539"/>
      <c r="CL27" s="539"/>
      <c r="CM27" s="539"/>
      <c r="CN27" s="539"/>
      <c r="CO27" s="539"/>
      <c r="CP27" s="539"/>
      <c r="CQ27" s="539"/>
      <c r="CR27" s="539"/>
      <c r="CS27" s="540"/>
      <c r="CT27" s="426"/>
      <c r="CU27" s="427"/>
      <c r="CV27" s="427"/>
      <c r="CW27" s="427"/>
      <c r="CX27" s="427"/>
      <c r="CY27" s="427"/>
      <c r="CZ27" s="427"/>
      <c r="DA27" s="428"/>
      <c r="DB27" s="426"/>
      <c r="DC27" s="427"/>
      <c r="DD27" s="427"/>
      <c r="DE27" s="427"/>
      <c r="DF27" s="427"/>
      <c r="DG27" s="427"/>
      <c r="DH27" s="427"/>
      <c r="DI27" s="428"/>
      <c r="DJ27" s="186"/>
      <c r="DK27" s="186"/>
      <c r="DL27" s="186"/>
      <c r="DM27" s="186"/>
      <c r="DN27" s="186"/>
      <c r="DO27" s="186"/>
    </row>
    <row r="28" spans="1:119" ht="18.75" customHeight="1" x14ac:dyDescent="0.15">
      <c r="A28" s="187"/>
      <c r="B28" s="569"/>
      <c r="C28" s="570"/>
      <c r="D28" s="571"/>
      <c r="E28" s="479" t="s">
        <v>185</v>
      </c>
      <c r="F28" s="459"/>
      <c r="G28" s="459"/>
      <c r="H28" s="459"/>
      <c r="I28" s="459"/>
      <c r="J28" s="459"/>
      <c r="K28" s="460"/>
      <c r="L28" s="480">
        <v>1</v>
      </c>
      <c r="M28" s="481"/>
      <c r="N28" s="481"/>
      <c r="O28" s="481"/>
      <c r="P28" s="523"/>
      <c r="Q28" s="480">
        <v>3100</v>
      </c>
      <c r="R28" s="481"/>
      <c r="S28" s="481"/>
      <c r="T28" s="481"/>
      <c r="U28" s="481"/>
      <c r="V28" s="523"/>
      <c r="W28" s="582"/>
      <c r="X28" s="570"/>
      <c r="Y28" s="571"/>
      <c r="Z28" s="479" t="s">
        <v>186</v>
      </c>
      <c r="AA28" s="459"/>
      <c r="AB28" s="459"/>
      <c r="AC28" s="459"/>
      <c r="AD28" s="459"/>
      <c r="AE28" s="459"/>
      <c r="AF28" s="459"/>
      <c r="AG28" s="460"/>
      <c r="AH28" s="480" t="s">
        <v>139</v>
      </c>
      <c r="AI28" s="481"/>
      <c r="AJ28" s="481"/>
      <c r="AK28" s="481"/>
      <c r="AL28" s="523"/>
      <c r="AM28" s="480" t="s">
        <v>139</v>
      </c>
      <c r="AN28" s="481"/>
      <c r="AO28" s="481"/>
      <c r="AP28" s="481"/>
      <c r="AQ28" s="481"/>
      <c r="AR28" s="523"/>
      <c r="AS28" s="480" t="s">
        <v>140</v>
      </c>
      <c r="AT28" s="481"/>
      <c r="AU28" s="481"/>
      <c r="AV28" s="481"/>
      <c r="AW28" s="481"/>
      <c r="AX28" s="482"/>
      <c r="AY28" s="608" t="s">
        <v>187</v>
      </c>
      <c r="AZ28" s="609"/>
      <c r="BA28" s="609"/>
      <c r="BB28" s="610"/>
      <c r="BC28" s="389" t="s">
        <v>48</v>
      </c>
      <c r="BD28" s="390"/>
      <c r="BE28" s="390"/>
      <c r="BF28" s="390"/>
      <c r="BG28" s="390"/>
      <c r="BH28" s="390"/>
      <c r="BI28" s="390"/>
      <c r="BJ28" s="390"/>
      <c r="BK28" s="390"/>
      <c r="BL28" s="390"/>
      <c r="BM28" s="391"/>
      <c r="BN28" s="392">
        <v>514949</v>
      </c>
      <c r="BO28" s="393"/>
      <c r="BP28" s="393"/>
      <c r="BQ28" s="393"/>
      <c r="BR28" s="393"/>
      <c r="BS28" s="393"/>
      <c r="BT28" s="393"/>
      <c r="BU28" s="394"/>
      <c r="BV28" s="392">
        <v>542622</v>
      </c>
      <c r="BW28" s="393"/>
      <c r="BX28" s="393"/>
      <c r="BY28" s="393"/>
      <c r="BZ28" s="393"/>
      <c r="CA28" s="393"/>
      <c r="CB28" s="393"/>
      <c r="CC28" s="394"/>
      <c r="CD28" s="201"/>
      <c r="CE28" s="539"/>
      <c r="CF28" s="539"/>
      <c r="CG28" s="539"/>
      <c r="CH28" s="539"/>
      <c r="CI28" s="539"/>
      <c r="CJ28" s="539"/>
      <c r="CK28" s="539"/>
      <c r="CL28" s="539"/>
      <c r="CM28" s="539"/>
      <c r="CN28" s="539"/>
      <c r="CO28" s="539"/>
      <c r="CP28" s="539"/>
      <c r="CQ28" s="539"/>
      <c r="CR28" s="539"/>
      <c r="CS28" s="540"/>
      <c r="CT28" s="426"/>
      <c r="CU28" s="427"/>
      <c r="CV28" s="427"/>
      <c r="CW28" s="427"/>
      <c r="CX28" s="427"/>
      <c r="CY28" s="427"/>
      <c r="CZ28" s="427"/>
      <c r="DA28" s="428"/>
      <c r="DB28" s="426"/>
      <c r="DC28" s="427"/>
      <c r="DD28" s="427"/>
      <c r="DE28" s="427"/>
      <c r="DF28" s="427"/>
      <c r="DG28" s="427"/>
      <c r="DH28" s="427"/>
      <c r="DI28" s="428"/>
      <c r="DJ28" s="186"/>
      <c r="DK28" s="186"/>
      <c r="DL28" s="186"/>
      <c r="DM28" s="186"/>
      <c r="DN28" s="186"/>
      <c r="DO28" s="186"/>
    </row>
    <row r="29" spans="1:119" ht="18.75" customHeight="1" x14ac:dyDescent="0.15">
      <c r="A29" s="187"/>
      <c r="B29" s="569"/>
      <c r="C29" s="570"/>
      <c r="D29" s="571"/>
      <c r="E29" s="479" t="s">
        <v>188</v>
      </c>
      <c r="F29" s="459"/>
      <c r="G29" s="459"/>
      <c r="H29" s="459"/>
      <c r="I29" s="459"/>
      <c r="J29" s="459"/>
      <c r="K29" s="460"/>
      <c r="L29" s="480">
        <v>13</v>
      </c>
      <c r="M29" s="481"/>
      <c r="N29" s="481"/>
      <c r="O29" s="481"/>
      <c r="P29" s="523"/>
      <c r="Q29" s="480">
        <v>2900</v>
      </c>
      <c r="R29" s="481"/>
      <c r="S29" s="481"/>
      <c r="T29" s="481"/>
      <c r="U29" s="481"/>
      <c r="V29" s="523"/>
      <c r="W29" s="583"/>
      <c r="X29" s="584"/>
      <c r="Y29" s="585"/>
      <c r="Z29" s="479" t="s">
        <v>189</v>
      </c>
      <c r="AA29" s="459"/>
      <c r="AB29" s="459"/>
      <c r="AC29" s="459"/>
      <c r="AD29" s="459"/>
      <c r="AE29" s="459"/>
      <c r="AF29" s="459"/>
      <c r="AG29" s="460"/>
      <c r="AH29" s="480">
        <v>178</v>
      </c>
      <c r="AI29" s="481"/>
      <c r="AJ29" s="481"/>
      <c r="AK29" s="481"/>
      <c r="AL29" s="523"/>
      <c r="AM29" s="480">
        <v>567534</v>
      </c>
      <c r="AN29" s="481"/>
      <c r="AO29" s="481"/>
      <c r="AP29" s="481"/>
      <c r="AQ29" s="481"/>
      <c r="AR29" s="523"/>
      <c r="AS29" s="480">
        <v>3188</v>
      </c>
      <c r="AT29" s="481"/>
      <c r="AU29" s="481"/>
      <c r="AV29" s="481"/>
      <c r="AW29" s="481"/>
      <c r="AX29" s="482"/>
      <c r="AY29" s="611"/>
      <c r="AZ29" s="612"/>
      <c r="BA29" s="612"/>
      <c r="BB29" s="613"/>
      <c r="BC29" s="463" t="s">
        <v>190</v>
      </c>
      <c r="BD29" s="464"/>
      <c r="BE29" s="464"/>
      <c r="BF29" s="464"/>
      <c r="BG29" s="464"/>
      <c r="BH29" s="464"/>
      <c r="BI29" s="464"/>
      <c r="BJ29" s="464"/>
      <c r="BK29" s="464"/>
      <c r="BL29" s="464"/>
      <c r="BM29" s="465"/>
      <c r="BN29" s="429">
        <v>412560</v>
      </c>
      <c r="BO29" s="430"/>
      <c r="BP29" s="430"/>
      <c r="BQ29" s="430"/>
      <c r="BR29" s="430"/>
      <c r="BS29" s="430"/>
      <c r="BT29" s="430"/>
      <c r="BU29" s="431"/>
      <c r="BV29" s="429">
        <v>415495</v>
      </c>
      <c r="BW29" s="430"/>
      <c r="BX29" s="430"/>
      <c r="BY29" s="430"/>
      <c r="BZ29" s="430"/>
      <c r="CA29" s="430"/>
      <c r="CB29" s="430"/>
      <c r="CC29" s="431"/>
      <c r="CD29" s="203"/>
      <c r="CE29" s="539"/>
      <c r="CF29" s="539"/>
      <c r="CG29" s="539"/>
      <c r="CH29" s="539"/>
      <c r="CI29" s="539"/>
      <c r="CJ29" s="539"/>
      <c r="CK29" s="539"/>
      <c r="CL29" s="539"/>
      <c r="CM29" s="539"/>
      <c r="CN29" s="539"/>
      <c r="CO29" s="539"/>
      <c r="CP29" s="539"/>
      <c r="CQ29" s="539"/>
      <c r="CR29" s="539"/>
      <c r="CS29" s="540"/>
      <c r="CT29" s="426"/>
      <c r="CU29" s="427"/>
      <c r="CV29" s="427"/>
      <c r="CW29" s="427"/>
      <c r="CX29" s="427"/>
      <c r="CY29" s="427"/>
      <c r="CZ29" s="427"/>
      <c r="DA29" s="428"/>
      <c r="DB29" s="426"/>
      <c r="DC29" s="427"/>
      <c r="DD29" s="427"/>
      <c r="DE29" s="427"/>
      <c r="DF29" s="427"/>
      <c r="DG29" s="427"/>
      <c r="DH29" s="427"/>
      <c r="DI29" s="428"/>
      <c r="DJ29" s="186"/>
      <c r="DK29" s="186"/>
      <c r="DL29" s="186"/>
      <c r="DM29" s="186"/>
      <c r="DN29" s="186"/>
      <c r="DO29" s="186"/>
    </row>
    <row r="30" spans="1:119" ht="18.75" customHeight="1" thickBot="1" x14ac:dyDescent="0.2">
      <c r="A30" s="187"/>
      <c r="B30" s="572"/>
      <c r="C30" s="573"/>
      <c r="D30" s="574"/>
      <c r="E30" s="483"/>
      <c r="F30" s="484"/>
      <c r="G30" s="484"/>
      <c r="H30" s="484"/>
      <c r="I30" s="484"/>
      <c r="J30" s="484"/>
      <c r="K30" s="485"/>
      <c r="L30" s="586"/>
      <c r="M30" s="587"/>
      <c r="N30" s="587"/>
      <c r="O30" s="587"/>
      <c r="P30" s="588"/>
      <c r="Q30" s="586"/>
      <c r="R30" s="587"/>
      <c r="S30" s="587"/>
      <c r="T30" s="587"/>
      <c r="U30" s="587"/>
      <c r="V30" s="588"/>
      <c r="W30" s="589" t="s">
        <v>191</v>
      </c>
      <c r="X30" s="590"/>
      <c r="Y30" s="590"/>
      <c r="Z30" s="590"/>
      <c r="AA30" s="590"/>
      <c r="AB30" s="590"/>
      <c r="AC30" s="590"/>
      <c r="AD30" s="590"/>
      <c r="AE30" s="590"/>
      <c r="AF30" s="590"/>
      <c r="AG30" s="591"/>
      <c r="AH30" s="548">
        <v>99.8</v>
      </c>
      <c r="AI30" s="549"/>
      <c r="AJ30" s="549"/>
      <c r="AK30" s="549"/>
      <c r="AL30" s="549"/>
      <c r="AM30" s="549"/>
      <c r="AN30" s="549"/>
      <c r="AO30" s="549"/>
      <c r="AP30" s="549"/>
      <c r="AQ30" s="549"/>
      <c r="AR30" s="549"/>
      <c r="AS30" s="549"/>
      <c r="AT30" s="549"/>
      <c r="AU30" s="549"/>
      <c r="AV30" s="549"/>
      <c r="AW30" s="549"/>
      <c r="AX30" s="551"/>
      <c r="AY30" s="614"/>
      <c r="AZ30" s="615"/>
      <c r="BA30" s="615"/>
      <c r="BB30" s="616"/>
      <c r="BC30" s="602" t="s">
        <v>50</v>
      </c>
      <c r="BD30" s="603"/>
      <c r="BE30" s="603"/>
      <c r="BF30" s="603"/>
      <c r="BG30" s="603"/>
      <c r="BH30" s="603"/>
      <c r="BI30" s="603"/>
      <c r="BJ30" s="603"/>
      <c r="BK30" s="603"/>
      <c r="BL30" s="603"/>
      <c r="BM30" s="604"/>
      <c r="BN30" s="605">
        <v>668088</v>
      </c>
      <c r="BO30" s="606"/>
      <c r="BP30" s="606"/>
      <c r="BQ30" s="606"/>
      <c r="BR30" s="606"/>
      <c r="BS30" s="606"/>
      <c r="BT30" s="606"/>
      <c r="BU30" s="607"/>
      <c r="BV30" s="605">
        <v>590168</v>
      </c>
      <c r="BW30" s="606"/>
      <c r="BX30" s="606"/>
      <c r="BY30" s="606"/>
      <c r="BZ30" s="606"/>
      <c r="CA30" s="606"/>
      <c r="CB30" s="606"/>
      <c r="CC30" s="60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53" t="s">
        <v>198</v>
      </c>
      <c r="D33" s="453"/>
      <c r="E33" s="418" t="s">
        <v>199</v>
      </c>
      <c r="F33" s="418"/>
      <c r="G33" s="418"/>
      <c r="H33" s="418"/>
      <c r="I33" s="418"/>
      <c r="J33" s="418"/>
      <c r="K33" s="418"/>
      <c r="L33" s="418"/>
      <c r="M33" s="418"/>
      <c r="N33" s="418"/>
      <c r="O33" s="418"/>
      <c r="P33" s="418"/>
      <c r="Q33" s="418"/>
      <c r="R33" s="418"/>
      <c r="S33" s="418"/>
      <c r="T33" s="216"/>
      <c r="U33" s="453" t="s">
        <v>198</v>
      </c>
      <c r="V33" s="453"/>
      <c r="W33" s="418" t="s">
        <v>199</v>
      </c>
      <c r="X33" s="418"/>
      <c r="Y33" s="418"/>
      <c r="Z33" s="418"/>
      <c r="AA33" s="418"/>
      <c r="AB33" s="418"/>
      <c r="AC33" s="418"/>
      <c r="AD33" s="418"/>
      <c r="AE33" s="418"/>
      <c r="AF33" s="418"/>
      <c r="AG33" s="418"/>
      <c r="AH33" s="418"/>
      <c r="AI33" s="418"/>
      <c r="AJ33" s="418"/>
      <c r="AK33" s="418"/>
      <c r="AL33" s="216"/>
      <c r="AM33" s="453" t="s">
        <v>200</v>
      </c>
      <c r="AN33" s="453"/>
      <c r="AO33" s="418" t="s">
        <v>199</v>
      </c>
      <c r="AP33" s="418"/>
      <c r="AQ33" s="418"/>
      <c r="AR33" s="418"/>
      <c r="AS33" s="418"/>
      <c r="AT33" s="418"/>
      <c r="AU33" s="418"/>
      <c r="AV33" s="418"/>
      <c r="AW33" s="418"/>
      <c r="AX33" s="418"/>
      <c r="AY33" s="418"/>
      <c r="AZ33" s="418"/>
      <c r="BA33" s="418"/>
      <c r="BB33" s="418"/>
      <c r="BC33" s="418"/>
      <c r="BD33" s="217"/>
      <c r="BE33" s="418" t="s">
        <v>201</v>
      </c>
      <c r="BF33" s="418"/>
      <c r="BG33" s="418" t="s">
        <v>202</v>
      </c>
      <c r="BH33" s="418"/>
      <c r="BI33" s="418"/>
      <c r="BJ33" s="418"/>
      <c r="BK33" s="418"/>
      <c r="BL33" s="418"/>
      <c r="BM33" s="418"/>
      <c r="BN33" s="418"/>
      <c r="BO33" s="418"/>
      <c r="BP33" s="418"/>
      <c r="BQ33" s="418"/>
      <c r="BR33" s="418"/>
      <c r="BS33" s="418"/>
      <c r="BT33" s="418"/>
      <c r="BU33" s="418"/>
      <c r="BV33" s="217"/>
      <c r="BW33" s="453" t="s">
        <v>201</v>
      </c>
      <c r="BX33" s="453"/>
      <c r="BY33" s="418" t="s">
        <v>203</v>
      </c>
      <c r="BZ33" s="418"/>
      <c r="CA33" s="418"/>
      <c r="CB33" s="418"/>
      <c r="CC33" s="418"/>
      <c r="CD33" s="418"/>
      <c r="CE33" s="418"/>
      <c r="CF33" s="418"/>
      <c r="CG33" s="418"/>
      <c r="CH33" s="418"/>
      <c r="CI33" s="418"/>
      <c r="CJ33" s="418"/>
      <c r="CK33" s="418"/>
      <c r="CL33" s="418"/>
      <c r="CM33" s="418"/>
      <c r="CN33" s="216"/>
      <c r="CO33" s="453" t="s">
        <v>198</v>
      </c>
      <c r="CP33" s="453"/>
      <c r="CQ33" s="418" t="s">
        <v>204</v>
      </c>
      <c r="CR33" s="418"/>
      <c r="CS33" s="418"/>
      <c r="CT33" s="418"/>
      <c r="CU33" s="418"/>
      <c r="CV33" s="418"/>
      <c r="CW33" s="418"/>
      <c r="CX33" s="418"/>
      <c r="CY33" s="418"/>
      <c r="CZ33" s="418"/>
      <c r="DA33" s="418"/>
      <c r="DB33" s="418"/>
      <c r="DC33" s="418"/>
      <c r="DD33" s="418"/>
      <c r="DE33" s="418"/>
      <c r="DF33" s="216"/>
      <c r="DG33" s="617" t="s">
        <v>205</v>
      </c>
      <c r="DH33" s="617"/>
      <c r="DI33" s="218"/>
      <c r="DJ33" s="186"/>
      <c r="DK33" s="186"/>
      <c r="DL33" s="186"/>
      <c r="DM33" s="186"/>
      <c r="DN33" s="186"/>
      <c r="DO33" s="186"/>
    </row>
    <row r="34" spans="1:119" ht="32.25" customHeight="1" x14ac:dyDescent="0.15">
      <c r="A34" s="187"/>
      <c r="B34" s="213"/>
      <c r="C34" s="618">
        <f>IF(E34="","",1)</f>
        <v>1</v>
      </c>
      <c r="D34" s="618"/>
      <c r="E34" s="619" t="str">
        <f>IF('各会計、関係団体の財政状況及び健全化判断比率'!B7="","",'各会計、関係団体の財政状況及び健全化判断比率'!B7)</f>
        <v>一般会計</v>
      </c>
      <c r="F34" s="619"/>
      <c r="G34" s="619"/>
      <c r="H34" s="619"/>
      <c r="I34" s="619"/>
      <c r="J34" s="619"/>
      <c r="K34" s="619"/>
      <c r="L34" s="619"/>
      <c r="M34" s="619"/>
      <c r="N34" s="619"/>
      <c r="O34" s="619"/>
      <c r="P34" s="619"/>
      <c r="Q34" s="619"/>
      <c r="R34" s="619"/>
      <c r="S34" s="619"/>
      <c r="T34" s="214"/>
      <c r="U34" s="618">
        <f>IF(W34="","",MAX(C34:D43)+1)</f>
        <v>3</v>
      </c>
      <c r="V34" s="618"/>
      <c r="W34" s="619" t="str">
        <f>IF('各会計、関係団体の財政状況及び健全化判断比率'!B28="","",'各会計、関係団体の財政状況及び健全化判断比率'!B28)</f>
        <v>国民健康保険特別会計</v>
      </c>
      <c r="X34" s="619"/>
      <c r="Y34" s="619"/>
      <c r="Z34" s="619"/>
      <c r="AA34" s="619"/>
      <c r="AB34" s="619"/>
      <c r="AC34" s="619"/>
      <c r="AD34" s="619"/>
      <c r="AE34" s="619"/>
      <c r="AF34" s="619"/>
      <c r="AG34" s="619"/>
      <c r="AH34" s="619"/>
      <c r="AI34" s="619"/>
      <c r="AJ34" s="619"/>
      <c r="AK34" s="619"/>
      <c r="AL34" s="214"/>
      <c r="AM34" s="618">
        <f>IF(AO34="","",MAX(C34:D43,U34:V43)+1)</f>
        <v>7</v>
      </c>
      <c r="AN34" s="618"/>
      <c r="AO34" s="619" t="str">
        <f>IF('各会計、関係団体の財政状況及び健全化判断比率'!B32="","",'各会計、関係団体の財政状況及び健全化判断比率'!B32)</f>
        <v>水道事業会計</v>
      </c>
      <c r="AP34" s="619"/>
      <c r="AQ34" s="619"/>
      <c r="AR34" s="619"/>
      <c r="AS34" s="619"/>
      <c r="AT34" s="619"/>
      <c r="AU34" s="619"/>
      <c r="AV34" s="619"/>
      <c r="AW34" s="619"/>
      <c r="AX34" s="619"/>
      <c r="AY34" s="619"/>
      <c r="AZ34" s="619"/>
      <c r="BA34" s="619"/>
      <c r="BB34" s="619"/>
      <c r="BC34" s="619"/>
      <c r="BD34" s="214"/>
      <c r="BE34" s="618">
        <f>IF(BG34="","",MAX(C34:D43,U34:V43,AM34:AN43)+1)</f>
        <v>9</v>
      </c>
      <c r="BF34" s="618"/>
      <c r="BG34" s="619" t="str">
        <f>IF('各会計、関係団体の財政状況及び健全化判断比率'!B34="","",'各会計、関係団体の財政状況及び健全化判断比率'!B34)</f>
        <v>下水道事業特別会計</v>
      </c>
      <c r="BH34" s="619"/>
      <c r="BI34" s="619"/>
      <c r="BJ34" s="619"/>
      <c r="BK34" s="619"/>
      <c r="BL34" s="619"/>
      <c r="BM34" s="619"/>
      <c r="BN34" s="619"/>
      <c r="BO34" s="619"/>
      <c r="BP34" s="619"/>
      <c r="BQ34" s="619"/>
      <c r="BR34" s="619"/>
      <c r="BS34" s="619"/>
      <c r="BT34" s="619"/>
      <c r="BU34" s="619"/>
      <c r="BV34" s="214"/>
      <c r="BW34" s="618">
        <f>IF(BY34="","",MAX(C34:D43,U34:V43,AM34:AN43,BE34:BF43)+1)</f>
        <v>12</v>
      </c>
      <c r="BX34" s="618"/>
      <c r="BY34" s="619" t="str">
        <f>IF('各会計、関係団体の財政状況及び健全化判断比率'!B68="","",'各会計、関係団体の財政状況及び健全化判断比率'!B68)</f>
        <v>山形県消防補償等組合</v>
      </c>
      <c r="BZ34" s="619"/>
      <c r="CA34" s="619"/>
      <c r="CB34" s="619"/>
      <c r="CC34" s="619"/>
      <c r="CD34" s="619"/>
      <c r="CE34" s="619"/>
      <c r="CF34" s="619"/>
      <c r="CG34" s="619"/>
      <c r="CH34" s="619"/>
      <c r="CI34" s="619"/>
      <c r="CJ34" s="619"/>
      <c r="CK34" s="619"/>
      <c r="CL34" s="619"/>
      <c r="CM34" s="619"/>
      <c r="CN34" s="214"/>
      <c r="CO34" s="618">
        <f>IF(CQ34="","",MAX(C34:D43,U34:V43,AM34:AN43,BE34:BF43,BW34:BX43)+1)</f>
        <v>20</v>
      </c>
      <c r="CP34" s="618"/>
      <c r="CQ34" s="619" t="str">
        <f>IF('各会計、関係団体の財政状況及び健全化判断比率'!BS7="","",'各会計、関係団体の財政状況及び健全化判断比率'!BS7)</f>
        <v>高畠町土地開発公社</v>
      </c>
      <c r="CR34" s="619"/>
      <c r="CS34" s="619"/>
      <c r="CT34" s="619"/>
      <c r="CU34" s="619"/>
      <c r="CV34" s="619"/>
      <c r="CW34" s="619"/>
      <c r="CX34" s="619"/>
      <c r="CY34" s="619"/>
      <c r="CZ34" s="619"/>
      <c r="DA34" s="619"/>
      <c r="DB34" s="619"/>
      <c r="DC34" s="619"/>
      <c r="DD34" s="619"/>
      <c r="DE34" s="619"/>
      <c r="DF34" s="211"/>
      <c r="DG34" s="620" t="str">
        <f>IF('各会計、関係団体の財政状況及び健全化判断比率'!BR7="","",'各会計、関係団体の財政状況及び健全化判断比率'!BR7)</f>
        <v>○</v>
      </c>
      <c r="DH34" s="620"/>
      <c r="DI34" s="218"/>
      <c r="DJ34" s="186"/>
      <c r="DK34" s="186"/>
      <c r="DL34" s="186"/>
      <c r="DM34" s="186"/>
      <c r="DN34" s="186"/>
      <c r="DO34" s="186"/>
    </row>
    <row r="35" spans="1:119" ht="32.25" customHeight="1" x14ac:dyDescent="0.15">
      <c r="A35" s="187"/>
      <c r="B35" s="213"/>
      <c r="C35" s="618">
        <f>IF(E35="","",C34+1)</f>
        <v>2</v>
      </c>
      <c r="D35" s="618"/>
      <c r="E35" s="619" t="str">
        <f>IF('各会計、関係団体の財政状況及び健全化判断比率'!B8="","",'各会計、関係団体の財政状況及び健全化判断比率'!B8)</f>
        <v>飲料水供給事業特別会計</v>
      </c>
      <c r="F35" s="619"/>
      <c r="G35" s="619"/>
      <c r="H35" s="619"/>
      <c r="I35" s="619"/>
      <c r="J35" s="619"/>
      <c r="K35" s="619"/>
      <c r="L35" s="619"/>
      <c r="M35" s="619"/>
      <c r="N35" s="619"/>
      <c r="O35" s="619"/>
      <c r="P35" s="619"/>
      <c r="Q35" s="619"/>
      <c r="R35" s="619"/>
      <c r="S35" s="619"/>
      <c r="T35" s="214"/>
      <c r="U35" s="618">
        <f>IF(W35="","",U34+1)</f>
        <v>4</v>
      </c>
      <c r="V35" s="618"/>
      <c r="W35" s="619" t="str">
        <f>IF('各会計、関係団体の財政状況及び健全化判断比率'!B29="","",'各会計、関係団体の財政状況及び健全化判断比率'!B29)</f>
        <v>介護保険特別会計</v>
      </c>
      <c r="X35" s="619"/>
      <c r="Y35" s="619"/>
      <c r="Z35" s="619"/>
      <c r="AA35" s="619"/>
      <c r="AB35" s="619"/>
      <c r="AC35" s="619"/>
      <c r="AD35" s="619"/>
      <c r="AE35" s="619"/>
      <c r="AF35" s="619"/>
      <c r="AG35" s="619"/>
      <c r="AH35" s="619"/>
      <c r="AI35" s="619"/>
      <c r="AJ35" s="619"/>
      <c r="AK35" s="619"/>
      <c r="AL35" s="214"/>
      <c r="AM35" s="618">
        <f t="shared" ref="AM35:AM43" si="0">IF(AO35="","",AM34+1)</f>
        <v>8</v>
      </c>
      <c r="AN35" s="618"/>
      <c r="AO35" s="619" t="str">
        <f>IF('各会計、関係団体の財政状況及び健全化判断比率'!B33="","",'各会計、関係団体の財政状況及び健全化判断比率'!B33)</f>
        <v>病院事業会計</v>
      </c>
      <c r="AP35" s="619"/>
      <c r="AQ35" s="619"/>
      <c r="AR35" s="619"/>
      <c r="AS35" s="619"/>
      <c r="AT35" s="619"/>
      <c r="AU35" s="619"/>
      <c r="AV35" s="619"/>
      <c r="AW35" s="619"/>
      <c r="AX35" s="619"/>
      <c r="AY35" s="619"/>
      <c r="AZ35" s="619"/>
      <c r="BA35" s="619"/>
      <c r="BB35" s="619"/>
      <c r="BC35" s="619"/>
      <c r="BD35" s="214"/>
      <c r="BE35" s="618">
        <f t="shared" ref="BE35:BE43" si="1">IF(BG35="","",BE34+1)</f>
        <v>10</v>
      </c>
      <c r="BF35" s="618"/>
      <c r="BG35" s="619" t="str">
        <f>IF('各会計、関係団体の財政状況及び健全化判断比率'!B35="","",'各会計、関係団体の財政状況及び健全化判断比率'!B35)</f>
        <v>農業集落排水事業特別会計</v>
      </c>
      <c r="BH35" s="619"/>
      <c r="BI35" s="619"/>
      <c r="BJ35" s="619"/>
      <c r="BK35" s="619"/>
      <c r="BL35" s="619"/>
      <c r="BM35" s="619"/>
      <c r="BN35" s="619"/>
      <c r="BO35" s="619"/>
      <c r="BP35" s="619"/>
      <c r="BQ35" s="619"/>
      <c r="BR35" s="619"/>
      <c r="BS35" s="619"/>
      <c r="BT35" s="619"/>
      <c r="BU35" s="619"/>
      <c r="BV35" s="214"/>
      <c r="BW35" s="618">
        <f t="shared" ref="BW35:BW43" si="2">IF(BY35="","",BW34+1)</f>
        <v>13</v>
      </c>
      <c r="BX35" s="618"/>
      <c r="BY35" s="619" t="str">
        <f>IF('各会計、関係団体の財政状況及び健全化判断比率'!B69="","",'各会計、関係団体の財政状況及び健全化判断比率'!B69)</f>
        <v>山形県自治会館管理組合</v>
      </c>
      <c r="BZ35" s="619"/>
      <c r="CA35" s="619"/>
      <c r="CB35" s="619"/>
      <c r="CC35" s="619"/>
      <c r="CD35" s="619"/>
      <c r="CE35" s="619"/>
      <c r="CF35" s="619"/>
      <c r="CG35" s="619"/>
      <c r="CH35" s="619"/>
      <c r="CI35" s="619"/>
      <c r="CJ35" s="619"/>
      <c r="CK35" s="619"/>
      <c r="CL35" s="619"/>
      <c r="CM35" s="619"/>
      <c r="CN35" s="214"/>
      <c r="CO35" s="618">
        <f t="shared" ref="CO35:CO43" si="3">IF(CQ35="","",CO34+1)</f>
        <v>21</v>
      </c>
      <c r="CP35" s="618"/>
      <c r="CQ35" s="619" t="str">
        <f>IF('各会計、関係団体の財政状況及び健全化判断比率'!BS8="","",'各会計、関係団体の財政状況及び健全化判断比率'!BS8)</f>
        <v>浜田広介記念館</v>
      </c>
      <c r="CR35" s="619"/>
      <c r="CS35" s="619"/>
      <c r="CT35" s="619"/>
      <c r="CU35" s="619"/>
      <c r="CV35" s="619"/>
      <c r="CW35" s="619"/>
      <c r="CX35" s="619"/>
      <c r="CY35" s="619"/>
      <c r="CZ35" s="619"/>
      <c r="DA35" s="619"/>
      <c r="DB35" s="619"/>
      <c r="DC35" s="619"/>
      <c r="DD35" s="619"/>
      <c r="DE35" s="619"/>
      <c r="DF35" s="211"/>
      <c r="DG35" s="620" t="str">
        <f>IF('各会計、関係団体の財政状況及び健全化判断比率'!BR8="","",'各会計、関係団体の財政状況及び健全化判断比率'!BR8)</f>
        <v/>
      </c>
      <c r="DH35" s="620"/>
      <c r="DI35" s="218"/>
      <c r="DJ35" s="186"/>
      <c r="DK35" s="186"/>
      <c r="DL35" s="186"/>
      <c r="DM35" s="186"/>
      <c r="DN35" s="186"/>
      <c r="DO35" s="186"/>
    </row>
    <row r="36" spans="1:119" ht="32.25" customHeight="1" x14ac:dyDescent="0.15">
      <c r="A36" s="187"/>
      <c r="B36" s="213"/>
      <c r="C36" s="618" t="str">
        <f>IF(E36="","",C35+1)</f>
        <v/>
      </c>
      <c r="D36" s="618"/>
      <c r="E36" s="619" t="str">
        <f>IF('各会計、関係団体の財政状況及び健全化判断比率'!B9="","",'各会計、関係団体の財政状況及び健全化判断比率'!B9)</f>
        <v/>
      </c>
      <c r="F36" s="619"/>
      <c r="G36" s="619"/>
      <c r="H36" s="619"/>
      <c r="I36" s="619"/>
      <c r="J36" s="619"/>
      <c r="K36" s="619"/>
      <c r="L36" s="619"/>
      <c r="M36" s="619"/>
      <c r="N36" s="619"/>
      <c r="O36" s="619"/>
      <c r="P36" s="619"/>
      <c r="Q36" s="619"/>
      <c r="R36" s="619"/>
      <c r="S36" s="619"/>
      <c r="T36" s="214"/>
      <c r="U36" s="618">
        <f t="shared" ref="U36:U43" si="4">IF(W36="","",U35+1)</f>
        <v>5</v>
      </c>
      <c r="V36" s="618"/>
      <c r="W36" s="619" t="str">
        <f>IF('各会計、関係団体の財政状況及び健全化判断比率'!B30="","",'各会計、関係団体の財政状況及び健全化判断比率'!B30)</f>
        <v>後期高齢者医療特別会計</v>
      </c>
      <c r="X36" s="619"/>
      <c r="Y36" s="619"/>
      <c r="Z36" s="619"/>
      <c r="AA36" s="619"/>
      <c r="AB36" s="619"/>
      <c r="AC36" s="619"/>
      <c r="AD36" s="619"/>
      <c r="AE36" s="619"/>
      <c r="AF36" s="619"/>
      <c r="AG36" s="619"/>
      <c r="AH36" s="619"/>
      <c r="AI36" s="619"/>
      <c r="AJ36" s="619"/>
      <c r="AK36" s="619"/>
      <c r="AL36" s="214"/>
      <c r="AM36" s="618" t="str">
        <f t="shared" si="0"/>
        <v/>
      </c>
      <c r="AN36" s="618"/>
      <c r="AO36" s="619"/>
      <c r="AP36" s="619"/>
      <c r="AQ36" s="619"/>
      <c r="AR36" s="619"/>
      <c r="AS36" s="619"/>
      <c r="AT36" s="619"/>
      <c r="AU36" s="619"/>
      <c r="AV36" s="619"/>
      <c r="AW36" s="619"/>
      <c r="AX36" s="619"/>
      <c r="AY36" s="619"/>
      <c r="AZ36" s="619"/>
      <c r="BA36" s="619"/>
      <c r="BB36" s="619"/>
      <c r="BC36" s="619"/>
      <c r="BD36" s="214"/>
      <c r="BE36" s="618">
        <f t="shared" si="1"/>
        <v>11</v>
      </c>
      <c r="BF36" s="618"/>
      <c r="BG36" s="619" t="str">
        <f>IF('各会計、関係団体の財政状況及び健全化判断比率'!B36="","",'各会計、関係団体の財政状況及び健全化判断比率'!B36)</f>
        <v>特定地域生活排水処理事業特別会計</v>
      </c>
      <c r="BH36" s="619"/>
      <c r="BI36" s="619"/>
      <c r="BJ36" s="619"/>
      <c r="BK36" s="619"/>
      <c r="BL36" s="619"/>
      <c r="BM36" s="619"/>
      <c r="BN36" s="619"/>
      <c r="BO36" s="619"/>
      <c r="BP36" s="619"/>
      <c r="BQ36" s="619"/>
      <c r="BR36" s="619"/>
      <c r="BS36" s="619"/>
      <c r="BT36" s="619"/>
      <c r="BU36" s="619"/>
      <c r="BV36" s="214"/>
      <c r="BW36" s="618">
        <f t="shared" si="2"/>
        <v>14</v>
      </c>
      <c r="BX36" s="618"/>
      <c r="BY36" s="619" t="str">
        <f>IF('各会計、関係団体の財政状況及び健全化判断比率'!B70="","",'各会計、関係団体の財政状況及び健全化判断比率'!B70)</f>
        <v>山形県市町村職員退職手当組合</v>
      </c>
      <c r="BZ36" s="619"/>
      <c r="CA36" s="619"/>
      <c r="CB36" s="619"/>
      <c r="CC36" s="619"/>
      <c r="CD36" s="619"/>
      <c r="CE36" s="619"/>
      <c r="CF36" s="619"/>
      <c r="CG36" s="619"/>
      <c r="CH36" s="619"/>
      <c r="CI36" s="619"/>
      <c r="CJ36" s="619"/>
      <c r="CK36" s="619"/>
      <c r="CL36" s="619"/>
      <c r="CM36" s="619"/>
      <c r="CN36" s="214"/>
      <c r="CO36" s="618" t="str">
        <f t="shared" si="3"/>
        <v/>
      </c>
      <c r="CP36" s="618"/>
      <c r="CQ36" s="619" t="str">
        <f>IF('各会計、関係団体の財政状況及び健全化判断比率'!BS9="","",'各会計、関係団体の財政状況及び健全化判断比率'!BS9)</f>
        <v/>
      </c>
      <c r="CR36" s="619"/>
      <c r="CS36" s="619"/>
      <c r="CT36" s="619"/>
      <c r="CU36" s="619"/>
      <c r="CV36" s="619"/>
      <c r="CW36" s="619"/>
      <c r="CX36" s="619"/>
      <c r="CY36" s="619"/>
      <c r="CZ36" s="619"/>
      <c r="DA36" s="619"/>
      <c r="DB36" s="619"/>
      <c r="DC36" s="619"/>
      <c r="DD36" s="619"/>
      <c r="DE36" s="619"/>
      <c r="DF36" s="211"/>
      <c r="DG36" s="620" t="str">
        <f>IF('各会計、関係団体の財政状況及び健全化判断比率'!BR9="","",'各会計、関係団体の財政状況及び健全化判断比率'!BR9)</f>
        <v/>
      </c>
      <c r="DH36" s="620"/>
      <c r="DI36" s="218"/>
      <c r="DJ36" s="186"/>
      <c r="DK36" s="186"/>
      <c r="DL36" s="186"/>
      <c r="DM36" s="186"/>
      <c r="DN36" s="186"/>
      <c r="DO36" s="186"/>
    </row>
    <row r="37" spans="1:119" ht="32.25" customHeight="1" x14ac:dyDescent="0.15">
      <c r="A37" s="187"/>
      <c r="B37" s="213"/>
      <c r="C37" s="618" t="str">
        <f>IF(E37="","",C36+1)</f>
        <v/>
      </c>
      <c r="D37" s="618"/>
      <c r="E37" s="619" t="str">
        <f>IF('各会計、関係団体の財政状況及び健全化判断比率'!B10="","",'各会計、関係団体の財政状況及び健全化判断比率'!B10)</f>
        <v/>
      </c>
      <c r="F37" s="619"/>
      <c r="G37" s="619"/>
      <c r="H37" s="619"/>
      <c r="I37" s="619"/>
      <c r="J37" s="619"/>
      <c r="K37" s="619"/>
      <c r="L37" s="619"/>
      <c r="M37" s="619"/>
      <c r="N37" s="619"/>
      <c r="O37" s="619"/>
      <c r="P37" s="619"/>
      <c r="Q37" s="619"/>
      <c r="R37" s="619"/>
      <c r="S37" s="619"/>
      <c r="T37" s="214"/>
      <c r="U37" s="618">
        <f t="shared" si="4"/>
        <v>6</v>
      </c>
      <c r="V37" s="618"/>
      <c r="W37" s="619" t="str">
        <f>IF('各会計、関係団体の財政状況及び健全化判断比率'!B31="","",'各会計、関係団体の財政状況及び健全化判断比率'!B31)</f>
        <v>訪問看護事業特別会計</v>
      </c>
      <c r="X37" s="619"/>
      <c r="Y37" s="619"/>
      <c r="Z37" s="619"/>
      <c r="AA37" s="619"/>
      <c r="AB37" s="619"/>
      <c r="AC37" s="619"/>
      <c r="AD37" s="619"/>
      <c r="AE37" s="619"/>
      <c r="AF37" s="619"/>
      <c r="AG37" s="619"/>
      <c r="AH37" s="619"/>
      <c r="AI37" s="619"/>
      <c r="AJ37" s="619"/>
      <c r="AK37" s="619"/>
      <c r="AL37" s="214"/>
      <c r="AM37" s="618" t="str">
        <f t="shared" si="0"/>
        <v/>
      </c>
      <c r="AN37" s="618"/>
      <c r="AO37" s="619"/>
      <c r="AP37" s="619"/>
      <c r="AQ37" s="619"/>
      <c r="AR37" s="619"/>
      <c r="AS37" s="619"/>
      <c r="AT37" s="619"/>
      <c r="AU37" s="619"/>
      <c r="AV37" s="619"/>
      <c r="AW37" s="619"/>
      <c r="AX37" s="619"/>
      <c r="AY37" s="619"/>
      <c r="AZ37" s="619"/>
      <c r="BA37" s="619"/>
      <c r="BB37" s="619"/>
      <c r="BC37" s="619"/>
      <c r="BD37" s="214"/>
      <c r="BE37" s="618" t="str">
        <f t="shared" si="1"/>
        <v/>
      </c>
      <c r="BF37" s="618"/>
      <c r="BG37" s="619"/>
      <c r="BH37" s="619"/>
      <c r="BI37" s="619"/>
      <c r="BJ37" s="619"/>
      <c r="BK37" s="619"/>
      <c r="BL37" s="619"/>
      <c r="BM37" s="619"/>
      <c r="BN37" s="619"/>
      <c r="BO37" s="619"/>
      <c r="BP37" s="619"/>
      <c r="BQ37" s="619"/>
      <c r="BR37" s="619"/>
      <c r="BS37" s="619"/>
      <c r="BT37" s="619"/>
      <c r="BU37" s="619"/>
      <c r="BV37" s="214"/>
      <c r="BW37" s="618">
        <f t="shared" si="2"/>
        <v>15</v>
      </c>
      <c r="BX37" s="618"/>
      <c r="BY37" s="619" t="str">
        <f>IF('各会計、関係団体の財政状況及び健全化判断比率'!B71="","",'各会計、関係団体の財政状況及び健全化判断比率'!B71)</f>
        <v>松川堰組合</v>
      </c>
      <c r="BZ37" s="619"/>
      <c r="CA37" s="619"/>
      <c r="CB37" s="619"/>
      <c r="CC37" s="619"/>
      <c r="CD37" s="619"/>
      <c r="CE37" s="619"/>
      <c r="CF37" s="619"/>
      <c r="CG37" s="619"/>
      <c r="CH37" s="619"/>
      <c r="CI37" s="619"/>
      <c r="CJ37" s="619"/>
      <c r="CK37" s="619"/>
      <c r="CL37" s="619"/>
      <c r="CM37" s="619"/>
      <c r="CN37" s="214"/>
      <c r="CO37" s="618" t="str">
        <f t="shared" si="3"/>
        <v/>
      </c>
      <c r="CP37" s="618"/>
      <c r="CQ37" s="619" t="str">
        <f>IF('各会計、関係団体の財政状況及び健全化判断比率'!BS10="","",'各会計、関係団体の財政状況及び健全化判断比率'!BS10)</f>
        <v/>
      </c>
      <c r="CR37" s="619"/>
      <c r="CS37" s="619"/>
      <c r="CT37" s="619"/>
      <c r="CU37" s="619"/>
      <c r="CV37" s="619"/>
      <c r="CW37" s="619"/>
      <c r="CX37" s="619"/>
      <c r="CY37" s="619"/>
      <c r="CZ37" s="619"/>
      <c r="DA37" s="619"/>
      <c r="DB37" s="619"/>
      <c r="DC37" s="619"/>
      <c r="DD37" s="619"/>
      <c r="DE37" s="619"/>
      <c r="DF37" s="211"/>
      <c r="DG37" s="620" t="str">
        <f>IF('各会計、関係団体の財政状況及び健全化判断比率'!BR10="","",'各会計、関係団体の財政状況及び健全化判断比率'!BR10)</f>
        <v/>
      </c>
      <c r="DH37" s="620"/>
      <c r="DI37" s="218"/>
      <c r="DJ37" s="186"/>
      <c r="DK37" s="186"/>
      <c r="DL37" s="186"/>
      <c r="DM37" s="186"/>
      <c r="DN37" s="186"/>
      <c r="DO37" s="186"/>
    </row>
    <row r="38" spans="1:119" ht="32.25" customHeight="1" x14ac:dyDescent="0.15">
      <c r="A38" s="187"/>
      <c r="B38" s="213"/>
      <c r="C38" s="618" t="str">
        <f t="shared" ref="C38:C43" si="5">IF(E38="","",C37+1)</f>
        <v/>
      </c>
      <c r="D38" s="618"/>
      <c r="E38" s="619" t="str">
        <f>IF('各会計、関係団体の財政状況及び健全化判断比率'!B11="","",'各会計、関係団体の財政状況及び健全化判断比率'!B11)</f>
        <v/>
      </c>
      <c r="F38" s="619"/>
      <c r="G38" s="619"/>
      <c r="H38" s="619"/>
      <c r="I38" s="619"/>
      <c r="J38" s="619"/>
      <c r="K38" s="619"/>
      <c r="L38" s="619"/>
      <c r="M38" s="619"/>
      <c r="N38" s="619"/>
      <c r="O38" s="619"/>
      <c r="P38" s="619"/>
      <c r="Q38" s="619"/>
      <c r="R38" s="619"/>
      <c r="S38" s="619"/>
      <c r="T38" s="214"/>
      <c r="U38" s="618" t="str">
        <f t="shared" si="4"/>
        <v/>
      </c>
      <c r="V38" s="618"/>
      <c r="W38" s="619"/>
      <c r="X38" s="619"/>
      <c r="Y38" s="619"/>
      <c r="Z38" s="619"/>
      <c r="AA38" s="619"/>
      <c r="AB38" s="619"/>
      <c r="AC38" s="619"/>
      <c r="AD38" s="619"/>
      <c r="AE38" s="619"/>
      <c r="AF38" s="619"/>
      <c r="AG38" s="619"/>
      <c r="AH38" s="619"/>
      <c r="AI38" s="619"/>
      <c r="AJ38" s="619"/>
      <c r="AK38" s="619"/>
      <c r="AL38" s="214"/>
      <c r="AM38" s="618" t="str">
        <f t="shared" si="0"/>
        <v/>
      </c>
      <c r="AN38" s="618"/>
      <c r="AO38" s="619"/>
      <c r="AP38" s="619"/>
      <c r="AQ38" s="619"/>
      <c r="AR38" s="619"/>
      <c r="AS38" s="619"/>
      <c r="AT38" s="619"/>
      <c r="AU38" s="619"/>
      <c r="AV38" s="619"/>
      <c r="AW38" s="619"/>
      <c r="AX38" s="619"/>
      <c r="AY38" s="619"/>
      <c r="AZ38" s="619"/>
      <c r="BA38" s="619"/>
      <c r="BB38" s="619"/>
      <c r="BC38" s="619"/>
      <c r="BD38" s="214"/>
      <c r="BE38" s="618" t="str">
        <f t="shared" si="1"/>
        <v/>
      </c>
      <c r="BF38" s="618"/>
      <c r="BG38" s="619"/>
      <c r="BH38" s="619"/>
      <c r="BI38" s="619"/>
      <c r="BJ38" s="619"/>
      <c r="BK38" s="619"/>
      <c r="BL38" s="619"/>
      <c r="BM38" s="619"/>
      <c r="BN38" s="619"/>
      <c r="BO38" s="619"/>
      <c r="BP38" s="619"/>
      <c r="BQ38" s="619"/>
      <c r="BR38" s="619"/>
      <c r="BS38" s="619"/>
      <c r="BT38" s="619"/>
      <c r="BU38" s="619"/>
      <c r="BV38" s="214"/>
      <c r="BW38" s="618">
        <f t="shared" si="2"/>
        <v>16</v>
      </c>
      <c r="BX38" s="618"/>
      <c r="BY38" s="619" t="str">
        <f>IF('各会計、関係団体の財政状況及び健全化判断比率'!B72="","",'各会計、関係団体の財政状況及び健全化判断比率'!B72)</f>
        <v>山形県市町村交通災害共済組合</v>
      </c>
      <c r="BZ38" s="619"/>
      <c r="CA38" s="619"/>
      <c r="CB38" s="619"/>
      <c r="CC38" s="619"/>
      <c r="CD38" s="619"/>
      <c r="CE38" s="619"/>
      <c r="CF38" s="619"/>
      <c r="CG38" s="619"/>
      <c r="CH38" s="619"/>
      <c r="CI38" s="619"/>
      <c r="CJ38" s="619"/>
      <c r="CK38" s="619"/>
      <c r="CL38" s="619"/>
      <c r="CM38" s="619"/>
      <c r="CN38" s="214"/>
      <c r="CO38" s="618" t="str">
        <f t="shared" si="3"/>
        <v/>
      </c>
      <c r="CP38" s="618"/>
      <c r="CQ38" s="619" t="str">
        <f>IF('各会計、関係団体の財政状況及び健全化判断比率'!BS11="","",'各会計、関係団体の財政状況及び健全化判断比率'!BS11)</f>
        <v/>
      </c>
      <c r="CR38" s="619"/>
      <c r="CS38" s="619"/>
      <c r="CT38" s="619"/>
      <c r="CU38" s="619"/>
      <c r="CV38" s="619"/>
      <c r="CW38" s="619"/>
      <c r="CX38" s="619"/>
      <c r="CY38" s="619"/>
      <c r="CZ38" s="619"/>
      <c r="DA38" s="619"/>
      <c r="DB38" s="619"/>
      <c r="DC38" s="619"/>
      <c r="DD38" s="619"/>
      <c r="DE38" s="619"/>
      <c r="DF38" s="211"/>
      <c r="DG38" s="620" t="str">
        <f>IF('各会計、関係団体の財政状況及び健全化判断比率'!BR11="","",'各会計、関係団体の財政状況及び健全化判断比率'!BR11)</f>
        <v/>
      </c>
      <c r="DH38" s="620"/>
      <c r="DI38" s="218"/>
      <c r="DJ38" s="186"/>
      <c r="DK38" s="186"/>
      <c r="DL38" s="186"/>
      <c r="DM38" s="186"/>
      <c r="DN38" s="186"/>
      <c r="DO38" s="186"/>
    </row>
    <row r="39" spans="1:119" ht="32.25" customHeight="1" x14ac:dyDescent="0.15">
      <c r="A39" s="187"/>
      <c r="B39" s="213"/>
      <c r="C39" s="618" t="str">
        <f t="shared" si="5"/>
        <v/>
      </c>
      <c r="D39" s="618"/>
      <c r="E39" s="619" t="str">
        <f>IF('各会計、関係団体の財政状況及び健全化判断比率'!B12="","",'各会計、関係団体の財政状況及び健全化判断比率'!B12)</f>
        <v/>
      </c>
      <c r="F39" s="619"/>
      <c r="G39" s="619"/>
      <c r="H39" s="619"/>
      <c r="I39" s="619"/>
      <c r="J39" s="619"/>
      <c r="K39" s="619"/>
      <c r="L39" s="619"/>
      <c r="M39" s="619"/>
      <c r="N39" s="619"/>
      <c r="O39" s="619"/>
      <c r="P39" s="619"/>
      <c r="Q39" s="619"/>
      <c r="R39" s="619"/>
      <c r="S39" s="619"/>
      <c r="T39" s="214"/>
      <c r="U39" s="618" t="str">
        <f t="shared" si="4"/>
        <v/>
      </c>
      <c r="V39" s="618"/>
      <c r="W39" s="619"/>
      <c r="X39" s="619"/>
      <c r="Y39" s="619"/>
      <c r="Z39" s="619"/>
      <c r="AA39" s="619"/>
      <c r="AB39" s="619"/>
      <c r="AC39" s="619"/>
      <c r="AD39" s="619"/>
      <c r="AE39" s="619"/>
      <c r="AF39" s="619"/>
      <c r="AG39" s="619"/>
      <c r="AH39" s="619"/>
      <c r="AI39" s="619"/>
      <c r="AJ39" s="619"/>
      <c r="AK39" s="619"/>
      <c r="AL39" s="214"/>
      <c r="AM39" s="618" t="str">
        <f t="shared" si="0"/>
        <v/>
      </c>
      <c r="AN39" s="618"/>
      <c r="AO39" s="619"/>
      <c r="AP39" s="619"/>
      <c r="AQ39" s="619"/>
      <c r="AR39" s="619"/>
      <c r="AS39" s="619"/>
      <c r="AT39" s="619"/>
      <c r="AU39" s="619"/>
      <c r="AV39" s="619"/>
      <c r="AW39" s="619"/>
      <c r="AX39" s="619"/>
      <c r="AY39" s="619"/>
      <c r="AZ39" s="619"/>
      <c r="BA39" s="619"/>
      <c r="BB39" s="619"/>
      <c r="BC39" s="619"/>
      <c r="BD39" s="214"/>
      <c r="BE39" s="618" t="str">
        <f t="shared" si="1"/>
        <v/>
      </c>
      <c r="BF39" s="618"/>
      <c r="BG39" s="619"/>
      <c r="BH39" s="619"/>
      <c r="BI39" s="619"/>
      <c r="BJ39" s="619"/>
      <c r="BK39" s="619"/>
      <c r="BL39" s="619"/>
      <c r="BM39" s="619"/>
      <c r="BN39" s="619"/>
      <c r="BO39" s="619"/>
      <c r="BP39" s="619"/>
      <c r="BQ39" s="619"/>
      <c r="BR39" s="619"/>
      <c r="BS39" s="619"/>
      <c r="BT39" s="619"/>
      <c r="BU39" s="619"/>
      <c r="BV39" s="214"/>
      <c r="BW39" s="618">
        <f t="shared" si="2"/>
        <v>17</v>
      </c>
      <c r="BX39" s="618"/>
      <c r="BY39" s="619" t="str">
        <f>IF('各会計、関係団体の財政状況及び健全化判断比率'!B73="","",'各会計、関係団体の財政状況及び健全化判断比率'!B73)</f>
        <v>置賜広域行政事務組合</v>
      </c>
      <c r="BZ39" s="619"/>
      <c r="CA39" s="619"/>
      <c r="CB39" s="619"/>
      <c r="CC39" s="619"/>
      <c r="CD39" s="619"/>
      <c r="CE39" s="619"/>
      <c r="CF39" s="619"/>
      <c r="CG39" s="619"/>
      <c r="CH39" s="619"/>
      <c r="CI39" s="619"/>
      <c r="CJ39" s="619"/>
      <c r="CK39" s="619"/>
      <c r="CL39" s="619"/>
      <c r="CM39" s="619"/>
      <c r="CN39" s="214"/>
      <c r="CO39" s="618" t="str">
        <f t="shared" si="3"/>
        <v/>
      </c>
      <c r="CP39" s="618"/>
      <c r="CQ39" s="619" t="str">
        <f>IF('各会計、関係団体の財政状況及び健全化判断比率'!BS12="","",'各会計、関係団体の財政状況及び健全化判断比率'!BS12)</f>
        <v/>
      </c>
      <c r="CR39" s="619"/>
      <c r="CS39" s="619"/>
      <c r="CT39" s="619"/>
      <c r="CU39" s="619"/>
      <c r="CV39" s="619"/>
      <c r="CW39" s="619"/>
      <c r="CX39" s="619"/>
      <c r="CY39" s="619"/>
      <c r="CZ39" s="619"/>
      <c r="DA39" s="619"/>
      <c r="DB39" s="619"/>
      <c r="DC39" s="619"/>
      <c r="DD39" s="619"/>
      <c r="DE39" s="619"/>
      <c r="DF39" s="211"/>
      <c r="DG39" s="620" t="str">
        <f>IF('各会計、関係団体の財政状況及び健全化判断比率'!BR12="","",'各会計、関係団体の財政状況及び健全化判断比率'!BR12)</f>
        <v/>
      </c>
      <c r="DH39" s="620"/>
      <c r="DI39" s="218"/>
      <c r="DJ39" s="186"/>
      <c r="DK39" s="186"/>
      <c r="DL39" s="186"/>
      <c r="DM39" s="186"/>
      <c r="DN39" s="186"/>
      <c r="DO39" s="186"/>
    </row>
    <row r="40" spans="1:119" ht="32.25" customHeight="1" x14ac:dyDescent="0.15">
      <c r="A40" s="187"/>
      <c r="B40" s="213"/>
      <c r="C40" s="618" t="str">
        <f t="shared" si="5"/>
        <v/>
      </c>
      <c r="D40" s="618"/>
      <c r="E40" s="619" t="str">
        <f>IF('各会計、関係団体の財政状況及び健全化判断比率'!B13="","",'各会計、関係団体の財政状況及び健全化判断比率'!B13)</f>
        <v/>
      </c>
      <c r="F40" s="619"/>
      <c r="G40" s="619"/>
      <c r="H40" s="619"/>
      <c r="I40" s="619"/>
      <c r="J40" s="619"/>
      <c r="K40" s="619"/>
      <c r="L40" s="619"/>
      <c r="M40" s="619"/>
      <c r="N40" s="619"/>
      <c r="O40" s="619"/>
      <c r="P40" s="619"/>
      <c r="Q40" s="619"/>
      <c r="R40" s="619"/>
      <c r="S40" s="619"/>
      <c r="T40" s="214"/>
      <c r="U40" s="618" t="str">
        <f t="shared" si="4"/>
        <v/>
      </c>
      <c r="V40" s="618"/>
      <c r="W40" s="619"/>
      <c r="X40" s="619"/>
      <c r="Y40" s="619"/>
      <c r="Z40" s="619"/>
      <c r="AA40" s="619"/>
      <c r="AB40" s="619"/>
      <c r="AC40" s="619"/>
      <c r="AD40" s="619"/>
      <c r="AE40" s="619"/>
      <c r="AF40" s="619"/>
      <c r="AG40" s="619"/>
      <c r="AH40" s="619"/>
      <c r="AI40" s="619"/>
      <c r="AJ40" s="619"/>
      <c r="AK40" s="619"/>
      <c r="AL40" s="214"/>
      <c r="AM40" s="618" t="str">
        <f t="shared" si="0"/>
        <v/>
      </c>
      <c r="AN40" s="618"/>
      <c r="AO40" s="619"/>
      <c r="AP40" s="619"/>
      <c r="AQ40" s="619"/>
      <c r="AR40" s="619"/>
      <c r="AS40" s="619"/>
      <c r="AT40" s="619"/>
      <c r="AU40" s="619"/>
      <c r="AV40" s="619"/>
      <c r="AW40" s="619"/>
      <c r="AX40" s="619"/>
      <c r="AY40" s="619"/>
      <c r="AZ40" s="619"/>
      <c r="BA40" s="619"/>
      <c r="BB40" s="619"/>
      <c r="BC40" s="619"/>
      <c r="BD40" s="214"/>
      <c r="BE40" s="618" t="str">
        <f t="shared" si="1"/>
        <v/>
      </c>
      <c r="BF40" s="618"/>
      <c r="BG40" s="619"/>
      <c r="BH40" s="619"/>
      <c r="BI40" s="619"/>
      <c r="BJ40" s="619"/>
      <c r="BK40" s="619"/>
      <c r="BL40" s="619"/>
      <c r="BM40" s="619"/>
      <c r="BN40" s="619"/>
      <c r="BO40" s="619"/>
      <c r="BP40" s="619"/>
      <c r="BQ40" s="619"/>
      <c r="BR40" s="619"/>
      <c r="BS40" s="619"/>
      <c r="BT40" s="619"/>
      <c r="BU40" s="619"/>
      <c r="BV40" s="214"/>
      <c r="BW40" s="618">
        <f t="shared" si="2"/>
        <v>18</v>
      </c>
      <c r="BX40" s="618"/>
      <c r="BY40" s="619" t="str">
        <f>IF('各会計、関係団体の財政状況及び健全化判断比率'!B74="","",'各会計、関係団体の財政状況及び健全化判断比率'!B74)</f>
        <v>山形県後期高齢者医療広域連合（普通会計分）</v>
      </c>
      <c r="BZ40" s="619"/>
      <c r="CA40" s="619"/>
      <c r="CB40" s="619"/>
      <c r="CC40" s="619"/>
      <c r="CD40" s="619"/>
      <c r="CE40" s="619"/>
      <c r="CF40" s="619"/>
      <c r="CG40" s="619"/>
      <c r="CH40" s="619"/>
      <c r="CI40" s="619"/>
      <c r="CJ40" s="619"/>
      <c r="CK40" s="619"/>
      <c r="CL40" s="619"/>
      <c r="CM40" s="619"/>
      <c r="CN40" s="214"/>
      <c r="CO40" s="618" t="str">
        <f t="shared" si="3"/>
        <v/>
      </c>
      <c r="CP40" s="618"/>
      <c r="CQ40" s="619" t="str">
        <f>IF('各会計、関係団体の財政状況及び健全化判断比率'!BS13="","",'各会計、関係団体の財政状況及び健全化判断比率'!BS13)</f>
        <v/>
      </c>
      <c r="CR40" s="619"/>
      <c r="CS40" s="619"/>
      <c r="CT40" s="619"/>
      <c r="CU40" s="619"/>
      <c r="CV40" s="619"/>
      <c r="CW40" s="619"/>
      <c r="CX40" s="619"/>
      <c r="CY40" s="619"/>
      <c r="CZ40" s="619"/>
      <c r="DA40" s="619"/>
      <c r="DB40" s="619"/>
      <c r="DC40" s="619"/>
      <c r="DD40" s="619"/>
      <c r="DE40" s="619"/>
      <c r="DF40" s="211"/>
      <c r="DG40" s="620" t="str">
        <f>IF('各会計、関係団体の財政状況及び健全化判断比率'!BR13="","",'各会計、関係団体の財政状況及び健全化判断比率'!BR13)</f>
        <v/>
      </c>
      <c r="DH40" s="620"/>
      <c r="DI40" s="218"/>
      <c r="DJ40" s="186"/>
      <c r="DK40" s="186"/>
      <c r="DL40" s="186"/>
      <c r="DM40" s="186"/>
      <c r="DN40" s="186"/>
      <c r="DO40" s="186"/>
    </row>
    <row r="41" spans="1:119" ht="32.25" customHeight="1" x14ac:dyDescent="0.15">
      <c r="A41" s="187"/>
      <c r="B41" s="213"/>
      <c r="C41" s="618" t="str">
        <f t="shared" si="5"/>
        <v/>
      </c>
      <c r="D41" s="618"/>
      <c r="E41" s="619" t="str">
        <f>IF('各会計、関係団体の財政状況及び健全化判断比率'!B14="","",'各会計、関係団体の財政状況及び健全化判断比率'!B14)</f>
        <v/>
      </c>
      <c r="F41" s="619"/>
      <c r="G41" s="619"/>
      <c r="H41" s="619"/>
      <c r="I41" s="619"/>
      <c r="J41" s="619"/>
      <c r="K41" s="619"/>
      <c r="L41" s="619"/>
      <c r="M41" s="619"/>
      <c r="N41" s="619"/>
      <c r="O41" s="619"/>
      <c r="P41" s="619"/>
      <c r="Q41" s="619"/>
      <c r="R41" s="619"/>
      <c r="S41" s="619"/>
      <c r="T41" s="214"/>
      <c r="U41" s="618" t="str">
        <f t="shared" si="4"/>
        <v/>
      </c>
      <c r="V41" s="618"/>
      <c r="W41" s="619"/>
      <c r="X41" s="619"/>
      <c r="Y41" s="619"/>
      <c r="Z41" s="619"/>
      <c r="AA41" s="619"/>
      <c r="AB41" s="619"/>
      <c r="AC41" s="619"/>
      <c r="AD41" s="619"/>
      <c r="AE41" s="619"/>
      <c r="AF41" s="619"/>
      <c r="AG41" s="619"/>
      <c r="AH41" s="619"/>
      <c r="AI41" s="619"/>
      <c r="AJ41" s="619"/>
      <c r="AK41" s="619"/>
      <c r="AL41" s="214"/>
      <c r="AM41" s="618" t="str">
        <f t="shared" si="0"/>
        <v/>
      </c>
      <c r="AN41" s="618"/>
      <c r="AO41" s="619"/>
      <c r="AP41" s="619"/>
      <c r="AQ41" s="619"/>
      <c r="AR41" s="619"/>
      <c r="AS41" s="619"/>
      <c r="AT41" s="619"/>
      <c r="AU41" s="619"/>
      <c r="AV41" s="619"/>
      <c r="AW41" s="619"/>
      <c r="AX41" s="619"/>
      <c r="AY41" s="619"/>
      <c r="AZ41" s="619"/>
      <c r="BA41" s="619"/>
      <c r="BB41" s="619"/>
      <c r="BC41" s="619"/>
      <c r="BD41" s="214"/>
      <c r="BE41" s="618" t="str">
        <f t="shared" si="1"/>
        <v/>
      </c>
      <c r="BF41" s="618"/>
      <c r="BG41" s="619"/>
      <c r="BH41" s="619"/>
      <c r="BI41" s="619"/>
      <c r="BJ41" s="619"/>
      <c r="BK41" s="619"/>
      <c r="BL41" s="619"/>
      <c r="BM41" s="619"/>
      <c r="BN41" s="619"/>
      <c r="BO41" s="619"/>
      <c r="BP41" s="619"/>
      <c r="BQ41" s="619"/>
      <c r="BR41" s="619"/>
      <c r="BS41" s="619"/>
      <c r="BT41" s="619"/>
      <c r="BU41" s="619"/>
      <c r="BV41" s="214"/>
      <c r="BW41" s="618">
        <f t="shared" si="2"/>
        <v>19</v>
      </c>
      <c r="BX41" s="618"/>
      <c r="BY41" s="619" t="str">
        <f>IF('各会計、関係団体の財政状況及び健全化判断比率'!B75="","",'各会計、関係団体の財政状況及び健全化判断比率'!B75)</f>
        <v>山形県後期高齢者医療広域連合（事業会計分）</v>
      </c>
      <c r="BZ41" s="619"/>
      <c r="CA41" s="619"/>
      <c r="CB41" s="619"/>
      <c r="CC41" s="619"/>
      <c r="CD41" s="619"/>
      <c r="CE41" s="619"/>
      <c r="CF41" s="619"/>
      <c r="CG41" s="619"/>
      <c r="CH41" s="619"/>
      <c r="CI41" s="619"/>
      <c r="CJ41" s="619"/>
      <c r="CK41" s="619"/>
      <c r="CL41" s="619"/>
      <c r="CM41" s="619"/>
      <c r="CN41" s="214"/>
      <c r="CO41" s="618" t="str">
        <f t="shared" si="3"/>
        <v/>
      </c>
      <c r="CP41" s="618"/>
      <c r="CQ41" s="619" t="str">
        <f>IF('各会計、関係団体の財政状況及び健全化判断比率'!BS14="","",'各会計、関係団体の財政状況及び健全化判断比率'!BS14)</f>
        <v/>
      </c>
      <c r="CR41" s="619"/>
      <c r="CS41" s="619"/>
      <c r="CT41" s="619"/>
      <c r="CU41" s="619"/>
      <c r="CV41" s="619"/>
      <c r="CW41" s="619"/>
      <c r="CX41" s="619"/>
      <c r="CY41" s="619"/>
      <c r="CZ41" s="619"/>
      <c r="DA41" s="619"/>
      <c r="DB41" s="619"/>
      <c r="DC41" s="619"/>
      <c r="DD41" s="619"/>
      <c r="DE41" s="619"/>
      <c r="DF41" s="211"/>
      <c r="DG41" s="620" t="str">
        <f>IF('各会計、関係団体の財政状況及び健全化判断比率'!BR14="","",'各会計、関係団体の財政状況及び健全化判断比率'!BR14)</f>
        <v/>
      </c>
      <c r="DH41" s="620"/>
      <c r="DI41" s="218"/>
      <c r="DJ41" s="186"/>
      <c r="DK41" s="186"/>
      <c r="DL41" s="186"/>
      <c r="DM41" s="186"/>
      <c r="DN41" s="186"/>
      <c r="DO41" s="186"/>
    </row>
    <row r="42" spans="1:119" ht="32.25" customHeight="1" x14ac:dyDescent="0.15">
      <c r="A42" s="186"/>
      <c r="B42" s="213"/>
      <c r="C42" s="618" t="str">
        <f t="shared" si="5"/>
        <v/>
      </c>
      <c r="D42" s="618"/>
      <c r="E42" s="619" t="str">
        <f>IF('各会計、関係団体の財政状況及び健全化判断比率'!B15="","",'各会計、関係団体の財政状況及び健全化判断比率'!B15)</f>
        <v/>
      </c>
      <c r="F42" s="619"/>
      <c r="G42" s="619"/>
      <c r="H42" s="619"/>
      <c r="I42" s="619"/>
      <c r="J42" s="619"/>
      <c r="K42" s="619"/>
      <c r="L42" s="619"/>
      <c r="M42" s="619"/>
      <c r="N42" s="619"/>
      <c r="O42" s="619"/>
      <c r="P42" s="619"/>
      <c r="Q42" s="619"/>
      <c r="R42" s="619"/>
      <c r="S42" s="619"/>
      <c r="T42" s="214"/>
      <c r="U42" s="618" t="str">
        <f t="shared" si="4"/>
        <v/>
      </c>
      <c r="V42" s="618"/>
      <c r="W42" s="619"/>
      <c r="X42" s="619"/>
      <c r="Y42" s="619"/>
      <c r="Z42" s="619"/>
      <c r="AA42" s="619"/>
      <c r="AB42" s="619"/>
      <c r="AC42" s="619"/>
      <c r="AD42" s="619"/>
      <c r="AE42" s="619"/>
      <c r="AF42" s="619"/>
      <c r="AG42" s="619"/>
      <c r="AH42" s="619"/>
      <c r="AI42" s="619"/>
      <c r="AJ42" s="619"/>
      <c r="AK42" s="619"/>
      <c r="AL42" s="214"/>
      <c r="AM42" s="618" t="str">
        <f t="shared" si="0"/>
        <v/>
      </c>
      <c r="AN42" s="618"/>
      <c r="AO42" s="619"/>
      <c r="AP42" s="619"/>
      <c r="AQ42" s="619"/>
      <c r="AR42" s="619"/>
      <c r="AS42" s="619"/>
      <c r="AT42" s="619"/>
      <c r="AU42" s="619"/>
      <c r="AV42" s="619"/>
      <c r="AW42" s="619"/>
      <c r="AX42" s="619"/>
      <c r="AY42" s="619"/>
      <c r="AZ42" s="619"/>
      <c r="BA42" s="619"/>
      <c r="BB42" s="619"/>
      <c r="BC42" s="619"/>
      <c r="BD42" s="214"/>
      <c r="BE42" s="618" t="str">
        <f t="shared" si="1"/>
        <v/>
      </c>
      <c r="BF42" s="618"/>
      <c r="BG42" s="619"/>
      <c r="BH42" s="619"/>
      <c r="BI42" s="619"/>
      <c r="BJ42" s="619"/>
      <c r="BK42" s="619"/>
      <c r="BL42" s="619"/>
      <c r="BM42" s="619"/>
      <c r="BN42" s="619"/>
      <c r="BO42" s="619"/>
      <c r="BP42" s="619"/>
      <c r="BQ42" s="619"/>
      <c r="BR42" s="619"/>
      <c r="BS42" s="619"/>
      <c r="BT42" s="619"/>
      <c r="BU42" s="619"/>
      <c r="BV42" s="214"/>
      <c r="BW42" s="618" t="str">
        <f t="shared" si="2"/>
        <v/>
      </c>
      <c r="BX42" s="618"/>
      <c r="BY42" s="619" t="str">
        <f>IF('各会計、関係団体の財政状況及び健全化判断比率'!B76="","",'各会計、関係団体の財政状況及び健全化判断比率'!B76)</f>
        <v/>
      </c>
      <c r="BZ42" s="619"/>
      <c r="CA42" s="619"/>
      <c r="CB42" s="619"/>
      <c r="CC42" s="619"/>
      <c r="CD42" s="619"/>
      <c r="CE42" s="619"/>
      <c r="CF42" s="619"/>
      <c r="CG42" s="619"/>
      <c r="CH42" s="619"/>
      <c r="CI42" s="619"/>
      <c r="CJ42" s="619"/>
      <c r="CK42" s="619"/>
      <c r="CL42" s="619"/>
      <c r="CM42" s="619"/>
      <c r="CN42" s="214"/>
      <c r="CO42" s="618" t="str">
        <f t="shared" si="3"/>
        <v/>
      </c>
      <c r="CP42" s="618"/>
      <c r="CQ42" s="619" t="str">
        <f>IF('各会計、関係団体の財政状況及び健全化判断比率'!BS15="","",'各会計、関係団体の財政状況及び健全化判断比率'!BS15)</f>
        <v/>
      </c>
      <c r="CR42" s="619"/>
      <c r="CS42" s="619"/>
      <c r="CT42" s="619"/>
      <c r="CU42" s="619"/>
      <c r="CV42" s="619"/>
      <c r="CW42" s="619"/>
      <c r="CX42" s="619"/>
      <c r="CY42" s="619"/>
      <c r="CZ42" s="619"/>
      <c r="DA42" s="619"/>
      <c r="DB42" s="619"/>
      <c r="DC42" s="619"/>
      <c r="DD42" s="619"/>
      <c r="DE42" s="619"/>
      <c r="DF42" s="211"/>
      <c r="DG42" s="620" t="str">
        <f>IF('各会計、関係団体の財政状況及び健全化判断比率'!BR15="","",'各会計、関係団体の財政状況及び健全化判断比率'!BR15)</f>
        <v/>
      </c>
      <c r="DH42" s="620"/>
      <c r="DI42" s="218"/>
      <c r="DJ42" s="186"/>
      <c r="DK42" s="186"/>
      <c r="DL42" s="186"/>
      <c r="DM42" s="186"/>
      <c r="DN42" s="186"/>
      <c r="DO42" s="186"/>
    </row>
    <row r="43" spans="1:119" ht="32.25" customHeight="1" x14ac:dyDescent="0.15">
      <c r="A43" s="186"/>
      <c r="B43" s="213"/>
      <c r="C43" s="618" t="str">
        <f t="shared" si="5"/>
        <v/>
      </c>
      <c r="D43" s="618"/>
      <c r="E43" s="619" t="str">
        <f>IF('各会計、関係団体の財政状況及び健全化判断比率'!B16="","",'各会計、関係団体の財政状況及び健全化判断比率'!B16)</f>
        <v/>
      </c>
      <c r="F43" s="619"/>
      <c r="G43" s="619"/>
      <c r="H43" s="619"/>
      <c r="I43" s="619"/>
      <c r="J43" s="619"/>
      <c r="K43" s="619"/>
      <c r="L43" s="619"/>
      <c r="M43" s="619"/>
      <c r="N43" s="619"/>
      <c r="O43" s="619"/>
      <c r="P43" s="619"/>
      <c r="Q43" s="619"/>
      <c r="R43" s="619"/>
      <c r="S43" s="619"/>
      <c r="T43" s="214"/>
      <c r="U43" s="618" t="str">
        <f t="shared" si="4"/>
        <v/>
      </c>
      <c r="V43" s="618"/>
      <c r="W43" s="619"/>
      <c r="X43" s="619"/>
      <c r="Y43" s="619"/>
      <c r="Z43" s="619"/>
      <c r="AA43" s="619"/>
      <c r="AB43" s="619"/>
      <c r="AC43" s="619"/>
      <c r="AD43" s="619"/>
      <c r="AE43" s="619"/>
      <c r="AF43" s="619"/>
      <c r="AG43" s="619"/>
      <c r="AH43" s="619"/>
      <c r="AI43" s="619"/>
      <c r="AJ43" s="619"/>
      <c r="AK43" s="619"/>
      <c r="AL43" s="214"/>
      <c r="AM43" s="618" t="str">
        <f t="shared" si="0"/>
        <v/>
      </c>
      <c r="AN43" s="618"/>
      <c r="AO43" s="619"/>
      <c r="AP43" s="619"/>
      <c r="AQ43" s="619"/>
      <c r="AR43" s="619"/>
      <c r="AS43" s="619"/>
      <c r="AT43" s="619"/>
      <c r="AU43" s="619"/>
      <c r="AV43" s="619"/>
      <c r="AW43" s="619"/>
      <c r="AX43" s="619"/>
      <c r="AY43" s="619"/>
      <c r="AZ43" s="619"/>
      <c r="BA43" s="619"/>
      <c r="BB43" s="619"/>
      <c r="BC43" s="619"/>
      <c r="BD43" s="214"/>
      <c r="BE43" s="618" t="str">
        <f t="shared" si="1"/>
        <v/>
      </c>
      <c r="BF43" s="618"/>
      <c r="BG43" s="619"/>
      <c r="BH43" s="619"/>
      <c r="BI43" s="619"/>
      <c r="BJ43" s="619"/>
      <c r="BK43" s="619"/>
      <c r="BL43" s="619"/>
      <c r="BM43" s="619"/>
      <c r="BN43" s="619"/>
      <c r="BO43" s="619"/>
      <c r="BP43" s="619"/>
      <c r="BQ43" s="619"/>
      <c r="BR43" s="619"/>
      <c r="BS43" s="619"/>
      <c r="BT43" s="619"/>
      <c r="BU43" s="619"/>
      <c r="BV43" s="214"/>
      <c r="BW43" s="618" t="str">
        <f t="shared" si="2"/>
        <v/>
      </c>
      <c r="BX43" s="618"/>
      <c r="BY43" s="619" t="str">
        <f>IF('各会計、関係団体の財政状況及び健全化判断比率'!B77="","",'各会計、関係団体の財政状況及び健全化判断比率'!B77)</f>
        <v/>
      </c>
      <c r="BZ43" s="619"/>
      <c r="CA43" s="619"/>
      <c r="CB43" s="619"/>
      <c r="CC43" s="619"/>
      <c r="CD43" s="619"/>
      <c r="CE43" s="619"/>
      <c r="CF43" s="619"/>
      <c r="CG43" s="619"/>
      <c r="CH43" s="619"/>
      <c r="CI43" s="619"/>
      <c r="CJ43" s="619"/>
      <c r="CK43" s="619"/>
      <c r="CL43" s="619"/>
      <c r="CM43" s="619"/>
      <c r="CN43" s="214"/>
      <c r="CO43" s="618" t="str">
        <f t="shared" si="3"/>
        <v/>
      </c>
      <c r="CP43" s="618"/>
      <c r="CQ43" s="619" t="str">
        <f>IF('各会計、関係団体の財政状況及び健全化判断比率'!BS16="","",'各会計、関係団体の財政状況及び健全化判断比率'!BS16)</f>
        <v/>
      </c>
      <c r="CR43" s="619"/>
      <c r="CS43" s="619"/>
      <c r="CT43" s="619"/>
      <c r="CU43" s="619"/>
      <c r="CV43" s="619"/>
      <c r="CW43" s="619"/>
      <c r="CX43" s="619"/>
      <c r="CY43" s="619"/>
      <c r="CZ43" s="619"/>
      <c r="DA43" s="619"/>
      <c r="DB43" s="619"/>
      <c r="DC43" s="619"/>
      <c r="DD43" s="619"/>
      <c r="DE43" s="619"/>
      <c r="DF43" s="211"/>
      <c r="DG43" s="620" t="str">
        <f>IF('各会計、関係団体の財政状況及び健全化判断比率'!BR16="","",'各会計、関係団体の財政状況及び健全化判断比率'!BR16)</f>
        <v/>
      </c>
      <c r="DH43" s="62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zscrzymrJA2VNwLdtZvvW8J/T28bG4JPcHUjFNIFskTjiW2+Qb6ZNUaqtsXAhYc4/vZsiJMC5W8xgx/FVBxkuw==" saltValue="cfGdAV8Qp/WjrPOT7A0tE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2"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1" t="s">
        <v>214</v>
      </c>
      <c r="DI1" s="622"/>
      <c r="DJ1" s="622"/>
      <c r="DK1" s="622"/>
      <c r="DL1" s="622"/>
      <c r="DM1" s="622"/>
      <c r="DN1" s="623"/>
      <c r="DO1" s="226"/>
      <c r="DP1" s="621" t="s">
        <v>215</v>
      </c>
      <c r="DQ1" s="622"/>
      <c r="DR1" s="622"/>
      <c r="DS1" s="622"/>
      <c r="DT1" s="622"/>
      <c r="DU1" s="622"/>
      <c r="DV1" s="622"/>
      <c r="DW1" s="622"/>
      <c r="DX1" s="622"/>
      <c r="DY1" s="622"/>
      <c r="DZ1" s="622"/>
      <c r="EA1" s="622"/>
      <c r="EB1" s="622"/>
      <c r="EC1" s="623"/>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24" t="s">
        <v>217</v>
      </c>
      <c r="C3" s="625"/>
      <c r="D3" s="625"/>
      <c r="E3" s="625"/>
      <c r="F3" s="625"/>
      <c r="G3" s="625"/>
      <c r="H3" s="625"/>
      <c r="I3" s="625"/>
      <c r="J3" s="625"/>
      <c r="K3" s="625"/>
      <c r="L3" s="625"/>
      <c r="M3" s="625"/>
      <c r="N3" s="625"/>
      <c r="O3" s="625"/>
      <c r="P3" s="625"/>
      <c r="Q3" s="625"/>
      <c r="R3" s="625"/>
      <c r="S3" s="625"/>
      <c r="T3" s="625"/>
      <c r="U3" s="625"/>
      <c r="V3" s="625"/>
      <c r="W3" s="625"/>
      <c r="X3" s="625"/>
      <c r="Y3" s="625"/>
      <c r="Z3" s="625"/>
      <c r="AA3" s="625"/>
      <c r="AB3" s="625"/>
      <c r="AC3" s="625"/>
      <c r="AD3" s="625"/>
      <c r="AE3" s="625"/>
      <c r="AF3" s="625"/>
      <c r="AG3" s="625"/>
      <c r="AH3" s="625"/>
      <c r="AI3" s="625"/>
      <c r="AJ3" s="625"/>
      <c r="AK3" s="625"/>
      <c r="AL3" s="625"/>
      <c r="AM3" s="625"/>
      <c r="AN3" s="625"/>
      <c r="AO3" s="625"/>
      <c r="AP3" s="624" t="s">
        <v>218</v>
      </c>
      <c r="AQ3" s="625"/>
      <c r="AR3" s="625"/>
      <c r="AS3" s="625"/>
      <c r="AT3" s="625"/>
      <c r="AU3" s="625"/>
      <c r="AV3" s="625"/>
      <c r="AW3" s="625"/>
      <c r="AX3" s="625"/>
      <c r="AY3" s="625"/>
      <c r="AZ3" s="625"/>
      <c r="BA3" s="625"/>
      <c r="BB3" s="625"/>
      <c r="BC3" s="625"/>
      <c r="BD3" s="625"/>
      <c r="BE3" s="625"/>
      <c r="BF3" s="625"/>
      <c r="BG3" s="625"/>
      <c r="BH3" s="625"/>
      <c r="BI3" s="625"/>
      <c r="BJ3" s="625"/>
      <c r="BK3" s="625"/>
      <c r="BL3" s="625"/>
      <c r="BM3" s="625"/>
      <c r="BN3" s="625"/>
      <c r="BO3" s="625"/>
      <c r="BP3" s="625"/>
      <c r="BQ3" s="625"/>
      <c r="BR3" s="625"/>
      <c r="BS3" s="625"/>
      <c r="BT3" s="625"/>
      <c r="BU3" s="625"/>
      <c r="BV3" s="625"/>
      <c r="BW3" s="625"/>
      <c r="BX3" s="625"/>
      <c r="BY3" s="625"/>
      <c r="BZ3" s="625"/>
      <c r="CA3" s="625"/>
      <c r="CB3" s="626"/>
      <c r="CD3" s="627" t="s">
        <v>219</v>
      </c>
      <c r="CE3" s="628"/>
      <c r="CF3" s="628"/>
      <c r="CG3" s="628"/>
      <c r="CH3" s="628"/>
      <c r="CI3" s="628"/>
      <c r="CJ3" s="628"/>
      <c r="CK3" s="628"/>
      <c r="CL3" s="628"/>
      <c r="CM3" s="628"/>
      <c r="CN3" s="628"/>
      <c r="CO3" s="628"/>
      <c r="CP3" s="628"/>
      <c r="CQ3" s="628"/>
      <c r="CR3" s="628"/>
      <c r="CS3" s="628"/>
      <c r="CT3" s="628"/>
      <c r="CU3" s="628"/>
      <c r="CV3" s="628"/>
      <c r="CW3" s="628"/>
      <c r="CX3" s="628"/>
      <c r="CY3" s="628"/>
      <c r="CZ3" s="628"/>
      <c r="DA3" s="628"/>
      <c r="DB3" s="628"/>
      <c r="DC3" s="628"/>
      <c r="DD3" s="628"/>
      <c r="DE3" s="628"/>
      <c r="DF3" s="628"/>
      <c r="DG3" s="628"/>
      <c r="DH3" s="628"/>
      <c r="DI3" s="628"/>
      <c r="DJ3" s="628"/>
      <c r="DK3" s="628"/>
      <c r="DL3" s="628"/>
      <c r="DM3" s="628"/>
      <c r="DN3" s="628"/>
      <c r="DO3" s="628"/>
      <c r="DP3" s="628"/>
      <c r="DQ3" s="628"/>
      <c r="DR3" s="628"/>
      <c r="DS3" s="628"/>
      <c r="DT3" s="628"/>
      <c r="DU3" s="628"/>
      <c r="DV3" s="628"/>
      <c r="DW3" s="628"/>
      <c r="DX3" s="628"/>
      <c r="DY3" s="628"/>
      <c r="DZ3" s="628"/>
      <c r="EA3" s="628"/>
      <c r="EB3" s="628"/>
      <c r="EC3" s="629"/>
    </row>
    <row r="4" spans="2:143" ht="11.25" customHeight="1" x14ac:dyDescent="0.15">
      <c r="B4" s="624" t="s">
        <v>1</v>
      </c>
      <c r="C4" s="625"/>
      <c r="D4" s="625"/>
      <c r="E4" s="625"/>
      <c r="F4" s="625"/>
      <c r="G4" s="625"/>
      <c r="H4" s="625"/>
      <c r="I4" s="625"/>
      <c r="J4" s="625"/>
      <c r="K4" s="625"/>
      <c r="L4" s="625"/>
      <c r="M4" s="625"/>
      <c r="N4" s="625"/>
      <c r="O4" s="625"/>
      <c r="P4" s="625"/>
      <c r="Q4" s="626"/>
      <c r="R4" s="624" t="s">
        <v>220</v>
      </c>
      <c r="S4" s="625"/>
      <c r="T4" s="625"/>
      <c r="U4" s="625"/>
      <c r="V4" s="625"/>
      <c r="W4" s="625"/>
      <c r="X4" s="625"/>
      <c r="Y4" s="626"/>
      <c r="Z4" s="624" t="s">
        <v>221</v>
      </c>
      <c r="AA4" s="625"/>
      <c r="AB4" s="625"/>
      <c r="AC4" s="626"/>
      <c r="AD4" s="624" t="s">
        <v>222</v>
      </c>
      <c r="AE4" s="625"/>
      <c r="AF4" s="625"/>
      <c r="AG4" s="625"/>
      <c r="AH4" s="625"/>
      <c r="AI4" s="625"/>
      <c r="AJ4" s="625"/>
      <c r="AK4" s="626"/>
      <c r="AL4" s="624" t="s">
        <v>221</v>
      </c>
      <c r="AM4" s="625"/>
      <c r="AN4" s="625"/>
      <c r="AO4" s="626"/>
      <c r="AP4" s="630" t="s">
        <v>223</v>
      </c>
      <c r="AQ4" s="630"/>
      <c r="AR4" s="630"/>
      <c r="AS4" s="630"/>
      <c r="AT4" s="630"/>
      <c r="AU4" s="630"/>
      <c r="AV4" s="630"/>
      <c r="AW4" s="630"/>
      <c r="AX4" s="630"/>
      <c r="AY4" s="630"/>
      <c r="AZ4" s="630"/>
      <c r="BA4" s="630"/>
      <c r="BB4" s="630"/>
      <c r="BC4" s="630"/>
      <c r="BD4" s="630"/>
      <c r="BE4" s="630"/>
      <c r="BF4" s="630"/>
      <c r="BG4" s="630" t="s">
        <v>224</v>
      </c>
      <c r="BH4" s="630"/>
      <c r="BI4" s="630"/>
      <c r="BJ4" s="630"/>
      <c r="BK4" s="630"/>
      <c r="BL4" s="630"/>
      <c r="BM4" s="630"/>
      <c r="BN4" s="630"/>
      <c r="BO4" s="630" t="s">
        <v>221</v>
      </c>
      <c r="BP4" s="630"/>
      <c r="BQ4" s="630"/>
      <c r="BR4" s="630"/>
      <c r="BS4" s="630" t="s">
        <v>225</v>
      </c>
      <c r="BT4" s="630"/>
      <c r="BU4" s="630"/>
      <c r="BV4" s="630"/>
      <c r="BW4" s="630"/>
      <c r="BX4" s="630"/>
      <c r="BY4" s="630"/>
      <c r="BZ4" s="630"/>
      <c r="CA4" s="630"/>
      <c r="CB4" s="630"/>
      <c r="CD4" s="627" t="s">
        <v>226</v>
      </c>
      <c r="CE4" s="628"/>
      <c r="CF4" s="628"/>
      <c r="CG4" s="628"/>
      <c r="CH4" s="628"/>
      <c r="CI4" s="628"/>
      <c r="CJ4" s="628"/>
      <c r="CK4" s="628"/>
      <c r="CL4" s="628"/>
      <c r="CM4" s="628"/>
      <c r="CN4" s="628"/>
      <c r="CO4" s="628"/>
      <c r="CP4" s="628"/>
      <c r="CQ4" s="628"/>
      <c r="CR4" s="628"/>
      <c r="CS4" s="628"/>
      <c r="CT4" s="628"/>
      <c r="CU4" s="628"/>
      <c r="CV4" s="628"/>
      <c r="CW4" s="628"/>
      <c r="CX4" s="628"/>
      <c r="CY4" s="628"/>
      <c r="CZ4" s="628"/>
      <c r="DA4" s="628"/>
      <c r="DB4" s="628"/>
      <c r="DC4" s="628"/>
      <c r="DD4" s="628"/>
      <c r="DE4" s="628"/>
      <c r="DF4" s="628"/>
      <c r="DG4" s="628"/>
      <c r="DH4" s="628"/>
      <c r="DI4" s="628"/>
      <c r="DJ4" s="628"/>
      <c r="DK4" s="628"/>
      <c r="DL4" s="628"/>
      <c r="DM4" s="628"/>
      <c r="DN4" s="628"/>
      <c r="DO4" s="628"/>
      <c r="DP4" s="628"/>
      <c r="DQ4" s="628"/>
      <c r="DR4" s="628"/>
      <c r="DS4" s="628"/>
      <c r="DT4" s="628"/>
      <c r="DU4" s="628"/>
      <c r="DV4" s="628"/>
      <c r="DW4" s="628"/>
      <c r="DX4" s="628"/>
      <c r="DY4" s="628"/>
      <c r="DZ4" s="628"/>
      <c r="EA4" s="628"/>
      <c r="EB4" s="628"/>
      <c r="EC4" s="629"/>
    </row>
    <row r="5" spans="2:143" s="230" customFormat="1" ht="11.25" customHeight="1" x14ac:dyDescent="0.15">
      <c r="B5" s="631" t="s">
        <v>227</v>
      </c>
      <c r="C5" s="632"/>
      <c r="D5" s="632"/>
      <c r="E5" s="632"/>
      <c r="F5" s="632"/>
      <c r="G5" s="632"/>
      <c r="H5" s="632"/>
      <c r="I5" s="632"/>
      <c r="J5" s="632"/>
      <c r="K5" s="632"/>
      <c r="L5" s="632"/>
      <c r="M5" s="632"/>
      <c r="N5" s="632"/>
      <c r="O5" s="632"/>
      <c r="P5" s="632"/>
      <c r="Q5" s="633"/>
      <c r="R5" s="634">
        <v>2463043</v>
      </c>
      <c r="S5" s="635"/>
      <c r="T5" s="635"/>
      <c r="U5" s="635"/>
      <c r="V5" s="635"/>
      <c r="W5" s="635"/>
      <c r="X5" s="635"/>
      <c r="Y5" s="636"/>
      <c r="Z5" s="637">
        <v>21.7</v>
      </c>
      <c r="AA5" s="637"/>
      <c r="AB5" s="637"/>
      <c r="AC5" s="637"/>
      <c r="AD5" s="638">
        <v>2325262</v>
      </c>
      <c r="AE5" s="638"/>
      <c r="AF5" s="638"/>
      <c r="AG5" s="638"/>
      <c r="AH5" s="638"/>
      <c r="AI5" s="638"/>
      <c r="AJ5" s="638"/>
      <c r="AK5" s="638"/>
      <c r="AL5" s="639">
        <v>35.4</v>
      </c>
      <c r="AM5" s="640"/>
      <c r="AN5" s="640"/>
      <c r="AO5" s="641"/>
      <c r="AP5" s="631" t="s">
        <v>228</v>
      </c>
      <c r="AQ5" s="632"/>
      <c r="AR5" s="632"/>
      <c r="AS5" s="632"/>
      <c r="AT5" s="632"/>
      <c r="AU5" s="632"/>
      <c r="AV5" s="632"/>
      <c r="AW5" s="632"/>
      <c r="AX5" s="632"/>
      <c r="AY5" s="632"/>
      <c r="AZ5" s="632"/>
      <c r="BA5" s="632"/>
      <c r="BB5" s="632"/>
      <c r="BC5" s="632"/>
      <c r="BD5" s="632"/>
      <c r="BE5" s="632"/>
      <c r="BF5" s="633"/>
      <c r="BG5" s="645">
        <v>2324967</v>
      </c>
      <c r="BH5" s="646"/>
      <c r="BI5" s="646"/>
      <c r="BJ5" s="646"/>
      <c r="BK5" s="646"/>
      <c r="BL5" s="646"/>
      <c r="BM5" s="646"/>
      <c r="BN5" s="647"/>
      <c r="BO5" s="648">
        <v>94.4</v>
      </c>
      <c r="BP5" s="648"/>
      <c r="BQ5" s="648"/>
      <c r="BR5" s="648"/>
      <c r="BS5" s="649">
        <v>26760</v>
      </c>
      <c r="BT5" s="649"/>
      <c r="BU5" s="649"/>
      <c r="BV5" s="649"/>
      <c r="BW5" s="649"/>
      <c r="BX5" s="649"/>
      <c r="BY5" s="649"/>
      <c r="BZ5" s="649"/>
      <c r="CA5" s="649"/>
      <c r="CB5" s="653"/>
      <c r="CD5" s="627" t="s">
        <v>223</v>
      </c>
      <c r="CE5" s="628"/>
      <c r="CF5" s="628"/>
      <c r="CG5" s="628"/>
      <c r="CH5" s="628"/>
      <c r="CI5" s="628"/>
      <c r="CJ5" s="628"/>
      <c r="CK5" s="628"/>
      <c r="CL5" s="628"/>
      <c r="CM5" s="628"/>
      <c r="CN5" s="628"/>
      <c r="CO5" s="628"/>
      <c r="CP5" s="628"/>
      <c r="CQ5" s="629"/>
      <c r="CR5" s="627" t="s">
        <v>229</v>
      </c>
      <c r="CS5" s="628"/>
      <c r="CT5" s="628"/>
      <c r="CU5" s="628"/>
      <c r="CV5" s="628"/>
      <c r="CW5" s="628"/>
      <c r="CX5" s="628"/>
      <c r="CY5" s="629"/>
      <c r="CZ5" s="627" t="s">
        <v>221</v>
      </c>
      <c r="DA5" s="628"/>
      <c r="DB5" s="628"/>
      <c r="DC5" s="629"/>
      <c r="DD5" s="627" t="s">
        <v>230</v>
      </c>
      <c r="DE5" s="628"/>
      <c r="DF5" s="628"/>
      <c r="DG5" s="628"/>
      <c r="DH5" s="628"/>
      <c r="DI5" s="628"/>
      <c r="DJ5" s="628"/>
      <c r="DK5" s="628"/>
      <c r="DL5" s="628"/>
      <c r="DM5" s="628"/>
      <c r="DN5" s="628"/>
      <c r="DO5" s="628"/>
      <c r="DP5" s="629"/>
      <c r="DQ5" s="627" t="s">
        <v>231</v>
      </c>
      <c r="DR5" s="628"/>
      <c r="DS5" s="628"/>
      <c r="DT5" s="628"/>
      <c r="DU5" s="628"/>
      <c r="DV5" s="628"/>
      <c r="DW5" s="628"/>
      <c r="DX5" s="628"/>
      <c r="DY5" s="628"/>
      <c r="DZ5" s="628"/>
      <c r="EA5" s="628"/>
      <c r="EB5" s="628"/>
      <c r="EC5" s="629"/>
    </row>
    <row r="6" spans="2:143" ht="11.25" customHeight="1" x14ac:dyDescent="0.15">
      <c r="B6" s="642" t="s">
        <v>232</v>
      </c>
      <c r="C6" s="643"/>
      <c r="D6" s="643"/>
      <c r="E6" s="643"/>
      <c r="F6" s="643"/>
      <c r="G6" s="643"/>
      <c r="H6" s="643"/>
      <c r="I6" s="643"/>
      <c r="J6" s="643"/>
      <c r="K6" s="643"/>
      <c r="L6" s="643"/>
      <c r="M6" s="643"/>
      <c r="N6" s="643"/>
      <c r="O6" s="643"/>
      <c r="P6" s="643"/>
      <c r="Q6" s="644"/>
      <c r="R6" s="645">
        <v>152140</v>
      </c>
      <c r="S6" s="646"/>
      <c r="T6" s="646"/>
      <c r="U6" s="646"/>
      <c r="V6" s="646"/>
      <c r="W6" s="646"/>
      <c r="X6" s="646"/>
      <c r="Y6" s="647"/>
      <c r="Z6" s="648">
        <v>1.3</v>
      </c>
      <c r="AA6" s="648"/>
      <c r="AB6" s="648"/>
      <c r="AC6" s="648"/>
      <c r="AD6" s="649">
        <v>152140</v>
      </c>
      <c r="AE6" s="649"/>
      <c r="AF6" s="649"/>
      <c r="AG6" s="649"/>
      <c r="AH6" s="649"/>
      <c r="AI6" s="649"/>
      <c r="AJ6" s="649"/>
      <c r="AK6" s="649"/>
      <c r="AL6" s="650">
        <v>2.2999999999999998</v>
      </c>
      <c r="AM6" s="651"/>
      <c r="AN6" s="651"/>
      <c r="AO6" s="652"/>
      <c r="AP6" s="642" t="s">
        <v>233</v>
      </c>
      <c r="AQ6" s="643"/>
      <c r="AR6" s="643"/>
      <c r="AS6" s="643"/>
      <c r="AT6" s="643"/>
      <c r="AU6" s="643"/>
      <c r="AV6" s="643"/>
      <c r="AW6" s="643"/>
      <c r="AX6" s="643"/>
      <c r="AY6" s="643"/>
      <c r="AZ6" s="643"/>
      <c r="BA6" s="643"/>
      <c r="BB6" s="643"/>
      <c r="BC6" s="643"/>
      <c r="BD6" s="643"/>
      <c r="BE6" s="643"/>
      <c r="BF6" s="644"/>
      <c r="BG6" s="645">
        <v>2324967</v>
      </c>
      <c r="BH6" s="646"/>
      <c r="BI6" s="646"/>
      <c r="BJ6" s="646"/>
      <c r="BK6" s="646"/>
      <c r="BL6" s="646"/>
      <c r="BM6" s="646"/>
      <c r="BN6" s="647"/>
      <c r="BO6" s="648">
        <v>94.4</v>
      </c>
      <c r="BP6" s="648"/>
      <c r="BQ6" s="648"/>
      <c r="BR6" s="648"/>
      <c r="BS6" s="649">
        <v>26760</v>
      </c>
      <c r="BT6" s="649"/>
      <c r="BU6" s="649"/>
      <c r="BV6" s="649"/>
      <c r="BW6" s="649"/>
      <c r="BX6" s="649"/>
      <c r="BY6" s="649"/>
      <c r="BZ6" s="649"/>
      <c r="CA6" s="649"/>
      <c r="CB6" s="653"/>
      <c r="CD6" s="656" t="s">
        <v>234</v>
      </c>
      <c r="CE6" s="657"/>
      <c r="CF6" s="657"/>
      <c r="CG6" s="657"/>
      <c r="CH6" s="657"/>
      <c r="CI6" s="657"/>
      <c r="CJ6" s="657"/>
      <c r="CK6" s="657"/>
      <c r="CL6" s="657"/>
      <c r="CM6" s="657"/>
      <c r="CN6" s="657"/>
      <c r="CO6" s="657"/>
      <c r="CP6" s="657"/>
      <c r="CQ6" s="658"/>
      <c r="CR6" s="645">
        <v>125579</v>
      </c>
      <c r="CS6" s="646"/>
      <c r="CT6" s="646"/>
      <c r="CU6" s="646"/>
      <c r="CV6" s="646"/>
      <c r="CW6" s="646"/>
      <c r="CX6" s="646"/>
      <c r="CY6" s="647"/>
      <c r="CZ6" s="639">
        <v>1.2</v>
      </c>
      <c r="DA6" s="640"/>
      <c r="DB6" s="640"/>
      <c r="DC6" s="659"/>
      <c r="DD6" s="654" t="s">
        <v>235</v>
      </c>
      <c r="DE6" s="646"/>
      <c r="DF6" s="646"/>
      <c r="DG6" s="646"/>
      <c r="DH6" s="646"/>
      <c r="DI6" s="646"/>
      <c r="DJ6" s="646"/>
      <c r="DK6" s="646"/>
      <c r="DL6" s="646"/>
      <c r="DM6" s="646"/>
      <c r="DN6" s="646"/>
      <c r="DO6" s="646"/>
      <c r="DP6" s="647"/>
      <c r="DQ6" s="654">
        <v>125579</v>
      </c>
      <c r="DR6" s="646"/>
      <c r="DS6" s="646"/>
      <c r="DT6" s="646"/>
      <c r="DU6" s="646"/>
      <c r="DV6" s="646"/>
      <c r="DW6" s="646"/>
      <c r="DX6" s="646"/>
      <c r="DY6" s="646"/>
      <c r="DZ6" s="646"/>
      <c r="EA6" s="646"/>
      <c r="EB6" s="646"/>
      <c r="EC6" s="655"/>
    </row>
    <row r="7" spans="2:143" ht="11.25" customHeight="1" x14ac:dyDescent="0.15">
      <c r="B7" s="642" t="s">
        <v>236</v>
      </c>
      <c r="C7" s="643"/>
      <c r="D7" s="643"/>
      <c r="E7" s="643"/>
      <c r="F7" s="643"/>
      <c r="G7" s="643"/>
      <c r="H7" s="643"/>
      <c r="I7" s="643"/>
      <c r="J7" s="643"/>
      <c r="K7" s="643"/>
      <c r="L7" s="643"/>
      <c r="M7" s="643"/>
      <c r="N7" s="643"/>
      <c r="O7" s="643"/>
      <c r="P7" s="643"/>
      <c r="Q7" s="644"/>
      <c r="R7" s="645">
        <v>2046</v>
      </c>
      <c r="S7" s="646"/>
      <c r="T7" s="646"/>
      <c r="U7" s="646"/>
      <c r="V7" s="646"/>
      <c r="W7" s="646"/>
      <c r="X7" s="646"/>
      <c r="Y7" s="647"/>
      <c r="Z7" s="648">
        <v>0</v>
      </c>
      <c r="AA7" s="648"/>
      <c r="AB7" s="648"/>
      <c r="AC7" s="648"/>
      <c r="AD7" s="649">
        <v>2046</v>
      </c>
      <c r="AE7" s="649"/>
      <c r="AF7" s="649"/>
      <c r="AG7" s="649"/>
      <c r="AH7" s="649"/>
      <c r="AI7" s="649"/>
      <c r="AJ7" s="649"/>
      <c r="AK7" s="649"/>
      <c r="AL7" s="650">
        <v>0</v>
      </c>
      <c r="AM7" s="651"/>
      <c r="AN7" s="651"/>
      <c r="AO7" s="652"/>
      <c r="AP7" s="642" t="s">
        <v>237</v>
      </c>
      <c r="AQ7" s="643"/>
      <c r="AR7" s="643"/>
      <c r="AS7" s="643"/>
      <c r="AT7" s="643"/>
      <c r="AU7" s="643"/>
      <c r="AV7" s="643"/>
      <c r="AW7" s="643"/>
      <c r="AX7" s="643"/>
      <c r="AY7" s="643"/>
      <c r="AZ7" s="643"/>
      <c r="BA7" s="643"/>
      <c r="BB7" s="643"/>
      <c r="BC7" s="643"/>
      <c r="BD7" s="643"/>
      <c r="BE7" s="643"/>
      <c r="BF7" s="644"/>
      <c r="BG7" s="645">
        <v>1051820</v>
      </c>
      <c r="BH7" s="646"/>
      <c r="BI7" s="646"/>
      <c r="BJ7" s="646"/>
      <c r="BK7" s="646"/>
      <c r="BL7" s="646"/>
      <c r="BM7" s="646"/>
      <c r="BN7" s="647"/>
      <c r="BO7" s="648">
        <v>42.7</v>
      </c>
      <c r="BP7" s="648"/>
      <c r="BQ7" s="648"/>
      <c r="BR7" s="648"/>
      <c r="BS7" s="649">
        <v>26760</v>
      </c>
      <c r="BT7" s="649"/>
      <c r="BU7" s="649"/>
      <c r="BV7" s="649"/>
      <c r="BW7" s="649"/>
      <c r="BX7" s="649"/>
      <c r="BY7" s="649"/>
      <c r="BZ7" s="649"/>
      <c r="CA7" s="649"/>
      <c r="CB7" s="653"/>
      <c r="CD7" s="660" t="s">
        <v>238</v>
      </c>
      <c r="CE7" s="661"/>
      <c r="CF7" s="661"/>
      <c r="CG7" s="661"/>
      <c r="CH7" s="661"/>
      <c r="CI7" s="661"/>
      <c r="CJ7" s="661"/>
      <c r="CK7" s="661"/>
      <c r="CL7" s="661"/>
      <c r="CM7" s="661"/>
      <c r="CN7" s="661"/>
      <c r="CO7" s="661"/>
      <c r="CP7" s="661"/>
      <c r="CQ7" s="662"/>
      <c r="CR7" s="645">
        <v>1503067</v>
      </c>
      <c r="CS7" s="646"/>
      <c r="CT7" s="646"/>
      <c r="CU7" s="646"/>
      <c r="CV7" s="646"/>
      <c r="CW7" s="646"/>
      <c r="CX7" s="646"/>
      <c r="CY7" s="647"/>
      <c r="CZ7" s="648">
        <v>13.9</v>
      </c>
      <c r="DA7" s="648"/>
      <c r="DB7" s="648"/>
      <c r="DC7" s="648"/>
      <c r="DD7" s="654">
        <v>176515</v>
      </c>
      <c r="DE7" s="646"/>
      <c r="DF7" s="646"/>
      <c r="DG7" s="646"/>
      <c r="DH7" s="646"/>
      <c r="DI7" s="646"/>
      <c r="DJ7" s="646"/>
      <c r="DK7" s="646"/>
      <c r="DL7" s="646"/>
      <c r="DM7" s="646"/>
      <c r="DN7" s="646"/>
      <c r="DO7" s="646"/>
      <c r="DP7" s="647"/>
      <c r="DQ7" s="654">
        <v>1241061</v>
      </c>
      <c r="DR7" s="646"/>
      <c r="DS7" s="646"/>
      <c r="DT7" s="646"/>
      <c r="DU7" s="646"/>
      <c r="DV7" s="646"/>
      <c r="DW7" s="646"/>
      <c r="DX7" s="646"/>
      <c r="DY7" s="646"/>
      <c r="DZ7" s="646"/>
      <c r="EA7" s="646"/>
      <c r="EB7" s="646"/>
      <c r="EC7" s="655"/>
    </row>
    <row r="8" spans="2:143" ht="11.25" customHeight="1" x14ac:dyDescent="0.15">
      <c r="B8" s="642" t="s">
        <v>239</v>
      </c>
      <c r="C8" s="643"/>
      <c r="D8" s="643"/>
      <c r="E8" s="643"/>
      <c r="F8" s="643"/>
      <c r="G8" s="643"/>
      <c r="H8" s="643"/>
      <c r="I8" s="643"/>
      <c r="J8" s="643"/>
      <c r="K8" s="643"/>
      <c r="L8" s="643"/>
      <c r="M8" s="643"/>
      <c r="N8" s="643"/>
      <c r="O8" s="643"/>
      <c r="P8" s="643"/>
      <c r="Q8" s="644"/>
      <c r="R8" s="645">
        <v>5774</v>
      </c>
      <c r="S8" s="646"/>
      <c r="T8" s="646"/>
      <c r="U8" s="646"/>
      <c r="V8" s="646"/>
      <c r="W8" s="646"/>
      <c r="X8" s="646"/>
      <c r="Y8" s="647"/>
      <c r="Z8" s="648">
        <v>0.1</v>
      </c>
      <c r="AA8" s="648"/>
      <c r="AB8" s="648"/>
      <c r="AC8" s="648"/>
      <c r="AD8" s="649">
        <v>5774</v>
      </c>
      <c r="AE8" s="649"/>
      <c r="AF8" s="649"/>
      <c r="AG8" s="649"/>
      <c r="AH8" s="649"/>
      <c r="AI8" s="649"/>
      <c r="AJ8" s="649"/>
      <c r="AK8" s="649"/>
      <c r="AL8" s="650">
        <v>0.1</v>
      </c>
      <c r="AM8" s="651"/>
      <c r="AN8" s="651"/>
      <c r="AO8" s="652"/>
      <c r="AP8" s="642" t="s">
        <v>240</v>
      </c>
      <c r="AQ8" s="643"/>
      <c r="AR8" s="643"/>
      <c r="AS8" s="643"/>
      <c r="AT8" s="643"/>
      <c r="AU8" s="643"/>
      <c r="AV8" s="643"/>
      <c r="AW8" s="643"/>
      <c r="AX8" s="643"/>
      <c r="AY8" s="643"/>
      <c r="AZ8" s="643"/>
      <c r="BA8" s="643"/>
      <c r="BB8" s="643"/>
      <c r="BC8" s="643"/>
      <c r="BD8" s="643"/>
      <c r="BE8" s="643"/>
      <c r="BF8" s="644"/>
      <c r="BG8" s="645">
        <v>41394</v>
      </c>
      <c r="BH8" s="646"/>
      <c r="BI8" s="646"/>
      <c r="BJ8" s="646"/>
      <c r="BK8" s="646"/>
      <c r="BL8" s="646"/>
      <c r="BM8" s="646"/>
      <c r="BN8" s="647"/>
      <c r="BO8" s="648">
        <v>1.7</v>
      </c>
      <c r="BP8" s="648"/>
      <c r="BQ8" s="648"/>
      <c r="BR8" s="648"/>
      <c r="BS8" s="654" t="s">
        <v>235</v>
      </c>
      <c r="BT8" s="646"/>
      <c r="BU8" s="646"/>
      <c r="BV8" s="646"/>
      <c r="BW8" s="646"/>
      <c r="BX8" s="646"/>
      <c r="BY8" s="646"/>
      <c r="BZ8" s="646"/>
      <c r="CA8" s="646"/>
      <c r="CB8" s="655"/>
      <c r="CD8" s="660" t="s">
        <v>241</v>
      </c>
      <c r="CE8" s="661"/>
      <c r="CF8" s="661"/>
      <c r="CG8" s="661"/>
      <c r="CH8" s="661"/>
      <c r="CI8" s="661"/>
      <c r="CJ8" s="661"/>
      <c r="CK8" s="661"/>
      <c r="CL8" s="661"/>
      <c r="CM8" s="661"/>
      <c r="CN8" s="661"/>
      <c r="CO8" s="661"/>
      <c r="CP8" s="661"/>
      <c r="CQ8" s="662"/>
      <c r="CR8" s="645">
        <v>3333759</v>
      </c>
      <c r="CS8" s="646"/>
      <c r="CT8" s="646"/>
      <c r="CU8" s="646"/>
      <c r="CV8" s="646"/>
      <c r="CW8" s="646"/>
      <c r="CX8" s="646"/>
      <c r="CY8" s="647"/>
      <c r="CZ8" s="648">
        <v>30.9</v>
      </c>
      <c r="DA8" s="648"/>
      <c r="DB8" s="648"/>
      <c r="DC8" s="648"/>
      <c r="DD8" s="654">
        <v>167521</v>
      </c>
      <c r="DE8" s="646"/>
      <c r="DF8" s="646"/>
      <c r="DG8" s="646"/>
      <c r="DH8" s="646"/>
      <c r="DI8" s="646"/>
      <c r="DJ8" s="646"/>
      <c r="DK8" s="646"/>
      <c r="DL8" s="646"/>
      <c r="DM8" s="646"/>
      <c r="DN8" s="646"/>
      <c r="DO8" s="646"/>
      <c r="DP8" s="647"/>
      <c r="DQ8" s="654">
        <v>1769926</v>
      </c>
      <c r="DR8" s="646"/>
      <c r="DS8" s="646"/>
      <c r="DT8" s="646"/>
      <c r="DU8" s="646"/>
      <c r="DV8" s="646"/>
      <c r="DW8" s="646"/>
      <c r="DX8" s="646"/>
      <c r="DY8" s="646"/>
      <c r="DZ8" s="646"/>
      <c r="EA8" s="646"/>
      <c r="EB8" s="646"/>
      <c r="EC8" s="655"/>
    </row>
    <row r="9" spans="2:143" ht="11.25" customHeight="1" x14ac:dyDescent="0.15">
      <c r="B9" s="642" t="s">
        <v>242</v>
      </c>
      <c r="C9" s="643"/>
      <c r="D9" s="643"/>
      <c r="E9" s="643"/>
      <c r="F9" s="643"/>
      <c r="G9" s="643"/>
      <c r="H9" s="643"/>
      <c r="I9" s="643"/>
      <c r="J9" s="643"/>
      <c r="K9" s="643"/>
      <c r="L9" s="643"/>
      <c r="M9" s="643"/>
      <c r="N9" s="643"/>
      <c r="O9" s="643"/>
      <c r="P9" s="643"/>
      <c r="Q9" s="644"/>
      <c r="R9" s="645">
        <v>3215</v>
      </c>
      <c r="S9" s="646"/>
      <c r="T9" s="646"/>
      <c r="U9" s="646"/>
      <c r="V9" s="646"/>
      <c r="W9" s="646"/>
      <c r="X9" s="646"/>
      <c r="Y9" s="647"/>
      <c r="Z9" s="648">
        <v>0</v>
      </c>
      <c r="AA9" s="648"/>
      <c r="AB9" s="648"/>
      <c r="AC9" s="648"/>
      <c r="AD9" s="649">
        <v>3215</v>
      </c>
      <c r="AE9" s="649"/>
      <c r="AF9" s="649"/>
      <c r="AG9" s="649"/>
      <c r="AH9" s="649"/>
      <c r="AI9" s="649"/>
      <c r="AJ9" s="649"/>
      <c r="AK9" s="649"/>
      <c r="AL9" s="650">
        <v>0</v>
      </c>
      <c r="AM9" s="651"/>
      <c r="AN9" s="651"/>
      <c r="AO9" s="652"/>
      <c r="AP9" s="642" t="s">
        <v>243</v>
      </c>
      <c r="AQ9" s="643"/>
      <c r="AR9" s="643"/>
      <c r="AS9" s="643"/>
      <c r="AT9" s="643"/>
      <c r="AU9" s="643"/>
      <c r="AV9" s="643"/>
      <c r="AW9" s="643"/>
      <c r="AX9" s="643"/>
      <c r="AY9" s="643"/>
      <c r="AZ9" s="643"/>
      <c r="BA9" s="643"/>
      <c r="BB9" s="643"/>
      <c r="BC9" s="643"/>
      <c r="BD9" s="643"/>
      <c r="BE9" s="643"/>
      <c r="BF9" s="644"/>
      <c r="BG9" s="645">
        <v>813228</v>
      </c>
      <c r="BH9" s="646"/>
      <c r="BI9" s="646"/>
      <c r="BJ9" s="646"/>
      <c r="BK9" s="646"/>
      <c r="BL9" s="646"/>
      <c r="BM9" s="646"/>
      <c r="BN9" s="647"/>
      <c r="BO9" s="648">
        <v>33</v>
      </c>
      <c r="BP9" s="648"/>
      <c r="BQ9" s="648"/>
      <c r="BR9" s="648"/>
      <c r="BS9" s="654" t="s">
        <v>139</v>
      </c>
      <c r="BT9" s="646"/>
      <c r="BU9" s="646"/>
      <c r="BV9" s="646"/>
      <c r="BW9" s="646"/>
      <c r="BX9" s="646"/>
      <c r="BY9" s="646"/>
      <c r="BZ9" s="646"/>
      <c r="CA9" s="646"/>
      <c r="CB9" s="655"/>
      <c r="CD9" s="660" t="s">
        <v>244</v>
      </c>
      <c r="CE9" s="661"/>
      <c r="CF9" s="661"/>
      <c r="CG9" s="661"/>
      <c r="CH9" s="661"/>
      <c r="CI9" s="661"/>
      <c r="CJ9" s="661"/>
      <c r="CK9" s="661"/>
      <c r="CL9" s="661"/>
      <c r="CM9" s="661"/>
      <c r="CN9" s="661"/>
      <c r="CO9" s="661"/>
      <c r="CP9" s="661"/>
      <c r="CQ9" s="662"/>
      <c r="CR9" s="645">
        <v>988097</v>
      </c>
      <c r="CS9" s="646"/>
      <c r="CT9" s="646"/>
      <c r="CU9" s="646"/>
      <c r="CV9" s="646"/>
      <c r="CW9" s="646"/>
      <c r="CX9" s="646"/>
      <c r="CY9" s="647"/>
      <c r="CZ9" s="648">
        <v>9.1999999999999993</v>
      </c>
      <c r="DA9" s="648"/>
      <c r="DB9" s="648"/>
      <c r="DC9" s="648"/>
      <c r="DD9" s="654">
        <v>7969</v>
      </c>
      <c r="DE9" s="646"/>
      <c r="DF9" s="646"/>
      <c r="DG9" s="646"/>
      <c r="DH9" s="646"/>
      <c r="DI9" s="646"/>
      <c r="DJ9" s="646"/>
      <c r="DK9" s="646"/>
      <c r="DL9" s="646"/>
      <c r="DM9" s="646"/>
      <c r="DN9" s="646"/>
      <c r="DO9" s="646"/>
      <c r="DP9" s="647"/>
      <c r="DQ9" s="654">
        <v>890984</v>
      </c>
      <c r="DR9" s="646"/>
      <c r="DS9" s="646"/>
      <c r="DT9" s="646"/>
      <c r="DU9" s="646"/>
      <c r="DV9" s="646"/>
      <c r="DW9" s="646"/>
      <c r="DX9" s="646"/>
      <c r="DY9" s="646"/>
      <c r="DZ9" s="646"/>
      <c r="EA9" s="646"/>
      <c r="EB9" s="646"/>
      <c r="EC9" s="655"/>
    </row>
    <row r="10" spans="2:143" ht="11.25" customHeight="1" x14ac:dyDescent="0.15">
      <c r="B10" s="642" t="s">
        <v>245</v>
      </c>
      <c r="C10" s="643"/>
      <c r="D10" s="643"/>
      <c r="E10" s="643"/>
      <c r="F10" s="643"/>
      <c r="G10" s="643"/>
      <c r="H10" s="643"/>
      <c r="I10" s="643"/>
      <c r="J10" s="643"/>
      <c r="K10" s="643"/>
      <c r="L10" s="643"/>
      <c r="M10" s="643"/>
      <c r="N10" s="643"/>
      <c r="O10" s="643"/>
      <c r="P10" s="643"/>
      <c r="Q10" s="644"/>
      <c r="R10" s="645" t="s">
        <v>235</v>
      </c>
      <c r="S10" s="646"/>
      <c r="T10" s="646"/>
      <c r="U10" s="646"/>
      <c r="V10" s="646"/>
      <c r="W10" s="646"/>
      <c r="X10" s="646"/>
      <c r="Y10" s="647"/>
      <c r="Z10" s="648" t="s">
        <v>235</v>
      </c>
      <c r="AA10" s="648"/>
      <c r="AB10" s="648"/>
      <c r="AC10" s="648"/>
      <c r="AD10" s="649" t="s">
        <v>235</v>
      </c>
      <c r="AE10" s="649"/>
      <c r="AF10" s="649"/>
      <c r="AG10" s="649"/>
      <c r="AH10" s="649"/>
      <c r="AI10" s="649"/>
      <c r="AJ10" s="649"/>
      <c r="AK10" s="649"/>
      <c r="AL10" s="650" t="s">
        <v>235</v>
      </c>
      <c r="AM10" s="651"/>
      <c r="AN10" s="651"/>
      <c r="AO10" s="652"/>
      <c r="AP10" s="642" t="s">
        <v>246</v>
      </c>
      <c r="AQ10" s="643"/>
      <c r="AR10" s="643"/>
      <c r="AS10" s="643"/>
      <c r="AT10" s="643"/>
      <c r="AU10" s="643"/>
      <c r="AV10" s="643"/>
      <c r="AW10" s="643"/>
      <c r="AX10" s="643"/>
      <c r="AY10" s="643"/>
      <c r="AZ10" s="643"/>
      <c r="BA10" s="643"/>
      <c r="BB10" s="643"/>
      <c r="BC10" s="643"/>
      <c r="BD10" s="643"/>
      <c r="BE10" s="643"/>
      <c r="BF10" s="644"/>
      <c r="BG10" s="645">
        <v>61272</v>
      </c>
      <c r="BH10" s="646"/>
      <c r="BI10" s="646"/>
      <c r="BJ10" s="646"/>
      <c r="BK10" s="646"/>
      <c r="BL10" s="646"/>
      <c r="BM10" s="646"/>
      <c r="BN10" s="647"/>
      <c r="BO10" s="648">
        <v>2.5</v>
      </c>
      <c r="BP10" s="648"/>
      <c r="BQ10" s="648"/>
      <c r="BR10" s="648"/>
      <c r="BS10" s="654" t="s">
        <v>235</v>
      </c>
      <c r="BT10" s="646"/>
      <c r="BU10" s="646"/>
      <c r="BV10" s="646"/>
      <c r="BW10" s="646"/>
      <c r="BX10" s="646"/>
      <c r="BY10" s="646"/>
      <c r="BZ10" s="646"/>
      <c r="CA10" s="646"/>
      <c r="CB10" s="655"/>
      <c r="CD10" s="660" t="s">
        <v>247</v>
      </c>
      <c r="CE10" s="661"/>
      <c r="CF10" s="661"/>
      <c r="CG10" s="661"/>
      <c r="CH10" s="661"/>
      <c r="CI10" s="661"/>
      <c r="CJ10" s="661"/>
      <c r="CK10" s="661"/>
      <c r="CL10" s="661"/>
      <c r="CM10" s="661"/>
      <c r="CN10" s="661"/>
      <c r="CO10" s="661"/>
      <c r="CP10" s="661"/>
      <c r="CQ10" s="662"/>
      <c r="CR10" s="645">
        <v>46057</v>
      </c>
      <c r="CS10" s="646"/>
      <c r="CT10" s="646"/>
      <c r="CU10" s="646"/>
      <c r="CV10" s="646"/>
      <c r="CW10" s="646"/>
      <c r="CX10" s="646"/>
      <c r="CY10" s="647"/>
      <c r="CZ10" s="648">
        <v>0.4</v>
      </c>
      <c r="DA10" s="648"/>
      <c r="DB10" s="648"/>
      <c r="DC10" s="648"/>
      <c r="DD10" s="654" t="s">
        <v>235</v>
      </c>
      <c r="DE10" s="646"/>
      <c r="DF10" s="646"/>
      <c r="DG10" s="646"/>
      <c r="DH10" s="646"/>
      <c r="DI10" s="646"/>
      <c r="DJ10" s="646"/>
      <c r="DK10" s="646"/>
      <c r="DL10" s="646"/>
      <c r="DM10" s="646"/>
      <c r="DN10" s="646"/>
      <c r="DO10" s="646"/>
      <c r="DP10" s="647"/>
      <c r="DQ10" s="654">
        <v>16324</v>
      </c>
      <c r="DR10" s="646"/>
      <c r="DS10" s="646"/>
      <c r="DT10" s="646"/>
      <c r="DU10" s="646"/>
      <c r="DV10" s="646"/>
      <c r="DW10" s="646"/>
      <c r="DX10" s="646"/>
      <c r="DY10" s="646"/>
      <c r="DZ10" s="646"/>
      <c r="EA10" s="646"/>
      <c r="EB10" s="646"/>
      <c r="EC10" s="655"/>
    </row>
    <row r="11" spans="2:143" ht="11.25" customHeight="1" x14ac:dyDescent="0.15">
      <c r="B11" s="642" t="s">
        <v>248</v>
      </c>
      <c r="C11" s="643"/>
      <c r="D11" s="643"/>
      <c r="E11" s="643"/>
      <c r="F11" s="643"/>
      <c r="G11" s="643"/>
      <c r="H11" s="643"/>
      <c r="I11" s="643"/>
      <c r="J11" s="643"/>
      <c r="K11" s="643"/>
      <c r="L11" s="643"/>
      <c r="M11" s="643"/>
      <c r="N11" s="643"/>
      <c r="O11" s="643"/>
      <c r="P11" s="643"/>
      <c r="Q11" s="644"/>
      <c r="R11" s="645">
        <v>408732</v>
      </c>
      <c r="S11" s="646"/>
      <c r="T11" s="646"/>
      <c r="U11" s="646"/>
      <c r="V11" s="646"/>
      <c r="W11" s="646"/>
      <c r="X11" s="646"/>
      <c r="Y11" s="647"/>
      <c r="Z11" s="650">
        <v>3.6</v>
      </c>
      <c r="AA11" s="651"/>
      <c r="AB11" s="651"/>
      <c r="AC11" s="663"/>
      <c r="AD11" s="654">
        <v>408732</v>
      </c>
      <c r="AE11" s="646"/>
      <c r="AF11" s="646"/>
      <c r="AG11" s="646"/>
      <c r="AH11" s="646"/>
      <c r="AI11" s="646"/>
      <c r="AJ11" s="646"/>
      <c r="AK11" s="647"/>
      <c r="AL11" s="650">
        <v>6.2</v>
      </c>
      <c r="AM11" s="651"/>
      <c r="AN11" s="651"/>
      <c r="AO11" s="652"/>
      <c r="AP11" s="642" t="s">
        <v>249</v>
      </c>
      <c r="AQ11" s="643"/>
      <c r="AR11" s="643"/>
      <c r="AS11" s="643"/>
      <c r="AT11" s="643"/>
      <c r="AU11" s="643"/>
      <c r="AV11" s="643"/>
      <c r="AW11" s="643"/>
      <c r="AX11" s="643"/>
      <c r="AY11" s="643"/>
      <c r="AZ11" s="643"/>
      <c r="BA11" s="643"/>
      <c r="BB11" s="643"/>
      <c r="BC11" s="643"/>
      <c r="BD11" s="643"/>
      <c r="BE11" s="643"/>
      <c r="BF11" s="644"/>
      <c r="BG11" s="645">
        <v>135926</v>
      </c>
      <c r="BH11" s="646"/>
      <c r="BI11" s="646"/>
      <c r="BJ11" s="646"/>
      <c r="BK11" s="646"/>
      <c r="BL11" s="646"/>
      <c r="BM11" s="646"/>
      <c r="BN11" s="647"/>
      <c r="BO11" s="648">
        <v>5.5</v>
      </c>
      <c r="BP11" s="648"/>
      <c r="BQ11" s="648"/>
      <c r="BR11" s="648"/>
      <c r="BS11" s="654">
        <v>26760</v>
      </c>
      <c r="BT11" s="646"/>
      <c r="BU11" s="646"/>
      <c r="BV11" s="646"/>
      <c r="BW11" s="646"/>
      <c r="BX11" s="646"/>
      <c r="BY11" s="646"/>
      <c r="BZ11" s="646"/>
      <c r="CA11" s="646"/>
      <c r="CB11" s="655"/>
      <c r="CD11" s="660" t="s">
        <v>250</v>
      </c>
      <c r="CE11" s="661"/>
      <c r="CF11" s="661"/>
      <c r="CG11" s="661"/>
      <c r="CH11" s="661"/>
      <c r="CI11" s="661"/>
      <c r="CJ11" s="661"/>
      <c r="CK11" s="661"/>
      <c r="CL11" s="661"/>
      <c r="CM11" s="661"/>
      <c r="CN11" s="661"/>
      <c r="CO11" s="661"/>
      <c r="CP11" s="661"/>
      <c r="CQ11" s="662"/>
      <c r="CR11" s="645">
        <v>534838</v>
      </c>
      <c r="CS11" s="646"/>
      <c r="CT11" s="646"/>
      <c r="CU11" s="646"/>
      <c r="CV11" s="646"/>
      <c r="CW11" s="646"/>
      <c r="CX11" s="646"/>
      <c r="CY11" s="647"/>
      <c r="CZ11" s="648">
        <v>5</v>
      </c>
      <c r="DA11" s="648"/>
      <c r="DB11" s="648"/>
      <c r="DC11" s="648"/>
      <c r="DD11" s="654">
        <v>109609</v>
      </c>
      <c r="DE11" s="646"/>
      <c r="DF11" s="646"/>
      <c r="DG11" s="646"/>
      <c r="DH11" s="646"/>
      <c r="DI11" s="646"/>
      <c r="DJ11" s="646"/>
      <c r="DK11" s="646"/>
      <c r="DL11" s="646"/>
      <c r="DM11" s="646"/>
      <c r="DN11" s="646"/>
      <c r="DO11" s="646"/>
      <c r="DP11" s="647"/>
      <c r="DQ11" s="654">
        <v>278095</v>
      </c>
      <c r="DR11" s="646"/>
      <c r="DS11" s="646"/>
      <c r="DT11" s="646"/>
      <c r="DU11" s="646"/>
      <c r="DV11" s="646"/>
      <c r="DW11" s="646"/>
      <c r="DX11" s="646"/>
      <c r="DY11" s="646"/>
      <c r="DZ11" s="646"/>
      <c r="EA11" s="646"/>
      <c r="EB11" s="646"/>
      <c r="EC11" s="655"/>
    </row>
    <row r="12" spans="2:143" ht="11.25" customHeight="1" x14ac:dyDescent="0.15">
      <c r="B12" s="642" t="s">
        <v>251</v>
      </c>
      <c r="C12" s="643"/>
      <c r="D12" s="643"/>
      <c r="E12" s="643"/>
      <c r="F12" s="643"/>
      <c r="G12" s="643"/>
      <c r="H12" s="643"/>
      <c r="I12" s="643"/>
      <c r="J12" s="643"/>
      <c r="K12" s="643"/>
      <c r="L12" s="643"/>
      <c r="M12" s="643"/>
      <c r="N12" s="643"/>
      <c r="O12" s="643"/>
      <c r="P12" s="643"/>
      <c r="Q12" s="644"/>
      <c r="R12" s="645" t="s">
        <v>235</v>
      </c>
      <c r="S12" s="646"/>
      <c r="T12" s="646"/>
      <c r="U12" s="646"/>
      <c r="V12" s="646"/>
      <c r="W12" s="646"/>
      <c r="X12" s="646"/>
      <c r="Y12" s="647"/>
      <c r="Z12" s="648" t="s">
        <v>139</v>
      </c>
      <c r="AA12" s="648"/>
      <c r="AB12" s="648"/>
      <c r="AC12" s="648"/>
      <c r="AD12" s="649" t="s">
        <v>235</v>
      </c>
      <c r="AE12" s="649"/>
      <c r="AF12" s="649"/>
      <c r="AG12" s="649"/>
      <c r="AH12" s="649"/>
      <c r="AI12" s="649"/>
      <c r="AJ12" s="649"/>
      <c r="AK12" s="649"/>
      <c r="AL12" s="650" t="s">
        <v>235</v>
      </c>
      <c r="AM12" s="651"/>
      <c r="AN12" s="651"/>
      <c r="AO12" s="652"/>
      <c r="AP12" s="642" t="s">
        <v>252</v>
      </c>
      <c r="AQ12" s="643"/>
      <c r="AR12" s="643"/>
      <c r="AS12" s="643"/>
      <c r="AT12" s="643"/>
      <c r="AU12" s="643"/>
      <c r="AV12" s="643"/>
      <c r="AW12" s="643"/>
      <c r="AX12" s="643"/>
      <c r="AY12" s="643"/>
      <c r="AZ12" s="643"/>
      <c r="BA12" s="643"/>
      <c r="BB12" s="643"/>
      <c r="BC12" s="643"/>
      <c r="BD12" s="643"/>
      <c r="BE12" s="643"/>
      <c r="BF12" s="644"/>
      <c r="BG12" s="645">
        <v>1027318</v>
      </c>
      <c r="BH12" s="646"/>
      <c r="BI12" s="646"/>
      <c r="BJ12" s="646"/>
      <c r="BK12" s="646"/>
      <c r="BL12" s="646"/>
      <c r="BM12" s="646"/>
      <c r="BN12" s="647"/>
      <c r="BO12" s="648">
        <v>41.7</v>
      </c>
      <c r="BP12" s="648"/>
      <c r="BQ12" s="648"/>
      <c r="BR12" s="648"/>
      <c r="BS12" s="654" t="s">
        <v>235</v>
      </c>
      <c r="BT12" s="646"/>
      <c r="BU12" s="646"/>
      <c r="BV12" s="646"/>
      <c r="BW12" s="646"/>
      <c r="BX12" s="646"/>
      <c r="BY12" s="646"/>
      <c r="BZ12" s="646"/>
      <c r="CA12" s="646"/>
      <c r="CB12" s="655"/>
      <c r="CD12" s="660" t="s">
        <v>253</v>
      </c>
      <c r="CE12" s="661"/>
      <c r="CF12" s="661"/>
      <c r="CG12" s="661"/>
      <c r="CH12" s="661"/>
      <c r="CI12" s="661"/>
      <c r="CJ12" s="661"/>
      <c r="CK12" s="661"/>
      <c r="CL12" s="661"/>
      <c r="CM12" s="661"/>
      <c r="CN12" s="661"/>
      <c r="CO12" s="661"/>
      <c r="CP12" s="661"/>
      <c r="CQ12" s="662"/>
      <c r="CR12" s="645">
        <v>375629</v>
      </c>
      <c r="CS12" s="646"/>
      <c r="CT12" s="646"/>
      <c r="CU12" s="646"/>
      <c r="CV12" s="646"/>
      <c r="CW12" s="646"/>
      <c r="CX12" s="646"/>
      <c r="CY12" s="647"/>
      <c r="CZ12" s="648">
        <v>3.5</v>
      </c>
      <c r="DA12" s="648"/>
      <c r="DB12" s="648"/>
      <c r="DC12" s="648"/>
      <c r="DD12" s="654">
        <v>29146</v>
      </c>
      <c r="DE12" s="646"/>
      <c r="DF12" s="646"/>
      <c r="DG12" s="646"/>
      <c r="DH12" s="646"/>
      <c r="DI12" s="646"/>
      <c r="DJ12" s="646"/>
      <c r="DK12" s="646"/>
      <c r="DL12" s="646"/>
      <c r="DM12" s="646"/>
      <c r="DN12" s="646"/>
      <c r="DO12" s="646"/>
      <c r="DP12" s="647"/>
      <c r="DQ12" s="654">
        <v>161418</v>
      </c>
      <c r="DR12" s="646"/>
      <c r="DS12" s="646"/>
      <c r="DT12" s="646"/>
      <c r="DU12" s="646"/>
      <c r="DV12" s="646"/>
      <c r="DW12" s="646"/>
      <c r="DX12" s="646"/>
      <c r="DY12" s="646"/>
      <c r="DZ12" s="646"/>
      <c r="EA12" s="646"/>
      <c r="EB12" s="646"/>
      <c r="EC12" s="655"/>
    </row>
    <row r="13" spans="2:143" ht="11.25" customHeight="1" x14ac:dyDescent="0.15">
      <c r="B13" s="642" t="s">
        <v>254</v>
      </c>
      <c r="C13" s="643"/>
      <c r="D13" s="643"/>
      <c r="E13" s="643"/>
      <c r="F13" s="643"/>
      <c r="G13" s="643"/>
      <c r="H13" s="643"/>
      <c r="I13" s="643"/>
      <c r="J13" s="643"/>
      <c r="K13" s="643"/>
      <c r="L13" s="643"/>
      <c r="M13" s="643"/>
      <c r="N13" s="643"/>
      <c r="O13" s="643"/>
      <c r="P13" s="643"/>
      <c r="Q13" s="644"/>
      <c r="R13" s="645" t="s">
        <v>235</v>
      </c>
      <c r="S13" s="646"/>
      <c r="T13" s="646"/>
      <c r="U13" s="646"/>
      <c r="V13" s="646"/>
      <c r="W13" s="646"/>
      <c r="X13" s="646"/>
      <c r="Y13" s="647"/>
      <c r="Z13" s="648" t="s">
        <v>139</v>
      </c>
      <c r="AA13" s="648"/>
      <c r="AB13" s="648"/>
      <c r="AC13" s="648"/>
      <c r="AD13" s="649" t="s">
        <v>139</v>
      </c>
      <c r="AE13" s="649"/>
      <c r="AF13" s="649"/>
      <c r="AG13" s="649"/>
      <c r="AH13" s="649"/>
      <c r="AI13" s="649"/>
      <c r="AJ13" s="649"/>
      <c r="AK13" s="649"/>
      <c r="AL13" s="650" t="s">
        <v>139</v>
      </c>
      <c r="AM13" s="651"/>
      <c r="AN13" s="651"/>
      <c r="AO13" s="652"/>
      <c r="AP13" s="642" t="s">
        <v>255</v>
      </c>
      <c r="AQ13" s="643"/>
      <c r="AR13" s="643"/>
      <c r="AS13" s="643"/>
      <c r="AT13" s="643"/>
      <c r="AU13" s="643"/>
      <c r="AV13" s="643"/>
      <c r="AW13" s="643"/>
      <c r="AX13" s="643"/>
      <c r="AY13" s="643"/>
      <c r="AZ13" s="643"/>
      <c r="BA13" s="643"/>
      <c r="BB13" s="643"/>
      <c r="BC13" s="643"/>
      <c r="BD13" s="643"/>
      <c r="BE13" s="643"/>
      <c r="BF13" s="644"/>
      <c r="BG13" s="645">
        <v>1024960</v>
      </c>
      <c r="BH13" s="646"/>
      <c r="BI13" s="646"/>
      <c r="BJ13" s="646"/>
      <c r="BK13" s="646"/>
      <c r="BL13" s="646"/>
      <c r="BM13" s="646"/>
      <c r="BN13" s="647"/>
      <c r="BO13" s="648">
        <v>41.6</v>
      </c>
      <c r="BP13" s="648"/>
      <c r="BQ13" s="648"/>
      <c r="BR13" s="648"/>
      <c r="BS13" s="654" t="s">
        <v>235</v>
      </c>
      <c r="BT13" s="646"/>
      <c r="BU13" s="646"/>
      <c r="BV13" s="646"/>
      <c r="BW13" s="646"/>
      <c r="BX13" s="646"/>
      <c r="BY13" s="646"/>
      <c r="BZ13" s="646"/>
      <c r="CA13" s="646"/>
      <c r="CB13" s="655"/>
      <c r="CD13" s="660" t="s">
        <v>256</v>
      </c>
      <c r="CE13" s="661"/>
      <c r="CF13" s="661"/>
      <c r="CG13" s="661"/>
      <c r="CH13" s="661"/>
      <c r="CI13" s="661"/>
      <c r="CJ13" s="661"/>
      <c r="CK13" s="661"/>
      <c r="CL13" s="661"/>
      <c r="CM13" s="661"/>
      <c r="CN13" s="661"/>
      <c r="CO13" s="661"/>
      <c r="CP13" s="661"/>
      <c r="CQ13" s="662"/>
      <c r="CR13" s="645">
        <v>1008384</v>
      </c>
      <c r="CS13" s="646"/>
      <c r="CT13" s="646"/>
      <c r="CU13" s="646"/>
      <c r="CV13" s="646"/>
      <c r="CW13" s="646"/>
      <c r="CX13" s="646"/>
      <c r="CY13" s="647"/>
      <c r="CZ13" s="648">
        <v>9.3000000000000007</v>
      </c>
      <c r="DA13" s="648"/>
      <c r="DB13" s="648"/>
      <c r="DC13" s="648"/>
      <c r="DD13" s="654">
        <v>369234</v>
      </c>
      <c r="DE13" s="646"/>
      <c r="DF13" s="646"/>
      <c r="DG13" s="646"/>
      <c r="DH13" s="646"/>
      <c r="DI13" s="646"/>
      <c r="DJ13" s="646"/>
      <c r="DK13" s="646"/>
      <c r="DL13" s="646"/>
      <c r="DM13" s="646"/>
      <c r="DN13" s="646"/>
      <c r="DO13" s="646"/>
      <c r="DP13" s="647"/>
      <c r="DQ13" s="654">
        <v>694715</v>
      </c>
      <c r="DR13" s="646"/>
      <c r="DS13" s="646"/>
      <c r="DT13" s="646"/>
      <c r="DU13" s="646"/>
      <c r="DV13" s="646"/>
      <c r="DW13" s="646"/>
      <c r="DX13" s="646"/>
      <c r="DY13" s="646"/>
      <c r="DZ13" s="646"/>
      <c r="EA13" s="646"/>
      <c r="EB13" s="646"/>
      <c r="EC13" s="655"/>
    </row>
    <row r="14" spans="2:143" ht="11.25" customHeight="1" x14ac:dyDescent="0.15">
      <c r="B14" s="642" t="s">
        <v>257</v>
      </c>
      <c r="C14" s="643"/>
      <c r="D14" s="643"/>
      <c r="E14" s="643"/>
      <c r="F14" s="643"/>
      <c r="G14" s="643"/>
      <c r="H14" s="643"/>
      <c r="I14" s="643"/>
      <c r="J14" s="643"/>
      <c r="K14" s="643"/>
      <c r="L14" s="643"/>
      <c r="M14" s="643"/>
      <c r="N14" s="643"/>
      <c r="O14" s="643"/>
      <c r="P14" s="643"/>
      <c r="Q14" s="644"/>
      <c r="R14" s="645">
        <v>21236</v>
      </c>
      <c r="S14" s="646"/>
      <c r="T14" s="646"/>
      <c r="U14" s="646"/>
      <c r="V14" s="646"/>
      <c r="W14" s="646"/>
      <c r="X14" s="646"/>
      <c r="Y14" s="647"/>
      <c r="Z14" s="648">
        <v>0.2</v>
      </c>
      <c r="AA14" s="648"/>
      <c r="AB14" s="648"/>
      <c r="AC14" s="648"/>
      <c r="AD14" s="649">
        <v>21236</v>
      </c>
      <c r="AE14" s="649"/>
      <c r="AF14" s="649"/>
      <c r="AG14" s="649"/>
      <c r="AH14" s="649"/>
      <c r="AI14" s="649"/>
      <c r="AJ14" s="649"/>
      <c r="AK14" s="649"/>
      <c r="AL14" s="650">
        <v>0.3</v>
      </c>
      <c r="AM14" s="651"/>
      <c r="AN14" s="651"/>
      <c r="AO14" s="652"/>
      <c r="AP14" s="642" t="s">
        <v>258</v>
      </c>
      <c r="AQ14" s="643"/>
      <c r="AR14" s="643"/>
      <c r="AS14" s="643"/>
      <c r="AT14" s="643"/>
      <c r="AU14" s="643"/>
      <c r="AV14" s="643"/>
      <c r="AW14" s="643"/>
      <c r="AX14" s="643"/>
      <c r="AY14" s="643"/>
      <c r="AZ14" s="643"/>
      <c r="BA14" s="643"/>
      <c r="BB14" s="643"/>
      <c r="BC14" s="643"/>
      <c r="BD14" s="643"/>
      <c r="BE14" s="643"/>
      <c r="BF14" s="644"/>
      <c r="BG14" s="645">
        <v>84500</v>
      </c>
      <c r="BH14" s="646"/>
      <c r="BI14" s="646"/>
      <c r="BJ14" s="646"/>
      <c r="BK14" s="646"/>
      <c r="BL14" s="646"/>
      <c r="BM14" s="646"/>
      <c r="BN14" s="647"/>
      <c r="BO14" s="648">
        <v>3.4</v>
      </c>
      <c r="BP14" s="648"/>
      <c r="BQ14" s="648"/>
      <c r="BR14" s="648"/>
      <c r="BS14" s="654" t="s">
        <v>235</v>
      </c>
      <c r="BT14" s="646"/>
      <c r="BU14" s="646"/>
      <c r="BV14" s="646"/>
      <c r="BW14" s="646"/>
      <c r="BX14" s="646"/>
      <c r="BY14" s="646"/>
      <c r="BZ14" s="646"/>
      <c r="CA14" s="646"/>
      <c r="CB14" s="655"/>
      <c r="CD14" s="660" t="s">
        <v>259</v>
      </c>
      <c r="CE14" s="661"/>
      <c r="CF14" s="661"/>
      <c r="CG14" s="661"/>
      <c r="CH14" s="661"/>
      <c r="CI14" s="661"/>
      <c r="CJ14" s="661"/>
      <c r="CK14" s="661"/>
      <c r="CL14" s="661"/>
      <c r="CM14" s="661"/>
      <c r="CN14" s="661"/>
      <c r="CO14" s="661"/>
      <c r="CP14" s="661"/>
      <c r="CQ14" s="662"/>
      <c r="CR14" s="645">
        <v>450095</v>
      </c>
      <c r="CS14" s="646"/>
      <c r="CT14" s="646"/>
      <c r="CU14" s="646"/>
      <c r="CV14" s="646"/>
      <c r="CW14" s="646"/>
      <c r="CX14" s="646"/>
      <c r="CY14" s="647"/>
      <c r="CZ14" s="648">
        <v>4.2</v>
      </c>
      <c r="DA14" s="648"/>
      <c r="DB14" s="648"/>
      <c r="DC14" s="648"/>
      <c r="DD14" s="654">
        <v>27700</v>
      </c>
      <c r="DE14" s="646"/>
      <c r="DF14" s="646"/>
      <c r="DG14" s="646"/>
      <c r="DH14" s="646"/>
      <c r="DI14" s="646"/>
      <c r="DJ14" s="646"/>
      <c r="DK14" s="646"/>
      <c r="DL14" s="646"/>
      <c r="DM14" s="646"/>
      <c r="DN14" s="646"/>
      <c r="DO14" s="646"/>
      <c r="DP14" s="647"/>
      <c r="DQ14" s="654">
        <v>427949</v>
      </c>
      <c r="DR14" s="646"/>
      <c r="DS14" s="646"/>
      <c r="DT14" s="646"/>
      <c r="DU14" s="646"/>
      <c r="DV14" s="646"/>
      <c r="DW14" s="646"/>
      <c r="DX14" s="646"/>
      <c r="DY14" s="646"/>
      <c r="DZ14" s="646"/>
      <c r="EA14" s="646"/>
      <c r="EB14" s="646"/>
      <c r="EC14" s="655"/>
    </row>
    <row r="15" spans="2:143" ht="11.25" customHeight="1" x14ac:dyDescent="0.15">
      <c r="B15" s="642" t="s">
        <v>260</v>
      </c>
      <c r="C15" s="643"/>
      <c r="D15" s="643"/>
      <c r="E15" s="643"/>
      <c r="F15" s="643"/>
      <c r="G15" s="643"/>
      <c r="H15" s="643"/>
      <c r="I15" s="643"/>
      <c r="J15" s="643"/>
      <c r="K15" s="643"/>
      <c r="L15" s="643"/>
      <c r="M15" s="643"/>
      <c r="N15" s="643"/>
      <c r="O15" s="643"/>
      <c r="P15" s="643"/>
      <c r="Q15" s="644"/>
      <c r="R15" s="645" t="s">
        <v>235</v>
      </c>
      <c r="S15" s="646"/>
      <c r="T15" s="646"/>
      <c r="U15" s="646"/>
      <c r="V15" s="646"/>
      <c r="W15" s="646"/>
      <c r="X15" s="646"/>
      <c r="Y15" s="647"/>
      <c r="Z15" s="648" t="s">
        <v>235</v>
      </c>
      <c r="AA15" s="648"/>
      <c r="AB15" s="648"/>
      <c r="AC15" s="648"/>
      <c r="AD15" s="649" t="s">
        <v>139</v>
      </c>
      <c r="AE15" s="649"/>
      <c r="AF15" s="649"/>
      <c r="AG15" s="649"/>
      <c r="AH15" s="649"/>
      <c r="AI15" s="649"/>
      <c r="AJ15" s="649"/>
      <c r="AK15" s="649"/>
      <c r="AL15" s="650" t="s">
        <v>235</v>
      </c>
      <c r="AM15" s="651"/>
      <c r="AN15" s="651"/>
      <c r="AO15" s="652"/>
      <c r="AP15" s="642" t="s">
        <v>261</v>
      </c>
      <c r="AQ15" s="643"/>
      <c r="AR15" s="643"/>
      <c r="AS15" s="643"/>
      <c r="AT15" s="643"/>
      <c r="AU15" s="643"/>
      <c r="AV15" s="643"/>
      <c r="AW15" s="643"/>
      <c r="AX15" s="643"/>
      <c r="AY15" s="643"/>
      <c r="AZ15" s="643"/>
      <c r="BA15" s="643"/>
      <c r="BB15" s="643"/>
      <c r="BC15" s="643"/>
      <c r="BD15" s="643"/>
      <c r="BE15" s="643"/>
      <c r="BF15" s="644"/>
      <c r="BG15" s="645">
        <v>161329</v>
      </c>
      <c r="BH15" s="646"/>
      <c r="BI15" s="646"/>
      <c r="BJ15" s="646"/>
      <c r="BK15" s="646"/>
      <c r="BL15" s="646"/>
      <c r="BM15" s="646"/>
      <c r="BN15" s="647"/>
      <c r="BO15" s="648">
        <v>6.5</v>
      </c>
      <c r="BP15" s="648"/>
      <c r="BQ15" s="648"/>
      <c r="BR15" s="648"/>
      <c r="BS15" s="654" t="s">
        <v>235</v>
      </c>
      <c r="BT15" s="646"/>
      <c r="BU15" s="646"/>
      <c r="BV15" s="646"/>
      <c r="BW15" s="646"/>
      <c r="BX15" s="646"/>
      <c r="BY15" s="646"/>
      <c r="BZ15" s="646"/>
      <c r="CA15" s="646"/>
      <c r="CB15" s="655"/>
      <c r="CD15" s="660" t="s">
        <v>262</v>
      </c>
      <c r="CE15" s="661"/>
      <c r="CF15" s="661"/>
      <c r="CG15" s="661"/>
      <c r="CH15" s="661"/>
      <c r="CI15" s="661"/>
      <c r="CJ15" s="661"/>
      <c r="CK15" s="661"/>
      <c r="CL15" s="661"/>
      <c r="CM15" s="661"/>
      <c r="CN15" s="661"/>
      <c r="CO15" s="661"/>
      <c r="CP15" s="661"/>
      <c r="CQ15" s="662"/>
      <c r="CR15" s="645">
        <v>1229519</v>
      </c>
      <c r="CS15" s="646"/>
      <c r="CT15" s="646"/>
      <c r="CU15" s="646"/>
      <c r="CV15" s="646"/>
      <c r="CW15" s="646"/>
      <c r="CX15" s="646"/>
      <c r="CY15" s="647"/>
      <c r="CZ15" s="648">
        <v>11.4</v>
      </c>
      <c r="DA15" s="648"/>
      <c r="DB15" s="648"/>
      <c r="DC15" s="648"/>
      <c r="DD15" s="654">
        <v>316201</v>
      </c>
      <c r="DE15" s="646"/>
      <c r="DF15" s="646"/>
      <c r="DG15" s="646"/>
      <c r="DH15" s="646"/>
      <c r="DI15" s="646"/>
      <c r="DJ15" s="646"/>
      <c r="DK15" s="646"/>
      <c r="DL15" s="646"/>
      <c r="DM15" s="646"/>
      <c r="DN15" s="646"/>
      <c r="DO15" s="646"/>
      <c r="DP15" s="647"/>
      <c r="DQ15" s="654">
        <v>920666</v>
      </c>
      <c r="DR15" s="646"/>
      <c r="DS15" s="646"/>
      <c r="DT15" s="646"/>
      <c r="DU15" s="646"/>
      <c r="DV15" s="646"/>
      <c r="DW15" s="646"/>
      <c r="DX15" s="646"/>
      <c r="DY15" s="646"/>
      <c r="DZ15" s="646"/>
      <c r="EA15" s="646"/>
      <c r="EB15" s="646"/>
      <c r="EC15" s="655"/>
    </row>
    <row r="16" spans="2:143" ht="11.25" customHeight="1" x14ac:dyDescent="0.15">
      <c r="B16" s="642" t="s">
        <v>263</v>
      </c>
      <c r="C16" s="643"/>
      <c r="D16" s="643"/>
      <c r="E16" s="643"/>
      <c r="F16" s="643"/>
      <c r="G16" s="643"/>
      <c r="H16" s="643"/>
      <c r="I16" s="643"/>
      <c r="J16" s="643"/>
      <c r="K16" s="643"/>
      <c r="L16" s="643"/>
      <c r="M16" s="643"/>
      <c r="N16" s="643"/>
      <c r="O16" s="643"/>
      <c r="P16" s="643"/>
      <c r="Q16" s="644"/>
      <c r="R16" s="645">
        <v>5340</v>
      </c>
      <c r="S16" s="646"/>
      <c r="T16" s="646"/>
      <c r="U16" s="646"/>
      <c r="V16" s="646"/>
      <c r="W16" s="646"/>
      <c r="X16" s="646"/>
      <c r="Y16" s="647"/>
      <c r="Z16" s="648">
        <v>0</v>
      </c>
      <c r="AA16" s="648"/>
      <c r="AB16" s="648"/>
      <c r="AC16" s="648"/>
      <c r="AD16" s="649">
        <v>5340</v>
      </c>
      <c r="AE16" s="649"/>
      <c r="AF16" s="649"/>
      <c r="AG16" s="649"/>
      <c r="AH16" s="649"/>
      <c r="AI16" s="649"/>
      <c r="AJ16" s="649"/>
      <c r="AK16" s="649"/>
      <c r="AL16" s="650">
        <v>0.1</v>
      </c>
      <c r="AM16" s="651"/>
      <c r="AN16" s="651"/>
      <c r="AO16" s="652"/>
      <c r="AP16" s="642" t="s">
        <v>264</v>
      </c>
      <c r="AQ16" s="643"/>
      <c r="AR16" s="643"/>
      <c r="AS16" s="643"/>
      <c r="AT16" s="643"/>
      <c r="AU16" s="643"/>
      <c r="AV16" s="643"/>
      <c r="AW16" s="643"/>
      <c r="AX16" s="643"/>
      <c r="AY16" s="643"/>
      <c r="AZ16" s="643"/>
      <c r="BA16" s="643"/>
      <c r="BB16" s="643"/>
      <c r="BC16" s="643"/>
      <c r="BD16" s="643"/>
      <c r="BE16" s="643"/>
      <c r="BF16" s="644"/>
      <c r="BG16" s="645" t="s">
        <v>235</v>
      </c>
      <c r="BH16" s="646"/>
      <c r="BI16" s="646"/>
      <c r="BJ16" s="646"/>
      <c r="BK16" s="646"/>
      <c r="BL16" s="646"/>
      <c r="BM16" s="646"/>
      <c r="BN16" s="647"/>
      <c r="BO16" s="648" t="s">
        <v>265</v>
      </c>
      <c r="BP16" s="648"/>
      <c r="BQ16" s="648"/>
      <c r="BR16" s="648"/>
      <c r="BS16" s="654" t="s">
        <v>235</v>
      </c>
      <c r="BT16" s="646"/>
      <c r="BU16" s="646"/>
      <c r="BV16" s="646"/>
      <c r="BW16" s="646"/>
      <c r="BX16" s="646"/>
      <c r="BY16" s="646"/>
      <c r="BZ16" s="646"/>
      <c r="CA16" s="646"/>
      <c r="CB16" s="655"/>
      <c r="CD16" s="660" t="s">
        <v>266</v>
      </c>
      <c r="CE16" s="661"/>
      <c r="CF16" s="661"/>
      <c r="CG16" s="661"/>
      <c r="CH16" s="661"/>
      <c r="CI16" s="661"/>
      <c r="CJ16" s="661"/>
      <c r="CK16" s="661"/>
      <c r="CL16" s="661"/>
      <c r="CM16" s="661"/>
      <c r="CN16" s="661"/>
      <c r="CO16" s="661"/>
      <c r="CP16" s="661"/>
      <c r="CQ16" s="662"/>
      <c r="CR16" s="645">
        <v>129134</v>
      </c>
      <c r="CS16" s="646"/>
      <c r="CT16" s="646"/>
      <c r="CU16" s="646"/>
      <c r="CV16" s="646"/>
      <c r="CW16" s="646"/>
      <c r="CX16" s="646"/>
      <c r="CY16" s="647"/>
      <c r="CZ16" s="648">
        <v>1.2</v>
      </c>
      <c r="DA16" s="648"/>
      <c r="DB16" s="648"/>
      <c r="DC16" s="648"/>
      <c r="DD16" s="654" t="s">
        <v>235</v>
      </c>
      <c r="DE16" s="646"/>
      <c r="DF16" s="646"/>
      <c r="DG16" s="646"/>
      <c r="DH16" s="646"/>
      <c r="DI16" s="646"/>
      <c r="DJ16" s="646"/>
      <c r="DK16" s="646"/>
      <c r="DL16" s="646"/>
      <c r="DM16" s="646"/>
      <c r="DN16" s="646"/>
      <c r="DO16" s="646"/>
      <c r="DP16" s="647"/>
      <c r="DQ16" s="654">
        <v>22167</v>
      </c>
      <c r="DR16" s="646"/>
      <c r="DS16" s="646"/>
      <c r="DT16" s="646"/>
      <c r="DU16" s="646"/>
      <c r="DV16" s="646"/>
      <c r="DW16" s="646"/>
      <c r="DX16" s="646"/>
      <c r="DY16" s="646"/>
      <c r="DZ16" s="646"/>
      <c r="EA16" s="646"/>
      <c r="EB16" s="646"/>
      <c r="EC16" s="655"/>
    </row>
    <row r="17" spans="2:133" ht="11.25" customHeight="1" x14ac:dyDescent="0.15">
      <c r="B17" s="642" t="s">
        <v>267</v>
      </c>
      <c r="C17" s="643"/>
      <c r="D17" s="643"/>
      <c r="E17" s="643"/>
      <c r="F17" s="643"/>
      <c r="G17" s="643"/>
      <c r="H17" s="643"/>
      <c r="I17" s="643"/>
      <c r="J17" s="643"/>
      <c r="K17" s="643"/>
      <c r="L17" s="643"/>
      <c r="M17" s="643"/>
      <c r="N17" s="643"/>
      <c r="O17" s="643"/>
      <c r="P17" s="643"/>
      <c r="Q17" s="644"/>
      <c r="R17" s="645">
        <v>39117</v>
      </c>
      <c r="S17" s="646"/>
      <c r="T17" s="646"/>
      <c r="U17" s="646"/>
      <c r="V17" s="646"/>
      <c r="W17" s="646"/>
      <c r="X17" s="646"/>
      <c r="Y17" s="647"/>
      <c r="Z17" s="648">
        <v>0.3</v>
      </c>
      <c r="AA17" s="648"/>
      <c r="AB17" s="648"/>
      <c r="AC17" s="648"/>
      <c r="AD17" s="649">
        <v>39117</v>
      </c>
      <c r="AE17" s="649"/>
      <c r="AF17" s="649"/>
      <c r="AG17" s="649"/>
      <c r="AH17" s="649"/>
      <c r="AI17" s="649"/>
      <c r="AJ17" s="649"/>
      <c r="AK17" s="649"/>
      <c r="AL17" s="650">
        <v>0.6</v>
      </c>
      <c r="AM17" s="651"/>
      <c r="AN17" s="651"/>
      <c r="AO17" s="652"/>
      <c r="AP17" s="642" t="s">
        <v>268</v>
      </c>
      <c r="AQ17" s="643"/>
      <c r="AR17" s="643"/>
      <c r="AS17" s="643"/>
      <c r="AT17" s="643"/>
      <c r="AU17" s="643"/>
      <c r="AV17" s="643"/>
      <c r="AW17" s="643"/>
      <c r="AX17" s="643"/>
      <c r="AY17" s="643"/>
      <c r="AZ17" s="643"/>
      <c r="BA17" s="643"/>
      <c r="BB17" s="643"/>
      <c r="BC17" s="643"/>
      <c r="BD17" s="643"/>
      <c r="BE17" s="643"/>
      <c r="BF17" s="644"/>
      <c r="BG17" s="645" t="s">
        <v>235</v>
      </c>
      <c r="BH17" s="646"/>
      <c r="BI17" s="646"/>
      <c r="BJ17" s="646"/>
      <c r="BK17" s="646"/>
      <c r="BL17" s="646"/>
      <c r="BM17" s="646"/>
      <c r="BN17" s="647"/>
      <c r="BO17" s="648" t="s">
        <v>235</v>
      </c>
      <c r="BP17" s="648"/>
      <c r="BQ17" s="648"/>
      <c r="BR17" s="648"/>
      <c r="BS17" s="654" t="s">
        <v>235</v>
      </c>
      <c r="BT17" s="646"/>
      <c r="BU17" s="646"/>
      <c r="BV17" s="646"/>
      <c r="BW17" s="646"/>
      <c r="BX17" s="646"/>
      <c r="BY17" s="646"/>
      <c r="BZ17" s="646"/>
      <c r="CA17" s="646"/>
      <c r="CB17" s="655"/>
      <c r="CD17" s="660" t="s">
        <v>269</v>
      </c>
      <c r="CE17" s="661"/>
      <c r="CF17" s="661"/>
      <c r="CG17" s="661"/>
      <c r="CH17" s="661"/>
      <c r="CI17" s="661"/>
      <c r="CJ17" s="661"/>
      <c r="CK17" s="661"/>
      <c r="CL17" s="661"/>
      <c r="CM17" s="661"/>
      <c r="CN17" s="661"/>
      <c r="CO17" s="661"/>
      <c r="CP17" s="661"/>
      <c r="CQ17" s="662"/>
      <c r="CR17" s="645">
        <v>1066024</v>
      </c>
      <c r="CS17" s="646"/>
      <c r="CT17" s="646"/>
      <c r="CU17" s="646"/>
      <c r="CV17" s="646"/>
      <c r="CW17" s="646"/>
      <c r="CX17" s="646"/>
      <c r="CY17" s="647"/>
      <c r="CZ17" s="648">
        <v>9.9</v>
      </c>
      <c r="DA17" s="648"/>
      <c r="DB17" s="648"/>
      <c r="DC17" s="648"/>
      <c r="DD17" s="654" t="s">
        <v>139</v>
      </c>
      <c r="DE17" s="646"/>
      <c r="DF17" s="646"/>
      <c r="DG17" s="646"/>
      <c r="DH17" s="646"/>
      <c r="DI17" s="646"/>
      <c r="DJ17" s="646"/>
      <c r="DK17" s="646"/>
      <c r="DL17" s="646"/>
      <c r="DM17" s="646"/>
      <c r="DN17" s="646"/>
      <c r="DO17" s="646"/>
      <c r="DP17" s="647"/>
      <c r="DQ17" s="654">
        <v>1023875</v>
      </c>
      <c r="DR17" s="646"/>
      <c r="DS17" s="646"/>
      <c r="DT17" s="646"/>
      <c r="DU17" s="646"/>
      <c r="DV17" s="646"/>
      <c r="DW17" s="646"/>
      <c r="DX17" s="646"/>
      <c r="DY17" s="646"/>
      <c r="DZ17" s="646"/>
      <c r="EA17" s="646"/>
      <c r="EB17" s="646"/>
      <c r="EC17" s="655"/>
    </row>
    <row r="18" spans="2:133" ht="11.25" customHeight="1" x14ac:dyDescent="0.15">
      <c r="B18" s="642" t="s">
        <v>270</v>
      </c>
      <c r="C18" s="643"/>
      <c r="D18" s="643"/>
      <c r="E18" s="643"/>
      <c r="F18" s="643"/>
      <c r="G18" s="643"/>
      <c r="H18" s="643"/>
      <c r="I18" s="643"/>
      <c r="J18" s="643"/>
      <c r="K18" s="643"/>
      <c r="L18" s="643"/>
      <c r="M18" s="643"/>
      <c r="N18" s="643"/>
      <c r="O18" s="643"/>
      <c r="P18" s="643"/>
      <c r="Q18" s="644"/>
      <c r="R18" s="645">
        <v>16842</v>
      </c>
      <c r="S18" s="646"/>
      <c r="T18" s="646"/>
      <c r="U18" s="646"/>
      <c r="V18" s="646"/>
      <c r="W18" s="646"/>
      <c r="X18" s="646"/>
      <c r="Y18" s="647"/>
      <c r="Z18" s="648">
        <v>0.1</v>
      </c>
      <c r="AA18" s="648"/>
      <c r="AB18" s="648"/>
      <c r="AC18" s="648"/>
      <c r="AD18" s="649">
        <v>16842</v>
      </c>
      <c r="AE18" s="649"/>
      <c r="AF18" s="649"/>
      <c r="AG18" s="649"/>
      <c r="AH18" s="649"/>
      <c r="AI18" s="649"/>
      <c r="AJ18" s="649"/>
      <c r="AK18" s="649"/>
      <c r="AL18" s="650">
        <v>0.3</v>
      </c>
      <c r="AM18" s="651"/>
      <c r="AN18" s="651"/>
      <c r="AO18" s="652"/>
      <c r="AP18" s="642" t="s">
        <v>271</v>
      </c>
      <c r="AQ18" s="643"/>
      <c r="AR18" s="643"/>
      <c r="AS18" s="643"/>
      <c r="AT18" s="643"/>
      <c r="AU18" s="643"/>
      <c r="AV18" s="643"/>
      <c r="AW18" s="643"/>
      <c r="AX18" s="643"/>
      <c r="AY18" s="643"/>
      <c r="AZ18" s="643"/>
      <c r="BA18" s="643"/>
      <c r="BB18" s="643"/>
      <c r="BC18" s="643"/>
      <c r="BD18" s="643"/>
      <c r="BE18" s="643"/>
      <c r="BF18" s="644"/>
      <c r="BG18" s="645" t="s">
        <v>235</v>
      </c>
      <c r="BH18" s="646"/>
      <c r="BI18" s="646"/>
      <c r="BJ18" s="646"/>
      <c r="BK18" s="646"/>
      <c r="BL18" s="646"/>
      <c r="BM18" s="646"/>
      <c r="BN18" s="647"/>
      <c r="BO18" s="648" t="s">
        <v>235</v>
      </c>
      <c r="BP18" s="648"/>
      <c r="BQ18" s="648"/>
      <c r="BR18" s="648"/>
      <c r="BS18" s="654" t="s">
        <v>235</v>
      </c>
      <c r="BT18" s="646"/>
      <c r="BU18" s="646"/>
      <c r="BV18" s="646"/>
      <c r="BW18" s="646"/>
      <c r="BX18" s="646"/>
      <c r="BY18" s="646"/>
      <c r="BZ18" s="646"/>
      <c r="CA18" s="646"/>
      <c r="CB18" s="655"/>
      <c r="CD18" s="660" t="s">
        <v>272</v>
      </c>
      <c r="CE18" s="661"/>
      <c r="CF18" s="661"/>
      <c r="CG18" s="661"/>
      <c r="CH18" s="661"/>
      <c r="CI18" s="661"/>
      <c r="CJ18" s="661"/>
      <c r="CK18" s="661"/>
      <c r="CL18" s="661"/>
      <c r="CM18" s="661"/>
      <c r="CN18" s="661"/>
      <c r="CO18" s="661"/>
      <c r="CP18" s="661"/>
      <c r="CQ18" s="662"/>
      <c r="CR18" s="645" t="s">
        <v>139</v>
      </c>
      <c r="CS18" s="646"/>
      <c r="CT18" s="646"/>
      <c r="CU18" s="646"/>
      <c r="CV18" s="646"/>
      <c r="CW18" s="646"/>
      <c r="CX18" s="646"/>
      <c r="CY18" s="647"/>
      <c r="CZ18" s="648" t="s">
        <v>235</v>
      </c>
      <c r="DA18" s="648"/>
      <c r="DB18" s="648"/>
      <c r="DC18" s="648"/>
      <c r="DD18" s="654" t="s">
        <v>235</v>
      </c>
      <c r="DE18" s="646"/>
      <c r="DF18" s="646"/>
      <c r="DG18" s="646"/>
      <c r="DH18" s="646"/>
      <c r="DI18" s="646"/>
      <c r="DJ18" s="646"/>
      <c r="DK18" s="646"/>
      <c r="DL18" s="646"/>
      <c r="DM18" s="646"/>
      <c r="DN18" s="646"/>
      <c r="DO18" s="646"/>
      <c r="DP18" s="647"/>
      <c r="DQ18" s="654" t="s">
        <v>235</v>
      </c>
      <c r="DR18" s="646"/>
      <c r="DS18" s="646"/>
      <c r="DT18" s="646"/>
      <c r="DU18" s="646"/>
      <c r="DV18" s="646"/>
      <c r="DW18" s="646"/>
      <c r="DX18" s="646"/>
      <c r="DY18" s="646"/>
      <c r="DZ18" s="646"/>
      <c r="EA18" s="646"/>
      <c r="EB18" s="646"/>
      <c r="EC18" s="655"/>
    </row>
    <row r="19" spans="2:133" ht="11.25" customHeight="1" x14ac:dyDescent="0.15">
      <c r="B19" s="642" t="s">
        <v>273</v>
      </c>
      <c r="C19" s="643"/>
      <c r="D19" s="643"/>
      <c r="E19" s="643"/>
      <c r="F19" s="643"/>
      <c r="G19" s="643"/>
      <c r="H19" s="643"/>
      <c r="I19" s="643"/>
      <c r="J19" s="643"/>
      <c r="K19" s="643"/>
      <c r="L19" s="643"/>
      <c r="M19" s="643"/>
      <c r="N19" s="643"/>
      <c r="O19" s="643"/>
      <c r="P19" s="643"/>
      <c r="Q19" s="644"/>
      <c r="R19" s="645">
        <v>2873</v>
      </c>
      <c r="S19" s="646"/>
      <c r="T19" s="646"/>
      <c r="U19" s="646"/>
      <c r="V19" s="646"/>
      <c r="W19" s="646"/>
      <c r="X19" s="646"/>
      <c r="Y19" s="647"/>
      <c r="Z19" s="648">
        <v>0</v>
      </c>
      <c r="AA19" s="648"/>
      <c r="AB19" s="648"/>
      <c r="AC19" s="648"/>
      <c r="AD19" s="649">
        <v>2873</v>
      </c>
      <c r="AE19" s="649"/>
      <c r="AF19" s="649"/>
      <c r="AG19" s="649"/>
      <c r="AH19" s="649"/>
      <c r="AI19" s="649"/>
      <c r="AJ19" s="649"/>
      <c r="AK19" s="649"/>
      <c r="AL19" s="650">
        <v>0</v>
      </c>
      <c r="AM19" s="651"/>
      <c r="AN19" s="651"/>
      <c r="AO19" s="652"/>
      <c r="AP19" s="642" t="s">
        <v>274</v>
      </c>
      <c r="AQ19" s="643"/>
      <c r="AR19" s="643"/>
      <c r="AS19" s="643"/>
      <c r="AT19" s="643"/>
      <c r="AU19" s="643"/>
      <c r="AV19" s="643"/>
      <c r="AW19" s="643"/>
      <c r="AX19" s="643"/>
      <c r="AY19" s="643"/>
      <c r="AZ19" s="643"/>
      <c r="BA19" s="643"/>
      <c r="BB19" s="643"/>
      <c r="BC19" s="643"/>
      <c r="BD19" s="643"/>
      <c r="BE19" s="643"/>
      <c r="BF19" s="644"/>
      <c r="BG19" s="645">
        <v>138076</v>
      </c>
      <c r="BH19" s="646"/>
      <c r="BI19" s="646"/>
      <c r="BJ19" s="646"/>
      <c r="BK19" s="646"/>
      <c r="BL19" s="646"/>
      <c r="BM19" s="646"/>
      <c r="BN19" s="647"/>
      <c r="BO19" s="648">
        <v>5.6</v>
      </c>
      <c r="BP19" s="648"/>
      <c r="BQ19" s="648"/>
      <c r="BR19" s="648"/>
      <c r="BS19" s="654" t="s">
        <v>235</v>
      </c>
      <c r="BT19" s="646"/>
      <c r="BU19" s="646"/>
      <c r="BV19" s="646"/>
      <c r="BW19" s="646"/>
      <c r="BX19" s="646"/>
      <c r="BY19" s="646"/>
      <c r="BZ19" s="646"/>
      <c r="CA19" s="646"/>
      <c r="CB19" s="655"/>
      <c r="CD19" s="660" t="s">
        <v>275</v>
      </c>
      <c r="CE19" s="661"/>
      <c r="CF19" s="661"/>
      <c r="CG19" s="661"/>
      <c r="CH19" s="661"/>
      <c r="CI19" s="661"/>
      <c r="CJ19" s="661"/>
      <c r="CK19" s="661"/>
      <c r="CL19" s="661"/>
      <c r="CM19" s="661"/>
      <c r="CN19" s="661"/>
      <c r="CO19" s="661"/>
      <c r="CP19" s="661"/>
      <c r="CQ19" s="662"/>
      <c r="CR19" s="645" t="s">
        <v>235</v>
      </c>
      <c r="CS19" s="646"/>
      <c r="CT19" s="646"/>
      <c r="CU19" s="646"/>
      <c r="CV19" s="646"/>
      <c r="CW19" s="646"/>
      <c r="CX19" s="646"/>
      <c r="CY19" s="647"/>
      <c r="CZ19" s="648" t="s">
        <v>235</v>
      </c>
      <c r="DA19" s="648"/>
      <c r="DB19" s="648"/>
      <c r="DC19" s="648"/>
      <c r="DD19" s="654" t="s">
        <v>235</v>
      </c>
      <c r="DE19" s="646"/>
      <c r="DF19" s="646"/>
      <c r="DG19" s="646"/>
      <c r="DH19" s="646"/>
      <c r="DI19" s="646"/>
      <c r="DJ19" s="646"/>
      <c r="DK19" s="646"/>
      <c r="DL19" s="646"/>
      <c r="DM19" s="646"/>
      <c r="DN19" s="646"/>
      <c r="DO19" s="646"/>
      <c r="DP19" s="647"/>
      <c r="DQ19" s="654" t="s">
        <v>235</v>
      </c>
      <c r="DR19" s="646"/>
      <c r="DS19" s="646"/>
      <c r="DT19" s="646"/>
      <c r="DU19" s="646"/>
      <c r="DV19" s="646"/>
      <c r="DW19" s="646"/>
      <c r="DX19" s="646"/>
      <c r="DY19" s="646"/>
      <c r="DZ19" s="646"/>
      <c r="EA19" s="646"/>
      <c r="EB19" s="646"/>
      <c r="EC19" s="655"/>
    </row>
    <row r="20" spans="2:133" ht="11.25" customHeight="1" x14ac:dyDescent="0.15">
      <c r="B20" s="642" t="s">
        <v>276</v>
      </c>
      <c r="C20" s="643"/>
      <c r="D20" s="643"/>
      <c r="E20" s="643"/>
      <c r="F20" s="643"/>
      <c r="G20" s="643"/>
      <c r="H20" s="643"/>
      <c r="I20" s="643"/>
      <c r="J20" s="643"/>
      <c r="K20" s="643"/>
      <c r="L20" s="643"/>
      <c r="M20" s="643"/>
      <c r="N20" s="643"/>
      <c r="O20" s="643"/>
      <c r="P20" s="643"/>
      <c r="Q20" s="644"/>
      <c r="R20" s="645">
        <v>625</v>
      </c>
      <c r="S20" s="646"/>
      <c r="T20" s="646"/>
      <c r="U20" s="646"/>
      <c r="V20" s="646"/>
      <c r="W20" s="646"/>
      <c r="X20" s="646"/>
      <c r="Y20" s="647"/>
      <c r="Z20" s="648">
        <v>0</v>
      </c>
      <c r="AA20" s="648"/>
      <c r="AB20" s="648"/>
      <c r="AC20" s="648"/>
      <c r="AD20" s="649">
        <v>625</v>
      </c>
      <c r="AE20" s="649"/>
      <c r="AF20" s="649"/>
      <c r="AG20" s="649"/>
      <c r="AH20" s="649"/>
      <c r="AI20" s="649"/>
      <c r="AJ20" s="649"/>
      <c r="AK20" s="649"/>
      <c r="AL20" s="650">
        <v>0</v>
      </c>
      <c r="AM20" s="651"/>
      <c r="AN20" s="651"/>
      <c r="AO20" s="652"/>
      <c r="AP20" s="642" t="s">
        <v>277</v>
      </c>
      <c r="AQ20" s="643"/>
      <c r="AR20" s="643"/>
      <c r="AS20" s="643"/>
      <c r="AT20" s="643"/>
      <c r="AU20" s="643"/>
      <c r="AV20" s="643"/>
      <c r="AW20" s="643"/>
      <c r="AX20" s="643"/>
      <c r="AY20" s="643"/>
      <c r="AZ20" s="643"/>
      <c r="BA20" s="643"/>
      <c r="BB20" s="643"/>
      <c r="BC20" s="643"/>
      <c r="BD20" s="643"/>
      <c r="BE20" s="643"/>
      <c r="BF20" s="644"/>
      <c r="BG20" s="645">
        <v>138076</v>
      </c>
      <c r="BH20" s="646"/>
      <c r="BI20" s="646"/>
      <c r="BJ20" s="646"/>
      <c r="BK20" s="646"/>
      <c r="BL20" s="646"/>
      <c r="BM20" s="646"/>
      <c r="BN20" s="647"/>
      <c r="BO20" s="648">
        <v>5.6</v>
      </c>
      <c r="BP20" s="648"/>
      <c r="BQ20" s="648"/>
      <c r="BR20" s="648"/>
      <c r="BS20" s="654" t="s">
        <v>235</v>
      </c>
      <c r="BT20" s="646"/>
      <c r="BU20" s="646"/>
      <c r="BV20" s="646"/>
      <c r="BW20" s="646"/>
      <c r="BX20" s="646"/>
      <c r="BY20" s="646"/>
      <c r="BZ20" s="646"/>
      <c r="CA20" s="646"/>
      <c r="CB20" s="655"/>
      <c r="CD20" s="660" t="s">
        <v>278</v>
      </c>
      <c r="CE20" s="661"/>
      <c r="CF20" s="661"/>
      <c r="CG20" s="661"/>
      <c r="CH20" s="661"/>
      <c r="CI20" s="661"/>
      <c r="CJ20" s="661"/>
      <c r="CK20" s="661"/>
      <c r="CL20" s="661"/>
      <c r="CM20" s="661"/>
      <c r="CN20" s="661"/>
      <c r="CO20" s="661"/>
      <c r="CP20" s="661"/>
      <c r="CQ20" s="662"/>
      <c r="CR20" s="645">
        <v>10790182</v>
      </c>
      <c r="CS20" s="646"/>
      <c r="CT20" s="646"/>
      <c r="CU20" s="646"/>
      <c r="CV20" s="646"/>
      <c r="CW20" s="646"/>
      <c r="CX20" s="646"/>
      <c r="CY20" s="647"/>
      <c r="CZ20" s="648">
        <v>100</v>
      </c>
      <c r="DA20" s="648"/>
      <c r="DB20" s="648"/>
      <c r="DC20" s="648"/>
      <c r="DD20" s="654">
        <v>1203895</v>
      </c>
      <c r="DE20" s="646"/>
      <c r="DF20" s="646"/>
      <c r="DG20" s="646"/>
      <c r="DH20" s="646"/>
      <c r="DI20" s="646"/>
      <c r="DJ20" s="646"/>
      <c r="DK20" s="646"/>
      <c r="DL20" s="646"/>
      <c r="DM20" s="646"/>
      <c r="DN20" s="646"/>
      <c r="DO20" s="646"/>
      <c r="DP20" s="647"/>
      <c r="DQ20" s="654">
        <v>7572759</v>
      </c>
      <c r="DR20" s="646"/>
      <c r="DS20" s="646"/>
      <c r="DT20" s="646"/>
      <c r="DU20" s="646"/>
      <c r="DV20" s="646"/>
      <c r="DW20" s="646"/>
      <c r="DX20" s="646"/>
      <c r="DY20" s="646"/>
      <c r="DZ20" s="646"/>
      <c r="EA20" s="646"/>
      <c r="EB20" s="646"/>
      <c r="EC20" s="655"/>
    </row>
    <row r="21" spans="2:133" ht="11.25" customHeight="1" x14ac:dyDescent="0.15">
      <c r="B21" s="642" t="s">
        <v>279</v>
      </c>
      <c r="C21" s="643"/>
      <c r="D21" s="643"/>
      <c r="E21" s="643"/>
      <c r="F21" s="643"/>
      <c r="G21" s="643"/>
      <c r="H21" s="643"/>
      <c r="I21" s="643"/>
      <c r="J21" s="643"/>
      <c r="K21" s="643"/>
      <c r="L21" s="643"/>
      <c r="M21" s="643"/>
      <c r="N21" s="643"/>
      <c r="O21" s="643"/>
      <c r="P21" s="643"/>
      <c r="Q21" s="644"/>
      <c r="R21" s="645">
        <v>18777</v>
      </c>
      <c r="S21" s="646"/>
      <c r="T21" s="646"/>
      <c r="U21" s="646"/>
      <c r="V21" s="646"/>
      <c r="W21" s="646"/>
      <c r="X21" s="646"/>
      <c r="Y21" s="647"/>
      <c r="Z21" s="648">
        <v>0.2</v>
      </c>
      <c r="AA21" s="648"/>
      <c r="AB21" s="648"/>
      <c r="AC21" s="648"/>
      <c r="AD21" s="649">
        <v>18777</v>
      </c>
      <c r="AE21" s="649"/>
      <c r="AF21" s="649"/>
      <c r="AG21" s="649"/>
      <c r="AH21" s="649"/>
      <c r="AI21" s="649"/>
      <c r="AJ21" s="649"/>
      <c r="AK21" s="649"/>
      <c r="AL21" s="650">
        <v>0.3</v>
      </c>
      <c r="AM21" s="651"/>
      <c r="AN21" s="651"/>
      <c r="AO21" s="652"/>
      <c r="AP21" s="664" t="s">
        <v>280</v>
      </c>
      <c r="AQ21" s="665"/>
      <c r="AR21" s="665"/>
      <c r="AS21" s="665"/>
      <c r="AT21" s="665"/>
      <c r="AU21" s="665"/>
      <c r="AV21" s="665"/>
      <c r="AW21" s="665"/>
      <c r="AX21" s="665"/>
      <c r="AY21" s="665"/>
      <c r="AZ21" s="665"/>
      <c r="BA21" s="665"/>
      <c r="BB21" s="665"/>
      <c r="BC21" s="665"/>
      <c r="BD21" s="665"/>
      <c r="BE21" s="665"/>
      <c r="BF21" s="666"/>
      <c r="BG21" s="645">
        <v>295</v>
      </c>
      <c r="BH21" s="646"/>
      <c r="BI21" s="646"/>
      <c r="BJ21" s="646"/>
      <c r="BK21" s="646"/>
      <c r="BL21" s="646"/>
      <c r="BM21" s="646"/>
      <c r="BN21" s="647"/>
      <c r="BO21" s="648">
        <v>0</v>
      </c>
      <c r="BP21" s="648"/>
      <c r="BQ21" s="648"/>
      <c r="BR21" s="648"/>
      <c r="BS21" s="654" t="s">
        <v>235</v>
      </c>
      <c r="BT21" s="646"/>
      <c r="BU21" s="646"/>
      <c r="BV21" s="646"/>
      <c r="BW21" s="646"/>
      <c r="BX21" s="646"/>
      <c r="BY21" s="646"/>
      <c r="BZ21" s="646"/>
      <c r="CA21" s="646"/>
      <c r="CB21" s="655"/>
      <c r="CD21" s="670"/>
      <c r="CE21" s="671"/>
      <c r="CF21" s="671"/>
      <c r="CG21" s="671"/>
      <c r="CH21" s="671"/>
      <c r="CI21" s="671"/>
      <c r="CJ21" s="671"/>
      <c r="CK21" s="671"/>
      <c r="CL21" s="671"/>
      <c r="CM21" s="671"/>
      <c r="CN21" s="671"/>
      <c r="CO21" s="671"/>
      <c r="CP21" s="671"/>
      <c r="CQ21" s="672"/>
      <c r="CR21" s="673"/>
      <c r="CS21" s="668"/>
      <c r="CT21" s="668"/>
      <c r="CU21" s="668"/>
      <c r="CV21" s="668"/>
      <c r="CW21" s="668"/>
      <c r="CX21" s="668"/>
      <c r="CY21" s="674"/>
      <c r="CZ21" s="675"/>
      <c r="DA21" s="675"/>
      <c r="DB21" s="675"/>
      <c r="DC21" s="675"/>
      <c r="DD21" s="667"/>
      <c r="DE21" s="668"/>
      <c r="DF21" s="668"/>
      <c r="DG21" s="668"/>
      <c r="DH21" s="668"/>
      <c r="DI21" s="668"/>
      <c r="DJ21" s="668"/>
      <c r="DK21" s="668"/>
      <c r="DL21" s="668"/>
      <c r="DM21" s="668"/>
      <c r="DN21" s="668"/>
      <c r="DO21" s="668"/>
      <c r="DP21" s="674"/>
      <c r="DQ21" s="667"/>
      <c r="DR21" s="668"/>
      <c r="DS21" s="668"/>
      <c r="DT21" s="668"/>
      <c r="DU21" s="668"/>
      <c r="DV21" s="668"/>
      <c r="DW21" s="668"/>
      <c r="DX21" s="668"/>
      <c r="DY21" s="668"/>
      <c r="DZ21" s="668"/>
      <c r="EA21" s="668"/>
      <c r="EB21" s="668"/>
      <c r="EC21" s="669"/>
    </row>
    <row r="22" spans="2:133" ht="11.25" customHeight="1" x14ac:dyDescent="0.15">
      <c r="B22" s="642" t="s">
        <v>281</v>
      </c>
      <c r="C22" s="643"/>
      <c r="D22" s="643"/>
      <c r="E22" s="643"/>
      <c r="F22" s="643"/>
      <c r="G22" s="643"/>
      <c r="H22" s="643"/>
      <c r="I22" s="643"/>
      <c r="J22" s="643"/>
      <c r="K22" s="643"/>
      <c r="L22" s="643"/>
      <c r="M22" s="643"/>
      <c r="N22" s="643"/>
      <c r="O22" s="643"/>
      <c r="P22" s="643"/>
      <c r="Q22" s="644"/>
      <c r="R22" s="645">
        <v>4009330</v>
      </c>
      <c r="S22" s="646"/>
      <c r="T22" s="646"/>
      <c r="U22" s="646"/>
      <c r="V22" s="646"/>
      <c r="W22" s="646"/>
      <c r="X22" s="646"/>
      <c r="Y22" s="647"/>
      <c r="Z22" s="648">
        <v>35.299999999999997</v>
      </c>
      <c r="AA22" s="648"/>
      <c r="AB22" s="648"/>
      <c r="AC22" s="648"/>
      <c r="AD22" s="649">
        <v>3594771</v>
      </c>
      <c r="AE22" s="649"/>
      <c r="AF22" s="649"/>
      <c r="AG22" s="649"/>
      <c r="AH22" s="649"/>
      <c r="AI22" s="649"/>
      <c r="AJ22" s="649"/>
      <c r="AK22" s="649"/>
      <c r="AL22" s="650">
        <v>54.7</v>
      </c>
      <c r="AM22" s="651"/>
      <c r="AN22" s="651"/>
      <c r="AO22" s="652"/>
      <c r="AP22" s="664" t="s">
        <v>282</v>
      </c>
      <c r="AQ22" s="665"/>
      <c r="AR22" s="665"/>
      <c r="AS22" s="665"/>
      <c r="AT22" s="665"/>
      <c r="AU22" s="665"/>
      <c r="AV22" s="665"/>
      <c r="AW22" s="665"/>
      <c r="AX22" s="665"/>
      <c r="AY22" s="665"/>
      <c r="AZ22" s="665"/>
      <c r="BA22" s="665"/>
      <c r="BB22" s="665"/>
      <c r="BC22" s="665"/>
      <c r="BD22" s="665"/>
      <c r="BE22" s="665"/>
      <c r="BF22" s="666"/>
      <c r="BG22" s="645" t="s">
        <v>139</v>
      </c>
      <c r="BH22" s="646"/>
      <c r="BI22" s="646"/>
      <c r="BJ22" s="646"/>
      <c r="BK22" s="646"/>
      <c r="BL22" s="646"/>
      <c r="BM22" s="646"/>
      <c r="BN22" s="647"/>
      <c r="BO22" s="648" t="s">
        <v>235</v>
      </c>
      <c r="BP22" s="648"/>
      <c r="BQ22" s="648"/>
      <c r="BR22" s="648"/>
      <c r="BS22" s="654" t="s">
        <v>235</v>
      </c>
      <c r="BT22" s="646"/>
      <c r="BU22" s="646"/>
      <c r="BV22" s="646"/>
      <c r="BW22" s="646"/>
      <c r="BX22" s="646"/>
      <c r="BY22" s="646"/>
      <c r="BZ22" s="646"/>
      <c r="CA22" s="646"/>
      <c r="CB22" s="655"/>
      <c r="CD22" s="627" t="s">
        <v>283</v>
      </c>
      <c r="CE22" s="628"/>
      <c r="CF22" s="628"/>
      <c r="CG22" s="628"/>
      <c r="CH22" s="628"/>
      <c r="CI22" s="628"/>
      <c r="CJ22" s="628"/>
      <c r="CK22" s="628"/>
      <c r="CL22" s="628"/>
      <c r="CM22" s="628"/>
      <c r="CN22" s="628"/>
      <c r="CO22" s="628"/>
      <c r="CP22" s="628"/>
      <c r="CQ22" s="628"/>
      <c r="CR22" s="628"/>
      <c r="CS22" s="628"/>
      <c r="CT22" s="628"/>
      <c r="CU22" s="628"/>
      <c r="CV22" s="628"/>
      <c r="CW22" s="628"/>
      <c r="CX22" s="628"/>
      <c r="CY22" s="628"/>
      <c r="CZ22" s="628"/>
      <c r="DA22" s="628"/>
      <c r="DB22" s="628"/>
      <c r="DC22" s="628"/>
      <c r="DD22" s="628"/>
      <c r="DE22" s="628"/>
      <c r="DF22" s="628"/>
      <c r="DG22" s="628"/>
      <c r="DH22" s="628"/>
      <c r="DI22" s="628"/>
      <c r="DJ22" s="628"/>
      <c r="DK22" s="628"/>
      <c r="DL22" s="628"/>
      <c r="DM22" s="628"/>
      <c r="DN22" s="628"/>
      <c r="DO22" s="628"/>
      <c r="DP22" s="628"/>
      <c r="DQ22" s="628"/>
      <c r="DR22" s="628"/>
      <c r="DS22" s="628"/>
      <c r="DT22" s="628"/>
      <c r="DU22" s="628"/>
      <c r="DV22" s="628"/>
      <c r="DW22" s="628"/>
      <c r="DX22" s="628"/>
      <c r="DY22" s="628"/>
      <c r="DZ22" s="628"/>
      <c r="EA22" s="628"/>
      <c r="EB22" s="628"/>
      <c r="EC22" s="629"/>
    </row>
    <row r="23" spans="2:133" ht="11.25" customHeight="1" x14ac:dyDescent="0.15">
      <c r="B23" s="642" t="s">
        <v>284</v>
      </c>
      <c r="C23" s="643"/>
      <c r="D23" s="643"/>
      <c r="E23" s="643"/>
      <c r="F23" s="643"/>
      <c r="G23" s="643"/>
      <c r="H23" s="643"/>
      <c r="I23" s="643"/>
      <c r="J23" s="643"/>
      <c r="K23" s="643"/>
      <c r="L23" s="643"/>
      <c r="M23" s="643"/>
      <c r="N23" s="643"/>
      <c r="O23" s="643"/>
      <c r="P23" s="643"/>
      <c r="Q23" s="644"/>
      <c r="R23" s="645">
        <v>3594771</v>
      </c>
      <c r="S23" s="646"/>
      <c r="T23" s="646"/>
      <c r="U23" s="646"/>
      <c r="V23" s="646"/>
      <c r="W23" s="646"/>
      <c r="X23" s="646"/>
      <c r="Y23" s="647"/>
      <c r="Z23" s="648">
        <v>31.6</v>
      </c>
      <c r="AA23" s="648"/>
      <c r="AB23" s="648"/>
      <c r="AC23" s="648"/>
      <c r="AD23" s="649">
        <v>3594771</v>
      </c>
      <c r="AE23" s="649"/>
      <c r="AF23" s="649"/>
      <c r="AG23" s="649"/>
      <c r="AH23" s="649"/>
      <c r="AI23" s="649"/>
      <c r="AJ23" s="649"/>
      <c r="AK23" s="649"/>
      <c r="AL23" s="650">
        <v>54.7</v>
      </c>
      <c r="AM23" s="651"/>
      <c r="AN23" s="651"/>
      <c r="AO23" s="652"/>
      <c r="AP23" s="664" t="s">
        <v>285</v>
      </c>
      <c r="AQ23" s="665"/>
      <c r="AR23" s="665"/>
      <c r="AS23" s="665"/>
      <c r="AT23" s="665"/>
      <c r="AU23" s="665"/>
      <c r="AV23" s="665"/>
      <c r="AW23" s="665"/>
      <c r="AX23" s="665"/>
      <c r="AY23" s="665"/>
      <c r="AZ23" s="665"/>
      <c r="BA23" s="665"/>
      <c r="BB23" s="665"/>
      <c r="BC23" s="665"/>
      <c r="BD23" s="665"/>
      <c r="BE23" s="665"/>
      <c r="BF23" s="666"/>
      <c r="BG23" s="645">
        <v>137781</v>
      </c>
      <c r="BH23" s="646"/>
      <c r="BI23" s="646"/>
      <c r="BJ23" s="646"/>
      <c r="BK23" s="646"/>
      <c r="BL23" s="646"/>
      <c r="BM23" s="646"/>
      <c r="BN23" s="647"/>
      <c r="BO23" s="648">
        <v>5.6</v>
      </c>
      <c r="BP23" s="648"/>
      <c r="BQ23" s="648"/>
      <c r="BR23" s="648"/>
      <c r="BS23" s="654" t="s">
        <v>235</v>
      </c>
      <c r="BT23" s="646"/>
      <c r="BU23" s="646"/>
      <c r="BV23" s="646"/>
      <c r="BW23" s="646"/>
      <c r="BX23" s="646"/>
      <c r="BY23" s="646"/>
      <c r="BZ23" s="646"/>
      <c r="CA23" s="646"/>
      <c r="CB23" s="655"/>
      <c r="CD23" s="627" t="s">
        <v>223</v>
      </c>
      <c r="CE23" s="628"/>
      <c r="CF23" s="628"/>
      <c r="CG23" s="628"/>
      <c r="CH23" s="628"/>
      <c r="CI23" s="628"/>
      <c r="CJ23" s="628"/>
      <c r="CK23" s="628"/>
      <c r="CL23" s="628"/>
      <c r="CM23" s="628"/>
      <c r="CN23" s="628"/>
      <c r="CO23" s="628"/>
      <c r="CP23" s="628"/>
      <c r="CQ23" s="629"/>
      <c r="CR23" s="627" t="s">
        <v>286</v>
      </c>
      <c r="CS23" s="628"/>
      <c r="CT23" s="628"/>
      <c r="CU23" s="628"/>
      <c r="CV23" s="628"/>
      <c r="CW23" s="628"/>
      <c r="CX23" s="628"/>
      <c r="CY23" s="629"/>
      <c r="CZ23" s="627" t="s">
        <v>287</v>
      </c>
      <c r="DA23" s="628"/>
      <c r="DB23" s="628"/>
      <c r="DC23" s="629"/>
      <c r="DD23" s="627" t="s">
        <v>288</v>
      </c>
      <c r="DE23" s="628"/>
      <c r="DF23" s="628"/>
      <c r="DG23" s="628"/>
      <c r="DH23" s="628"/>
      <c r="DI23" s="628"/>
      <c r="DJ23" s="628"/>
      <c r="DK23" s="629"/>
      <c r="DL23" s="676" t="s">
        <v>289</v>
      </c>
      <c r="DM23" s="677"/>
      <c r="DN23" s="677"/>
      <c r="DO23" s="677"/>
      <c r="DP23" s="677"/>
      <c r="DQ23" s="677"/>
      <c r="DR23" s="677"/>
      <c r="DS23" s="677"/>
      <c r="DT23" s="677"/>
      <c r="DU23" s="677"/>
      <c r="DV23" s="678"/>
      <c r="DW23" s="627" t="s">
        <v>290</v>
      </c>
      <c r="DX23" s="628"/>
      <c r="DY23" s="628"/>
      <c r="DZ23" s="628"/>
      <c r="EA23" s="628"/>
      <c r="EB23" s="628"/>
      <c r="EC23" s="629"/>
    </row>
    <row r="24" spans="2:133" ht="11.25" customHeight="1" x14ac:dyDescent="0.15">
      <c r="B24" s="642" t="s">
        <v>291</v>
      </c>
      <c r="C24" s="643"/>
      <c r="D24" s="643"/>
      <c r="E24" s="643"/>
      <c r="F24" s="643"/>
      <c r="G24" s="643"/>
      <c r="H24" s="643"/>
      <c r="I24" s="643"/>
      <c r="J24" s="643"/>
      <c r="K24" s="643"/>
      <c r="L24" s="643"/>
      <c r="M24" s="643"/>
      <c r="N24" s="643"/>
      <c r="O24" s="643"/>
      <c r="P24" s="643"/>
      <c r="Q24" s="644"/>
      <c r="R24" s="645">
        <v>414502</v>
      </c>
      <c r="S24" s="646"/>
      <c r="T24" s="646"/>
      <c r="U24" s="646"/>
      <c r="V24" s="646"/>
      <c r="W24" s="646"/>
      <c r="X24" s="646"/>
      <c r="Y24" s="647"/>
      <c r="Z24" s="648">
        <v>3.6</v>
      </c>
      <c r="AA24" s="648"/>
      <c r="AB24" s="648"/>
      <c r="AC24" s="648"/>
      <c r="AD24" s="649" t="s">
        <v>235</v>
      </c>
      <c r="AE24" s="649"/>
      <c r="AF24" s="649"/>
      <c r="AG24" s="649"/>
      <c r="AH24" s="649"/>
      <c r="AI24" s="649"/>
      <c r="AJ24" s="649"/>
      <c r="AK24" s="649"/>
      <c r="AL24" s="650" t="s">
        <v>139</v>
      </c>
      <c r="AM24" s="651"/>
      <c r="AN24" s="651"/>
      <c r="AO24" s="652"/>
      <c r="AP24" s="664" t="s">
        <v>292</v>
      </c>
      <c r="AQ24" s="665"/>
      <c r="AR24" s="665"/>
      <c r="AS24" s="665"/>
      <c r="AT24" s="665"/>
      <c r="AU24" s="665"/>
      <c r="AV24" s="665"/>
      <c r="AW24" s="665"/>
      <c r="AX24" s="665"/>
      <c r="AY24" s="665"/>
      <c r="AZ24" s="665"/>
      <c r="BA24" s="665"/>
      <c r="BB24" s="665"/>
      <c r="BC24" s="665"/>
      <c r="BD24" s="665"/>
      <c r="BE24" s="665"/>
      <c r="BF24" s="666"/>
      <c r="BG24" s="645" t="s">
        <v>235</v>
      </c>
      <c r="BH24" s="646"/>
      <c r="BI24" s="646"/>
      <c r="BJ24" s="646"/>
      <c r="BK24" s="646"/>
      <c r="BL24" s="646"/>
      <c r="BM24" s="646"/>
      <c r="BN24" s="647"/>
      <c r="BO24" s="648" t="s">
        <v>235</v>
      </c>
      <c r="BP24" s="648"/>
      <c r="BQ24" s="648"/>
      <c r="BR24" s="648"/>
      <c r="BS24" s="654" t="s">
        <v>235</v>
      </c>
      <c r="BT24" s="646"/>
      <c r="BU24" s="646"/>
      <c r="BV24" s="646"/>
      <c r="BW24" s="646"/>
      <c r="BX24" s="646"/>
      <c r="BY24" s="646"/>
      <c r="BZ24" s="646"/>
      <c r="CA24" s="646"/>
      <c r="CB24" s="655"/>
      <c r="CD24" s="656" t="s">
        <v>293</v>
      </c>
      <c r="CE24" s="657"/>
      <c r="CF24" s="657"/>
      <c r="CG24" s="657"/>
      <c r="CH24" s="657"/>
      <c r="CI24" s="657"/>
      <c r="CJ24" s="657"/>
      <c r="CK24" s="657"/>
      <c r="CL24" s="657"/>
      <c r="CM24" s="657"/>
      <c r="CN24" s="657"/>
      <c r="CO24" s="657"/>
      <c r="CP24" s="657"/>
      <c r="CQ24" s="658"/>
      <c r="CR24" s="634">
        <v>4400266</v>
      </c>
      <c r="CS24" s="635"/>
      <c r="CT24" s="635"/>
      <c r="CU24" s="635"/>
      <c r="CV24" s="635"/>
      <c r="CW24" s="635"/>
      <c r="CX24" s="635"/>
      <c r="CY24" s="636"/>
      <c r="CZ24" s="639">
        <v>40.799999999999997</v>
      </c>
      <c r="DA24" s="640"/>
      <c r="DB24" s="640"/>
      <c r="DC24" s="659"/>
      <c r="DD24" s="679">
        <v>3050199</v>
      </c>
      <c r="DE24" s="635"/>
      <c r="DF24" s="635"/>
      <c r="DG24" s="635"/>
      <c r="DH24" s="635"/>
      <c r="DI24" s="635"/>
      <c r="DJ24" s="635"/>
      <c r="DK24" s="636"/>
      <c r="DL24" s="679">
        <v>3043371</v>
      </c>
      <c r="DM24" s="635"/>
      <c r="DN24" s="635"/>
      <c r="DO24" s="635"/>
      <c r="DP24" s="635"/>
      <c r="DQ24" s="635"/>
      <c r="DR24" s="635"/>
      <c r="DS24" s="635"/>
      <c r="DT24" s="635"/>
      <c r="DU24" s="635"/>
      <c r="DV24" s="636"/>
      <c r="DW24" s="639">
        <v>44.6</v>
      </c>
      <c r="DX24" s="640"/>
      <c r="DY24" s="640"/>
      <c r="DZ24" s="640"/>
      <c r="EA24" s="640"/>
      <c r="EB24" s="640"/>
      <c r="EC24" s="641"/>
    </row>
    <row r="25" spans="2:133" ht="11.25" customHeight="1" x14ac:dyDescent="0.15">
      <c r="B25" s="642" t="s">
        <v>294</v>
      </c>
      <c r="C25" s="643"/>
      <c r="D25" s="643"/>
      <c r="E25" s="643"/>
      <c r="F25" s="643"/>
      <c r="G25" s="643"/>
      <c r="H25" s="643"/>
      <c r="I25" s="643"/>
      <c r="J25" s="643"/>
      <c r="K25" s="643"/>
      <c r="L25" s="643"/>
      <c r="M25" s="643"/>
      <c r="N25" s="643"/>
      <c r="O25" s="643"/>
      <c r="P25" s="643"/>
      <c r="Q25" s="644"/>
      <c r="R25" s="645">
        <v>57</v>
      </c>
      <c r="S25" s="646"/>
      <c r="T25" s="646"/>
      <c r="U25" s="646"/>
      <c r="V25" s="646"/>
      <c r="W25" s="646"/>
      <c r="X25" s="646"/>
      <c r="Y25" s="647"/>
      <c r="Z25" s="648">
        <v>0</v>
      </c>
      <c r="AA25" s="648"/>
      <c r="AB25" s="648"/>
      <c r="AC25" s="648"/>
      <c r="AD25" s="649" t="s">
        <v>265</v>
      </c>
      <c r="AE25" s="649"/>
      <c r="AF25" s="649"/>
      <c r="AG25" s="649"/>
      <c r="AH25" s="649"/>
      <c r="AI25" s="649"/>
      <c r="AJ25" s="649"/>
      <c r="AK25" s="649"/>
      <c r="AL25" s="650" t="s">
        <v>235</v>
      </c>
      <c r="AM25" s="651"/>
      <c r="AN25" s="651"/>
      <c r="AO25" s="652"/>
      <c r="AP25" s="664" t="s">
        <v>295</v>
      </c>
      <c r="AQ25" s="665"/>
      <c r="AR25" s="665"/>
      <c r="AS25" s="665"/>
      <c r="AT25" s="665"/>
      <c r="AU25" s="665"/>
      <c r="AV25" s="665"/>
      <c r="AW25" s="665"/>
      <c r="AX25" s="665"/>
      <c r="AY25" s="665"/>
      <c r="AZ25" s="665"/>
      <c r="BA25" s="665"/>
      <c r="BB25" s="665"/>
      <c r="BC25" s="665"/>
      <c r="BD25" s="665"/>
      <c r="BE25" s="665"/>
      <c r="BF25" s="666"/>
      <c r="BG25" s="645" t="s">
        <v>139</v>
      </c>
      <c r="BH25" s="646"/>
      <c r="BI25" s="646"/>
      <c r="BJ25" s="646"/>
      <c r="BK25" s="646"/>
      <c r="BL25" s="646"/>
      <c r="BM25" s="646"/>
      <c r="BN25" s="647"/>
      <c r="BO25" s="648" t="s">
        <v>235</v>
      </c>
      <c r="BP25" s="648"/>
      <c r="BQ25" s="648"/>
      <c r="BR25" s="648"/>
      <c r="BS25" s="654" t="s">
        <v>235</v>
      </c>
      <c r="BT25" s="646"/>
      <c r="BU25" s="646"/>
      <c r="BV25" s="646"/>
      <c r="BW25" s="646"/>
      <c r="BX25" s="646"/>
      <c r="BY25" s="646"/>
      <c r="BZ25" s="646"/>
      <c r="CA25" s="646"/>
      <c r="CB25" s="655"/>
      <c r="CD25" s="660" t="s">
        <v>296</v>
      </c>
      <c r="CE25" s="661"/>
      <c r="CF25" s="661"/>
      <c r="CG25" s="661"/>
      <c r="CH25" s="661"/>
      <c r="CI25" s="661"/>
      <c r="CJ25" s="661"/>
      <c r="CK25" s="661"/>
      <c r="CL25" s="661"/>
      <c r="CM25" s="661"/>
      <c r="CN25" s="661"/>
      <c r="CO25" s="661"/>
      <c r="CP25" s="661"/>
      <c r="CQ25" s="662"/>
      <c r="CR25" s="645">
        <v>1637536</v>
      </c>
      <c r="CS25" s="682"/>
      <c r="CT25" s="682"/>
      <c r="CU25" s="682"/>
      <c r="CV25" s="682"/>
      <c r="CW25" s="682"/>
      <c r="CX25" s="682"/>
      <c r="CY25" s="683"/>
      <c r="CZ25" s="650">
        <v>15.2</v>
      </c>
      <c r="DA25" s="680"/>
      <c r="DB25" s="680"/>
      <c r="DC25" s="684"/>
      <c r="DD25" s="654">
        <v>1510444</v>
      </c>
      <c r="DE25" s="682"/>
      <c r="DF25" s="682"/>
      <c r="DG25" s="682"/>
      <c r="DH25" s="682"/>
      <c r="DI25" s="682"/>
      <c r="DJ25" s="682"/>
      <c r="DK25" s="683"/>
      <c r="DL25" s="654">
        <v>1504943</v>
      </c>
      <c r="DM25" s="682"/>
      <c r="DN25" s="682"/>
      <c r="DO25" s="682"/>
      <c r="DP25" s="682"/>
      <c r="DQ25" s="682"/>
      <c r="DR25" s="682"/>
      <c r="DS25" s="682"/>
      <c r="DT25" s="682"/>
      <c r="DU25" s="682"/>
      <c r="DV25" s="683"/>
      <c r="DW25" s="650">
        <v>22.1</v>
      </c>
      <c r="DX25" s="680"/>
      <c r="DY25" s="680"/>
      <c r="DZ25" s="680"/>
      <c r="EA25" s="680"/>
      <c r="EB25" s="680"/>
      <c r="EC25" s="681"/>
    </row>
    <row r="26" spans="2:133" ht="11.25" customHeight="1" x14ac:dyDescent="0.15">
      <c r="B26" s="642" t="s">
        <v>297</v>
      </c>
      <c r="C26" s="643"/>
      <c r="D26" s="643"/>
      <c r="E26" s="643"/>
      <c r="F26" s="643"/>
      <c r="G26" s="643"/>
      <c r="H26" s="643"/>
      <c r="I26" s="643"/>
      <c r="J26" s="643"/>
      <c r="K26" s="643"/>
      <c r="L26" s="643"/>
      <c r="M26" s="643"/>
      <c r="N26" s="643"/>
      <c r="O26" s="643"/>
      <c r="P26" s="643"/>
      <c r="Q26" s="644"/>
      <c r="R26" s="645">
        <v>7109973</v>
      </c>
      <c r="S26" s="646"/>
      <c r="T26" s="646"/>
      <c r="U26" s="646"/>
      <c r="V26" s="646"/>
      <c r="W26" s="646"/>
      <c r="X26" s="646"/>
      <c r="Y26" s="647"/>
      <c r="Z26" s="648">
        <v>62.6</v>
      </c>
      <c r="AA26" s="648"/>
      <c r="AB26" s="648"/>
      <c r="AC26" s="648"/>
      <c r="AD26" s="649">
        <v>6557633</v>
      </c>
      <c r="AE26" s="649"/>
      <c r="AF26" s="649"/>
      <c r="AG26" s="649"/>
      <c r="AH26" s="649"/>
      <c r="AI26" s="649"/>
      <c r="AJ26" s="649"/>
      <c r="AK26" s="649"/>
      <c r="AL26" s="650">
        <v>99.8</v>
      </c>
      <c r="AM26" s="651"/>
      <c r="AN26" s="651"/>
      <c r="AO26" s="652"/>
      <c r="AP26" s="664" t="s">
        <v>298</v>
      </c>
      <c r="AQ26" s="691"/>
      <c r="AR26" s="691"/>
      <c r="AS26" s="691"/>
      <c r="AT26" s="691"/>
      <c r="AU26" s="691"/>
      <c r="AV26" s="691"/>
      <c r="AW26" s="691"/>
      <c r="AX26" s="691"/>
      <c r="AY26" s="691"/>
      <c r="AZ26" s="691"/>
      <c r="BA26" s="691"/>
      <c r="BB26" s="691"/>
      <c r="BC26" s="691"/>
      <c r="BD26" s="691"/>
      <c r="BE26" s="691"/>
      <c r="BF26" s="666"/>
      <c r="BG26" s="645" t="s">
        <v>139</v>
      </c>
      <c r="BH26" s="646"/>
      <c r="BI26" s="646"/>
      <c r="BJ26" s="646"/>
      <c r="BK26" s="646"/>
      <c r="BL26" s="646"/>
      <c r="BM26" s="646"/>
      <c r="BN26" s="647"/>
      <c r="BO26" s="648" t="s">
        <v>235</v>
      </c>
      <c r="BP26" s="648"/>
      <c r="BQ26" s="648"/>
      <c r="BR26" s="648"/>
      <c r="BS26" s="654" t="s">
        <v>235</v>
      </c>
      <c r="BT26" s="646"/>
      <c r="BU26" s="646"/>
      <c r="BV26" s="646"/>
      <c r="BW26" s="646"/>
      <c r="BX26" s="646"/>
      <c r="BY26" s="646"/>
      <c r="BZ26" s="646"/>
      <c r="CA26" s="646"/>
      <c r="CB26" s="655"/>
      <c r="CD26" s="660" t="s">
        <v>299</v>
      </c>
      <c r="CE26" s="661"/>
      <c r="CF26" s="661"/>
      <c r="CG26" s="661"/>
      <c r="CH26" s="661"/>
      <c r="CI26" s="661"/>
      <c r="CJ26" s="661"/>
      <c r="CK26" s="661"/>
      <c r="CL26" s="661"/>
      <c r="CM26" s="661"/>
      <c r="CN26" s="661"/>
      <c r="CO26" s="661"/>
      <c r="CP26" s="661"/>
      <c r="CQ26" s="662"/>
      <c r="CR26" s="645">
        <v>1015710</v>
      </c>
      <c r="CS26" s="646"/>
      <c r="CT26" s="646"/>
      <c r="CU26" s="646"/>
      <c r="CV26" s="646"/>
      <c r="CW26" s="646"/>
      <c r="CX26" s="646"/>
      <c r="CY26" s="647"/>
      <c r="CZ26" s="650">
        <v>9.4</v>
      </c>
      <c r="DA26" s="680"/>
      <c r="DB26" s="680"/>
      <c r="DC26" s="684"/>
      <c r="DD26" s="654">
        <v>920972</v>
      </c>
      <c r="DE26" s="646"/>
      <c r="DF26" s="646"/>
      <c r="DG26" s="646"/>
      <c r="DH26" s="646"/>
      <c r="DI26" s="646"/>
      <c r="DJ26" s="646"/>
      <c r="DK26" s="647"/>
      <c r="DL26" s="654" t="s">
        <v>235</v>
      </c>
      <c r="DM26" s="646"/>
      <c r="DN26" s="646"/>
      <c r="DO26" s="646"/>
      <c r="DP26" s="646"/>
      <c r="DQ26" s="646"/>
      <c r="DR26" s="646"/>
      <c r="DS26" s="646"/>
      <c r="DT26" s="646"/>
      <c r="DU26" s="646"/>
      <c r="DV26" s="647"/>
      <c r="DW26" s="650" t="s">
        <v>235</v>
      </c>
      <c r="DX26" s="680"/>
      <c r="DY26" s="680"/>
      <c r="DZ26" s="680"/>
      <c r="EA26" s="680"/>
      <c r="EB26" s="680"/>
      <c r="EC26" s="681"/>
    </row>
    <row r="27" spans="2:133" ht="11.25" customHeight="1" x14ac:dyDescent="0.15">
      <c r="B27" s="642" t="s">
        <v>300</v>
      </c>
      <c r="C27" s="643"/>
      <c r="D27" s="643"/>
      <c r="E27" s="643"/>
      <c r="F27" s="643"/>
      <c r="G27" s="643"/>
      <c r="H27" s="643"/>
      <c r="I27" s="643"/>
      <c r="J27" s="643"/>
      <c r="K27" s="643"/>
      <c r="L27" s="643"/>
      <c r="M27" s="643"/>
      <c r="N27" s="643"/>
      <c r="O27" s="643"/>
      <c r="P27" s="643"/>
      <c r="Q27" s="644"/>
      <c r="R27" s="645">
        <v>3114</v>
      </c>
      <c r="S27" s="646"/>
      <c r="T27" s="646"/>
      <c r="U27" s="646"/>
      <c r="V27" s="646"/>
      <c r="W27" s="646"/>
      <c r="X27" s="646"/>
      <c r="Y27" s="647"/>
      <c r="Z27" s="648">
        <v>0</v>
      </c>
      <c r="AA27" s="648"/>
      <c r="AB27" s="648"/>
      <c r="AC27" s="648"/>
      <c r="AD27" s="649">
        <v>3114</v>
      </c>
      <c r="AE27" s="649"/>
      <c r="AF27" s="649"/>
      <c r="AG27" s="649"/>
      <c r="AH27" s="649"/>
      <c r="AI27" s="649"/>
      <c r="AJ27" s="649"/>
      <c r="AK27" s="649"/>
      <c r="AL27" s="650">
        <v>0</v>
      </c>
      <c r="AM27" s="651"/>
      <c r="AN27" s="651"/>
      <c r="AO27" s="652"/>
      <c r="AP27" s="642" t="s">
        <v>301</v>
      </c>
      <c r="AQ27" s="643"/>
      <c r="AR27" s="643"/>
      <c r="AS27" s="643"/>
      <c r="AT27" s="643"/>
      <c r="AU27" s="643"/>
      <c r="AV27" s="643"/>
      <c r="AW27" s="643"/>
      <c r="AX27" s="643"/>
      <c r="AY27" s="643"/>
      <c r="AZ27" s="643"/>
      <c r="BA27" s="643"/>
      <c r="BB27" s="643"/>
      <c r="BC27" s="643"/>
      <c r="BD27" s="643"/>
      <c r="BE27" s="643"/>
      <c r="BF27" s="644"/>
      <c r="BG27" s="645">
        <v>2463043</v>
      </c>
      <c r="BH27" s="646"/>
      <c r="BI27" s="646"/>
      <c r="BJ27" s="646"/>
      <c r="BK27" s="646"/>
      <c r="BL27" s="646"/>
      <c r="BM27" s="646"/>
      <c r="BN27" s="647"/>
      <c r="BO27" s="648">
        <v>100</v>
      </c>
      <c r="BP27" s="648"/>
      <c r="BQ27" s="648"/>
      <c r="BR27" s="648"/>
      <c r="BS27" s="654">
        <v>26760</v>
      </c>
      <c r="BT27" s="646"/>
      <c r="BU27" s="646"/>
      <c r="BV27" s="646"/>
      <c r="BW27" s="646"/>
      <c r="BX27" s="646"/>
      <c r="BY27" s="646"/>
      <c r="BZ27" s="646"/>
      <c r="CA27" s="646"/>
      <c r="CB27" s="655"/>
      <c r="CD27" s="660" t="s">
        <v>302</v>
      </c>
      <c r="CE27" s="661"/>
      <c r="CF27" s="661"/>
      <c r="CG27" s="661"/>
      <c r="CH27" s="661"/>
      <c r="CI27" s="661"/>
      <c r="CJ27" s="661"/>
      <c r="CK27" s="661"/>
      <c r="CL27" s="661"/>
      <c r="CM27" s="661"/>
      <c r="CN27" s="661"/>
      <c r="CO27" s="661"/>
      <c r="CP27" s="661"/>
      <c r="CQ27" s="662"/>
      <c r="CR27" s="645">
        <v>1696706</v>
      </c>
      <c r="CS27" s="682"/>
      <c r="CT27" s="682"/>
      <c r="CU27" s="682"/>
      <c r="CV27" s="682"/>
      <c r="CW27" s="682"/>
      <c r="CX27" s="682"/>
      <c r="CY27" s="683"/>
      <c r="CZ27" s="650">
        <v>15.7</v>
      </c>
      <c r="DA27" s="680"/>
      <c r="DB27" s="680"/>
      <c r="DC27" s="684"/>
      <c r="DD27" s="654">
        <v>515880</v>
      </c>
      <c r="DE27" s="682"/>
      <c r="DF27" s="682"/>
      <c r="DG27" s="682"/>
      <c r="DH27" s="682"/>
      <c r="DI27" s="682"/>
      <c r="DJ27" s="682"/>
      <c r="DK27" s="683"/>
      <c r="DL27" s="654">
        <v>514553</v>
      </c>
      <c r="DM27" s="682"/>
      <c r="DN27" s="682"/>
      <c r="DO27" s="682"/>
      <c r="DP27" s="682"/>
      <c r="DQ27" s="682"/>
      <c r="DR27" s="682"/>
      <c r="DS27" s="682"/>
      <c r="DT27" s="682"/>
      <c r="DU27" s="682"/>
      <c r="DV27" s="683"/>
      <c r="DW27" s="650">
        <v>7.5</v>
      </c>
      <c r="DX27" s="680"/>
      <c r="DY27" s="680"/>
      <c r="DZ27" s="680"/>
      <c r="EA27" s="680"/>
      <c r="EB27" s="680"/>
      <c r="EC27" s="681"/>
    </row>
    <row r="28" spans="2:133" ht="11.25" customHeight="1" x14ac:dyDescent="0.15">
      <c r="B28" s="642" t="s">
        <v>303</v>
      </c>
      <c r="C28" s="643"/>
      <c r="D28" s="643"/>
      <c r="E28" s="643"/>
      <c r="F28" s="643"/>
      <c r="G28" s="643"/>
      <c r="H28" s="643"/>
      <c r="I28" s="643"/>
      <c r="J28" s="643"/>
      <c r="K28" s="643"/>
      <c r="L28" s="643"/>
      <c r="M28" s="643"/>
      <c r="N28" s="643"/>
      <c r="O28" s="643"/>
      <c r="P28" s="643"/>
      <c r="Q28" s="644"/>
      <c r="R28" s="645">
        <v>48201</v>
      </c>
      <c r="S28" s="646"/>
      <c r="T28" s="646"/>
      <c r="U28" s="646"/>
      <c r="V28" s="646"/>
      <c r="W28" s="646"/>
      <c r="X28" s="646"/>
      <c r="Y28" s="647"/>
      <c r="Z28" s="648">
        <v>0.4</v>
      </c>
      <c r="AA28" s="648"/>
      <c r="AB28" s="648"/>
      <c r="AC28" s="648"/>
      <c r="AD28" s="649">
        <v>103</v>
      </c>
      <c r="AE28" s="649"/>
      <c r="AF28" s="649"/>
      <c r="AG28" s="649"/>
      <c r="AH28" s="649"/>
      <c r="AI28" s="649"/>
      <c r="AJ28" s="649"/>
      <c r="AK28" s="649"/>
      <c r="AL28" s="650">
        <v>0</v>
      </c>
      <c r="AM28" s="651"/>
      <c r="AN28" s="651"/>
      <c r="AO28" s="652"/>
      <c r="AP28" s="642"/>
      <c r="AQ28" s="643"/>
      <c r="AR28" s="643"/>
      <c r="AS28" s="643"/>
      <c r="AT28" s="643"/>
      <c r="AU28" s="643"/>
      <c r="AV28" s="643"/>
      <c r="AW28" s="643"/>
      <c r="AX28" s="643"/>
      <c r="AY28" s="643"/>
      <c r="AZ28" s="643"/>
      <c r="BA28" s="643"/>
      <c r="BB28" s="643"/>
      <c r="BC28" s="643"/>
      <c r="BD28" s="643"/>
      <c r="BE28" s="643"/>
      <c r="BF28" s="644"/>
      <c r="BG28" s="645"/>
      <c r="BH28" s="646"/>
      <c r="BI28" s="646"/>
      <c r="BJ28" s="646"/>
      <c r="BK28" s="646"/>
      <c r="BL28" s="646"/>
      <c r="BM28" s="646"/>
      <c r="BN28" s="647"/>
      <c r="BO28" s="648"/>
      <c r="BP28" s="648"/>
      <c r="BQ28" s="648"/>
      <c r="BR28" s="648"/>
      <c r="BS28" s="654"/>
      <c r="BT28" s="646"/>
      <c r="BU28" s="646"/>
      <c r="BV28" s="646"/>
      <c r="BW28" s="646"/>
      <c r="BX28" s="646"/>
      <c r="BY28" s="646"/>
      <c r="BZ28" s="646"/>
      <c r="CA28" s="646"/>
      <c r="CB28" s="655"/>
      <c r="CD28" s="660" t="s">
        <v>304</v>
      </c>
      <c r="CE28" s="661"/>
      <c r="CF28" s="661"/>
      <c r="CG28" s="661"/>
      <c r="CH28" s="661"/>
      <c r="CI28" s="661"/>
      <c r="CJ28" s="661"/>
      <c r="CK28" s="661"/>
      <c r="CL28" s="661"/>
      <c r="CM28" s="661"/>
      <c r="CN28" s="661"/>
      <c r="CO28" s="661"/>
      <c r="CP28" s="661"/>
      <c r="CQ28" s="662"/>
      <c r="CR28" s="645">
        <v>1066024</v>
      </c>
      <c r="CS28" s="646"/>
      <c r="CT28" s="646"/>
      <c r="CU28" s="646"/>
      <c r="CV28" s="646"/>
      <c r="CW28" s="646"/>
      <c r="CX28" s="646"/>
      <c r="CY28" s="647"/>
      <c r="CZ28" s="650">
        <v>9.9</v>
      </c>
      <c r="DA28" s="680"/>
      <c r="DB28" s="680"/>
      <c r="DC28" s="684"/>
      <c r="DD28" s="654">
        <v>1023875</v>
      </c>
      <c r="DE28" s="646"/>
      <c r="DF28" s="646"/>
      <c r="DG28" s="646"/>
      <c r="DH28" s="646"/>
      <c r="DI28" s="646"/>
      <c r="DJ28" s="646"/>
      <c r="DK28" s="647"/>
      <c r="DL28" s="654">
        <v>1023875</v>
      </c>
      <c r="DM28" s="646"/>
      <c r="DN28" s="646"/>
      <c r="DO28" s="646"/>
      <c r="DP28" s="646"/>
      <c r="DQ28" s="646"/>
      <c r="DR28" s="646"/>
      <c r="DS28" s="646"/>
      <c r="DT28" s="646"/>
      <c r="DU28" s="646"/>
      <c r="DV28" s="647"/>
      <c r="DW28" s="650">
        <v>15</v>
      </c>
      <c r="DX28" s="680"/>
      <c r="DY28" s="680"/>
      <c r="DZ28" s="680"/>
      <c r="EA28" s="680"/>
      <c r="EB28" s="680"/>
      <c r="EC28" s="681"/>
    </row>
    <row r="29" spans="2:133" ht="11.25" customHeight="1" x14ac:dyDescent="0.15">
      <c r="B29" s="642" t="s">
        <v>305</v>
      </c>
      <c r="C29" s="643"/>
      <c r="D29" s="643"/>
      <c r="E29" s="643"/>
      <c r="F29" s="643"/>
      <c r="G29" s="643"/>
      <c r="H29" s="643"/>
      <c r="I29" s="643"/>
      <c r="J29" s="643"/>
      <c r="K29" s="643"/>
      <c r="L29" s="643"/>
      <c r="M29" s="643"/>
      <c r="N29" s="643"/>
      <c r="O29" s="643"/>
      <c r="P29" s="643"/>
      <c r="Q29" s="644"/>
      <c r="R29" s="645">
        <v>72172</v>
      </c>
      <c r="S29" s="646"/>
      <c r="T29" s="646"/>
      <c r="U29" s="646"/>
      <c r="V29" s="646"/>
      <c r="W29" s="646"/>
      <c r="X29" s="646"/>
      <c r="Y29" s="647"/>
      <c r="Z29" s="648">
        <v>0.6</v>
      </c>
      <c r="AA29" s="648"/>
      <c r="AB29" s="648"/>
      <c r="AC29" s="648"/>
      <c r="AD29" s="649">
        <v>4712</v>
      </c>
      <c r="AE29" s="649"/>
      <c r="AF29" s="649"/>
      <c r="AG29" s="649"/>
      <c r="AH29" s="649"/>
      <c r="AI29" s="649"/>
      <c r="AJ29" s="649"/>
      <c r="AK29" s="649"/>
      <c r="AL29" s="650">
        <v>0.1</v>
      </c>
      <c r="AM29" s="651"/>
      <c r="AN29" s="651"/>
      <c r="AO29" s="652"/>
      <c r="AP29" s="694"/>
      <c r="AQ29" s="695"/>
      <c r="AR29" s="695"/>
      <c r="AS29" s="695"/>
      <c r="AT29" s="695"/>
      <c r="AU29" s="695"/>
      <c r="AV29" s="695"/>
      <c r="AW29" s="695"/>
      <c r="AX29" s="695"/>
      <c r="AY29" s="695"/>
      <c r="AZ29" s="695"/>
      <c r="BA29" s="695"/>
      <c r="BB29" s="695"/>
      <c r="BC29" s="695"/>
      <c r="BD29" s="695"/>
      <c r="BE29" s="695"/>
      <c r="BF29" s="696"/>
      <c r="BG29" s="645"/>
      <c r="BH29" s="646"/>
      <c r="BI29" s="646"/>
      <c r="BJ29" s="646"/>
      <c r="BK29" s="646"/>
      <c r="BL29" s="646"/>
      <c r="BM29" s="646"/>
      <c r="BN29" s="647"/>
      <c r="BO29" s="648"/>
      <c r="BP29" s="648"/>
      <c r="BQ29" s="648"/>
      <c r="BR29" s="648"/>
      <c r="BS29" s="649"/>
      <c r="BT29" s="649"/>
      <c r="BU29" s="649"/>
      <c r="BV29" s="649"/>
      <c r="BW29" s="649"/>
      <c r="BX29" s="649"/>
      <c r="BY29" s="649"/>
      <c r="BZ29" s="649"/>
      <c r="CA29" s="649"/>
      <c r="CB29" s="653"/>
      <c r="CD29" s="685" t="s">
        <v>306</v>
      </c>
      <c r="CE29" s="686"/>
      <c r="CF29" s="660" t="s">
        <v>307</v>
      </c>
      <c r="CG29" s="661"/>
      <c r="CH29" s="661"/>
      <c r="CI29" s="661"/>
      <c r="CJ29" s="661"/>
      <c r="CK29" s="661"/>
      <c r="CL29" s="661"/>
      <c r="CM29" s="661"/>
      <c r="CN29" s="661"/>
      <c r="CO29" s="661"/>
      <c r="CP29" s="661"/>
      <c r="CQ29" s="662"/>
      <c r="CR29" s="645">
        <v>1065757</v>
      </c>
      <c r="CS29" s="682"/>
      <c r="CT29" s="682"/>
      <c r="CU29" s="682"/>
      <c r="CV29" s="682"/>
      <c r="CW29" s="682"/>
      <c r="CX29" s="682"/>
      <c r="CY29" s="683"/>
      <c r="CZ29" s="650">
        <v>9.9</v>
      </c>
      <c r="DA29" s="680"/>
      <c r="DB29" s="680"/>
      <c r="DC29" s="684"/>
      <c r="DD29" s="654">
        <v>1023608</v>
      </c>
      <c r="DE29" s="682"/>
      <c r="DF29" s="682"/>
      <c r="DG29" s="682"/>
      <c r="DH29" s="682"/>
      <c r="DI29" s="682"/>
      <c r="DJ29" s="682"/>
      <c r="DK29" s="683"/>
      <c r="DL29" s="654">
        <v>1023608</v>
      </c>
      <c r="DM29" s="682"/>
      <c r="DN29" s="682"/>
      <c r="DO29" s="682"/>
      <c r="DP29" s="682"/>
      <c r="DQ29" s="682"/>
      <c r="DR29" s="682"/>
      <c r="DS29" s="682"/>
      <c r="DT29" s="682"/>
      <c r="DU29" s="682"/>
      <c r="DV29" s="683"/>
      <c r="DW29" s="650">
        <v>15</v>
      </c>
      <c r="DX29" s="680"/>
      <c r="DY29" s="680"/>
      <c r="DZ29" s="680"/>
      <c r="EA29" s="680"/>
      <c r="EB29" s="680"/>
      <c r="EC29" s="681"/>
    </row>
    <row r="30" spans="2:133" ht="11.25" customHeight="1" x14ac:dyDescent="0.15">
      <c r="B30" s="642" t="s">
        <v>308</v>
      </c>
      <c r="C30" s="643"/>
      <c r="D30" s="643"/>
      <c r="E30" s="643"/>
      <c r="F30" s="643"/>
      <c r="G30" s="643"/>
      <c r="H30" s="643"/>
      <c r="I30" s="643"/>
      <c r="J30" s="643"/>
      <c r="K30" s="643"/>
      <c r="L30" s="643"/>
      <c r="M30" s="643"/>
      <c r="N30" s="643"/>
      <c r="O30" s="643"/>
      <c r="P30" s="643"/>
      <c r="Q30" s="644"/>
      <c r="R30" s="645">
        <v>14208</v>
      </c>
      <c r="S30" s="646"/>
      <c r="T30" s="646"/>
      <c r="U30" s="646"/>
      <c r="V30" s="646"/>
      <c r="W30" s="646"/>
      <c r="X30" s="646"/>
      <c r="Y30" s="647"/>
      <c r="Z30" s="648">
        <v>0.1</v>
      </c>
      <c r="AA30" s="648"/>
      <c r="AB30" s="648"/>
      <c r="AC30" s="648"/>
      <c r="AD30" s="649" t="s">
        <v>235</v>
      </c>
      <c r="AE30" s="649"/>
      <c r="AF30" s="649"/>
      <c r="AG30" s="649"/>
      <c r="AH30" s="649"/>
      <c r="AI30" s="649"/>
      <c r="AJ30" s="649"/>
      <c r="AK30" s="649"/>
      <c r="AL30" s="650" t="s">
        <v>235</v>
      </c>
      <c r="AM30" s="651"/>
      <c r="AN30" s="651"/>
      <c r="AO30" s="652"/>
      <c r="AP30" s="624" t="s">
        <v>223</v>
      </c>
      <c r="AQ30" s="625"/>
      <c r="AR30" s="625"/>
      <c r="AS30" s="625"/>
      <c r="AT30" s="625"/>
      <c r="AU30" s="625"/>
      <c r="AV30" s="625"/>
      <c r="AW30" s="625"/>
      <c r="AX30" s="625"/>
      <c r="AY30" s="625"/>
      <c r="AZ30" s="625"/>
      <c r="BA30" s="625"/>
      <c r="BB30" s="625"/>
      <c r="BC30" s="625"/>
      <c r="BD30" s="625"/>
      <c r="BE30" s="625"/>
      <c r="BF30" s="626"/>
      <c r="BG30" s="624" t="s">
        <v>309</v>
      </c>
      <c r="BH30" s="692"/>
      <c r="BI30" s="692"/>
      <c r="BJ30" s="692"/>
      <c r="BK30" s="692"/>
      <c r="BL30" s="692"/>
      <c r="BM30" s="692"/>
      <c r="BN30" s="692"/>
      <c r="BO30" s="692"/>
      <c r="BP30" s="692"/>
      <c r="BQ30" s="693"/>
      <c r="BR30" s="624" t="s">
        <v>310</v>
      </c>
      <c r="BS30" s="692"/>
      <c r="BT30" s="692"/>
      <c r="BU30" s="692"/>
      <c r="BV30" s="692"/>
      <c r="BW30" s="692"/>
      <c r="BX30" s="692"/>
      <c r="BY30" s="692"/>
      <c r="BZ30" s="692"/>
      <c r="CA30" s="692"/>
      <c r="CB30" s="693"/>
      <c r="CD30" s="687"/>
      <c r="CE30" s="688"/>
      <c r="CF30" s="660" t="s">
        <v>311</v>
      </c>
      <c r="CG30" s="661"/>
      <c r="CH30" s="661"/>
      <c r="CI30" s="661"/>
      <c r="CJ30" s="661"/>
      <c r="CK30" s="661"/>
      <c r="CL30" s="661"/>
      <c r="CM30" s="661"/>
      <c r="CN30" s="661"/>
      <c r="CO30" s="661"/>
      <c r="CP30" s="661"/>
      <c r="CQ30" s="662"/>
      <c r="CR30" s="645">
        <v>981867</v>
      </c>
      <c r="CS30" s="646"/>
      <c r="CT30" s="646"/>
      <c r="CU30" s="646"/>
      <c r="CV30" s="646"/>
      <c r="CW30" s="646"/>
      <c r="CX30" s="646"/>
      <c r="CY30" s="647"/>
      <c r="CZ30" s="650">
        <v>9.1</v>
      </c>
      <c r="DA30" s="680"/>
      <c r="DB30" s="680"/>
      <c r="DC30" s="684"/>
      <c r="DD30" s="654">
        <v>942101</v>
      </c>
      <c r="DE30" s="646"/>
      <c r="DF30" s="646"/>
      <c r="DG30" s="646"/>
      <c r="DH30" s="646"/>
      <c r="DI30" s="646"/>
      <c r="DJ30" s="646"/>
      <c r="DK30" s="647"/>
      <c r="DL30" s="654">
        <v>942101</v>
      </c>
      <c r="DM30" s="646"/>
      <c r="DN30" s="646"/>
      <c r="DO30" s="646"/>
      <c r="DP30" s="646"/>
      <c r="DQ30" s="646"/>
      <c r="DR30" s="646"/>
      <c r="DS30" s="646"/>
      <c r="DT30" s="646"/>
      <c r="DU30" s="646"/>
      <c r="DV30" s="647"/>
      <c r="DW30" s="650">
        <v>13.8</v>
      </c>
      <c r="DX30" s="680"/>
      <c r="DY30" s="680"/>
      <c r="DZ30" s="680"/>
      <c r="EA30" s="680"/>
      <c r="EB30" s="680"/>
      <c r="EC30" s="681"/>
    </row>
    <row r="31" spans="2:133" ht="11.25" customHeight="1" x14ac:dyDescent="0.15">
      <c r="B31" s="642" t="s">
        <v>312</v>
      </c>
      <c r="C31" s="643"/>
      <c r="D31" s="643"/>
      <c r="E31" s="643"/>
      <c r="F31" s="643"/>
      <c r="G31" s="643"/>
      <c r="H31" s="643"/>
      <c r="I31" s="643"/>
      <c r="J31" s="643"/>
      <c r="K31" s="643"/>
      <c r="L31" s="643"/>
      <c r="M31" s="643"/>
      <c r="N31" s="643"/>
      <c r="O31" s="643"/>
      <c r="P31" s="643"/>
      <c r="Q31" s="644"/>
      <c r="R31" s="645">
        <v>1142635</v>
      </c>
      <c r="S31" s="646"/>
      <c r="T31" s="646"/>
      <c r="U31" s="646"/>
      <c r="V31" s="646"/>
      <c r="W31" s="646"/>
      <c r="X31" s="646"/>
      <c r="Y31" s="647"/>
      <c r="Z31" s="648">
        <v>10.1</v>
      </c>
      <c r="AA31" s="648"/>
      <c r="AB31" s="648"/>
      <c r="AC31" s="648"/>
      <c r="AD31" s="649" t="s">
        <v>235</v>
      </c>
      <c r="AE31" s="649"/>
      <c r="AF31" s="649"/>
      <c r="AG31" s="649"/>
      <c r="AH31" s="649"/>
      <c r="AI31" s="649"/>
      <c r="AJ31" s="649"/>
      <c r="AK31" s="649"/>
      <c r="AL31" s="650" t="s">
        <v>235</v>
      </c>
      <c r="AM31" s="651"/>
      <c r="AN31" s="651"/>
      <c r="AO31" s="652"/>
      <c r="AP31" s="699" t="s">
        <v>313</v>
      </c>
      <c r="AQ31" s="700"/>
      <c r="AR31" s="700"/>
      <c r="AS31" s="700"/>
      <c r="AT31" s="705" t="s">
        <v>314</v>
      </c>
      <c r="AU31" s="231"/>
      <c r="AV31" s="231"/>
      <c r="AW31" s="231"/>
      <c r="AX31" s="631" t="s">
        <v>189</v>
      </c>
      <c r="AY31" s="632"/>
      <c r="AZ31" s="632"/>
      <c r="BA31" s="632"/>
      <c r="BB31" s="632"/>
      <c r="BC31" s="632"/>
      <c r="BD31" s="632"/>
      <c r="BE31" s="632"/>
      <c r="BF31" s="633"/>
      <c r="BG31" s="713">
        <v>98.8</v>
      </c>
      <c r="BH31" s="697"/>
      <c r="BI31" s="697"/>
      <c r="BJ31" s="697"/>
      <c r="BK31" s="697"/>
      <c r="BL31" s="697"/>
      <c r="BM31" s="640">
        <v>94</v>
      </c>
      <c r="BN31" s="697"/>
      <c r="BO31" s="697"/>
      <c r="BP31" s="697"/>
      <c r="BQ31" s="698"/>
      <c r="BR31" s="713">
        <v>98.9</v>
      </c>
      <c r="BS31" s="697"/>
      <c r="BT31" s="697"/>
      <c r="BU31" s="697"/>
      <c r="BV31" s="697"/>
      <c r="BW31" s="697"/>
      <c r="BX31" s="640">
        <v>93.3</v>
      </c>
      <c r="BY31" s="697"/>
      <c r="BZ31" s="697"/>
      <c r="CA31" s="697"/>
      <c r="CB31" s="698"/>
      <c r="CD31" s="687"/>
      <c r="CE31" s="688"/>
      <c r="CF31" s="660" t="s">
        <v>315</v>
      </c>
      <c r="CG31" s="661"/>
      <c r="CH31" s="661"/>
      <c r="CI31" s="661"/>
      <c r="CJ31" s="661"/>
      <c r="CK31" s="661"/>
      <c r="CL31" s="661"/>
      <c r="CM31" s="661"/>
      <c r="CN31" s="661"/>
      <c r="CO31" s="661"/>
      <c r="CP31" s="661"/>
      <c r="CQ31" s="662"/>
      <c r="CR31" s="645">
        <v>83890</v>
      </c>
      <c r="CS31" s="682"/>
      <c r="CT31" s="682"/>
      <c r="CU31" s="682"/>
      <c r="CV31" s="682"/>
      <c r="CW31" s="682"/>
      <c r="CX31" s="682"/>
      <c r="CY31" s="683"/>
      <c r="CZ31" s="650">
        <v>0.8</v>
      </c>
      <c r="DA31" s="680"/>
      <c r="DB31" s="680"/>
      <c r="DC31" s="684"/>
      <c r="DD31" s="654">
        <v>81507</v>
      </c>
      <c r="DE31" s="682"/>
      <c r="DF31" s="682"/>
      <c r="DG31" s="682"/>
      <c r="DH31" s="682"/>
      <c r="DI31" s="682"/>
      <c r="DJ31" s="682"/>
      <c r="DK31" s="683"/>
      <c r="DL31" s="654">
        <v>81507</v>
      </c>
      <c r="DM31" s="682"/>
      <c r="DN31" s="682"/>
      <c r="DO31" s="682"/>
      <c r="DP31" s="682"/>
      <c r="DQ31" s="682"/>
      <c r="DR31" s="682"/>
      <c r="DS31" s="682"/>
      <c r="DT31" s="682"/>
      <c r="DU31" s="682"/>
      <c r="DV31" s="683"/>
      <c r="DW31" s="650">
        <v>1.2</v>
      </c>
      <c r="DX31" s="680"/>
      <c r="DY31" s="680"/>
      <c r="DZ31" s="680"/>
      <c r="EA31" s="680"/>
      <c r="EB31" s="680"/>
      <c r="EC31" s="681"/>
    </row>
    <row r="32" spans="2:133" ht="11.25" customHeight="1" x14ac:dyDescent="0.15">
      <c r="B32" s="708" t="s">
        <v>316</v>
      </c>
      <c r="C32" s="709"/>
      <c r="D32" s="709"/>
      <c r="E32" s="709"/>
      <c r="F32" s="709"/>
      <c r="G32" s="709"/>
      <c r="H32" s="709"/>
      <c r="I32" s="709"/>
      <c r="J32" s="709"/>
      <c r="K32" s="709"/>
      <c r="L32" s="709"/>
      <c r="M32" s="709"/>
      <c r="N32" s="709"/>
      <c r="O32" s="709"/>
      <c r="P32" s="709"/>
      <c r="Q32" s="710"/>
      <c r="R32" s="645" t="s">
        <v>235</v>
      </c>
      <c r="S32" s="646"/>
      <c r="T32" s="646"/>
      <c r="U32" s="646"/>
      <c r="V32" s="646"/>
      <c r="W32" s="646"/>
      <c r="X32" s="646"/>
      <c r="Y32" s="647"/>
      <c r="Z32" s="648" t="s">
        <v>139</v>
      </c>
      <c r="AA32" s="648"/>
      <c r="AB32" s="648"/>
      <c r="AC32" s="648"/>
      <c r="AD32" s="649" t="s">
        <v>235</v>
      </c>
      <c r="AE32" s="649"/>
      <c r="AF32" s="649"/>
      <c r="AG32" s="649"/>
      <c r="AH32" s="649"/>
      <c r="AI32" s="649"/>
      <c r="AJ32" s="649"/>
      <c r="AK32" s="649"/>
      <c r="AL32" s="650" t="s">
        <v>235</v>
      </c>
      <c r="AM32" s="651"/>
      <c r="AN32" s="651"/>
      <c r="AO32" s="652"/>
      <c r="AP32" s="701"/>
      <c r="AQ32" s="702"/>
      <c r="AR32" s="702"/>
      <c r="AS32" s="702"/>
      <c r="AT32" s="706"/>
      <c r="AU32" s="230" t="s">
        <v>317</v>
      </c>
      <c r="AV32" s="230"/>
      <c r="AW32" s="230"/>
      <c r="AX32" s="642" t="s">
        <v>318</v>
      </c>
      <c r="AY32" s="643"/>
      <c r="AZ32" s="643"/>
      <c r="BA32" s="643"/>
      <c r="BB32" s="643"/>
      <c r="BC32" s="643"/>
      <c r="BD32" s="643"/>
      <c r="BE32" s="643"/>
      <c r="BF32" s="644"/>
      <c r="BG32" s="714">
        <v>98.7</v>
      </c>
      <c r="BH32" s="682"/>
      <c r="BI32" s="682"/>
      <c r="BJ32" s="682"/>
      <c r="BK32" s="682"/>
      <c r="BL32" s="682"/>
      <c r="BM32" s="651">
        <v>95.8</v>
      </c>
      <c r="BN32" s="711"/>
      <c r="BO32" s="711"/>
      <c r="BP32" s="711"/>
      <c r="BQ32" s="712"/>
      <c r="BR32" s="714">
        <v>99</v>
      </c>
      <c r="BS32" s="682"/>
      <c r="BT32" s="682"/>
      <c r="BU32" s="682"/>
      <c r="BV32" s="682"/>
      <c r="BW32" s="682"/>
      <c r="BX32" s="651">
        <v>95.5</v>
      </c>
      <c r="BY32" s="711"/>
      <c r="BZ32" s="711"/>
      <c r="CA32" s="711"/>
      <c r="CB32" s="712"/>
      <c r="CD32" s="689"/>
      <c r="CE32" s="690"/>
      <c r="CF32" s="660" t="s">
        <v>319</v>
      </c>
      <c r="CG32" s="661"/>
      <c r="CH32" s="661"/>
      <c r="CI32" s="661"/>
      <c r="CJ32" s="661"/>
      <c r="CK32" s="661"/>
      <c r="CL32" s="661"/>
      <c r="CM32" s="661"/>
      <c r="CN32" s="661"/>
      <c r="CO32" s="661"/>
      <c r="CP32" s="661"/>
      <c r="CQ32" s="662"/>
      <c r="CR32" s="645">
        <v>267</v>
      </c>
      <c r="CS32" s="646"/>
      <c r="CT32" s="646"/>
      <c r="CU32" s="646"/>
      <c r="CV32" s="646"/>
      <c r="CW32" s="646"/>
      <c r="CX32" s="646"/>
      <c r="CY32" s="647"/>
      <c r="CZ32" s="650">
        <v>0</v>
      </c>
      <c r="DA32" s="680"/>
      <c r="DB32" s="680"/>
      <c r="DC32" s="684"/>
      <c r="DD32" s="654">
        <v>267</v>
      </c>
      <c r="DE32" s="646"/>
      <c r="DF32" s="646"/>
      <c r="DG32" s="646"/>
      <c r="DH32" s="646"/>
      <c r="DI32" s="646"/>
      <c r="DJ32" s="646"/>
      <c r="DK32" s="647"/>
      <c r="DL32" s="654">
        <v>267</v>
      </c>
      <c r="DM32" s="646"/>
      <c r="DN32" s="646"/>
      <c r="DO32" s="646"/>
      <c r="DP32" s="646"/>
      <c r="DQ32" s="646"/>
      <c r="DR32" s="646"/>
      <c r="DS32" s="646"/>
      <c r="DT32" s="646"/>
      <c r="DU32" s="646"/>
      <c r="DV32" s="647"/>
      <c r="DW32" s="650">
        <v>0</v>
      </c>
      <c r="DX32" s="680"/>
      <c r="DY32" s="680"/>
      <c r="DZ32" s="680"/>
      <c r="EA32" s="680"/>
      <c r="EB32" s="680"/>
      <c r="EC32" s="681"/>
    </row>
    <row r="33" spans="2:133" ht="11.25" customHeight="1" x14ac:dyDescent="0.15">
      <c r="B33" s="642" t="s">
        <v>320</v>
      </c>
      <c r="C33" s="643"/>
      <c r="D33" s="643"/>
      <c r="E33" s="643"/>
      <c r="F33" s="643"/>
      <c r="G33" s="643"/>
      <c r="H33" s="643"/>
      <c r="I33" s="643"/>
      <c r="J33" s="643"/>
      <c r="K33" s="643"/>
      <c r="L33" s="643"/>
      <c r="M33" s="643"/>
      <c r="N33" s="643"/>
      <c r="O33" s="643"/>
      <c r="P33" s="643"/>
      <c r="Q33" s="644"/>
      <c r="R33" s="645">
        <v>841148</v>
      </c>
      <c r="S33" s="646"/>
      <c r="T33" s="646"/>
      <c r="U33" s="646"/>
      <c r="V33" s="646"/>
      <c r="W33" s="646"/>
      <c r="X33" s="646"/>
      <c r="Y33" s="647"/>
      <c r="Z33" s="648">
        <v>7.4</v>
      </c>
      <c r="AA33" s="648"/>
      <c r="AB33" s="648"/>
      <c r="AC33" s="648"/>
      <c r="AD33" s="649" t="s">
        <v>139</v>
      </c>
      <c r="AE33" s="649"/>
      <c r="AF33" s="649"/>
      <c r="AG33" s="649"/>
      <c r="AH33" s="649"/>
      <c r="AI33" s="649"/>
      <c r="AJ33" s="649"/>
      <c r="AK33" s="649"/>
      <c r="AL33" s="650" t="s">
        <v>235</v>
      </c>
      <c r="AM33" s="651"/>
      <c r="AN33" s="651"/>
      <c r="AO33" s="652"/>
      <c r="AP33" s="703"/>
      <c r="AQ33" s="704"/>
      <c r="AR33" s="704"/>
      <c r="AS33" s="704"/>
      <c r="AT33" s="707"/>
      <c r="AU33" s="232"/>
      <c r="AV33" s="232"/>
      <c r="AW33" s="232"/>
      <c r="AX33" s="694" t="s">
        <v>321</v>
      </c>
      <c r="AY33" s="695"/>
      <c r="AZ33" s="695"/>
      <c r="BA33" s="695"/>
      <c r="BB33" s="695"/>
      <c r="BC33" s="695"/>
      <c r="BD33" s="695"/>
      <c r="BE33" s="695"/>
      <c r="BF33" s="696"/>
      <c r="BG33" s="715">
        <v>98.7</v>
      </c>
      <c r="BH33" s="716"/>
      <c r="BI33" s="716"/>
      <c r="BJ33" s="716"/>
      <c r="BK33" s="716"/>
      <c r="BL33" s="716"/>
      <c r="BM33" s="717">
        <v>91.7</v>
      </c>
      <c r="BN33" s="716"/>
      <c r="BO33" s="716"/>
      <c r="BP33" s="716"/>
      <c r="BQ33" s="718"/>
      <c r="BR33" s="715">
        <v>98.6</v>
      </c>
      <c r="BS33" s="716"/>
      <c r="BT33" s="716"/>
      <c r="BU33" s="716"/>
      <c r="BV33" s="716"/>
      <c r="BW33" s="716"/>
      <c r="BX33" s="717">
        <v>90.8</v>
      </c>
      <c r="BY33" s="716"/>
      <c r="BZ33" s="716"/>
      <c r="CA33" s="716"/>
      <c r="CB33" s="718"/>
      <c r="CD33" s="660" t="s">
        <v>322</v>
      </c>
      <c r="CE33" s="661"/>
      <c r="CF33" s="661"/>
      <c r="CG33" s="661"/>
      <c r="CH33" s="661"/>
      <c r="CI33" s="661"/>
      <c r="CJ33" s="661"/>
      <c r="CK33" s="661"/>
      <c r="CL33" s="661"/>
      <c r="CM33" s="661"/>
      <c r="CN33" s="661"/>
      <c r="CO33" s="661"/>
      <c r="CP33" s="661"/>
      <c r="CQ33" s="662"/>
      <c r="CR33" s="645">
        <v>5056887</v>
      </c>
      <c r="CS33" s="682"/>
      <c r="CT33" s="682"/>
      <c r="CU33" s="682"/>
      <c r="CV33" s="682"/>
      <c r="CW33" s="682"/>
      <c r="CX33" s="682"/>
      <c r="CY33" s="683"/>
      <c r="CZ33" s="650">
        <v>46.9</v>
      </c>
      <c r="DA33" s="680"/>
      <c r="DB33" s="680"/>
      <c r="DC33" s="684"/>
      <c r="DD33" s="654">
        <v>4292235</v>
      </c>
      <c r="DE33" s="682"/>
      <c r="DF33" s="682"/>
      <c r="DG33" s="682"/>
      <c r="DH33" s="682"/>
      <c r="DI33" s="682"/>
      <c r="DJ33" s="682"/>
      <c r="DK33" s="683"/>
      <c r="DL33" s="654">
        <v>3274326</v>
      </c>
      <c r="DM33" s="682"/>
      <c r="DN33" s="682"/>
      <c r="DO33" s="682"/>
      <c r="DP33" s="682"/>
      <c r="DQ33" s="682"/>
      <c r="DR33" s="682"/>
      <c r="DS33" s="682"/>
      <c r="DT33" s="682"/>
      <c r="DU33" s="682"/>
      <c r="DV33" s="683"/>
      <c r="DW33" s="650">
        <v>48</v>
      </c>
      <c r="DX33" s="680"/>
      <c r="DY33" s="680"/>
      <c r="DZ33" s="680"/>
      <c r="EA33" s="680"/>
      <c r="EB33" s="680"/>
      <c r="EC33" s="681"/>
    </row>
    <row r="34" spans="2:133" ht="11.25" customHeight="1" x14ac:dyDescent="0.15">
      <c r="B34" s="642" t="s">
        <v>323</v>
      </c>
      <c r="C34" s="643"/>
      <c r="D34" s="643"/>
      <c r="E34" s="643"/>
      <c r="F34" s="643"/>
      <c r="G34" s="643"/>
      <c r="H34" s="643"/>
      <c r="I34" s="643"/>
      <c r="J34" s="643"/>
      <c r="K34" s="643"/>
      <c r="L34" s="643"/>
      <c r="M34" s="643"/>
      <c r="N34" s="643"/>
      <c r="O34" s="643"/>
      <c r="P34" s="643"/>
      <c r="Q34" s="644"/>
      <c r="R34" s="645">
        <v>10796</v>
      </c>
      <c r="S34" s="646"/>
      <c r="T34" s="646"/>
      <c r="U34" s="646"/>
      <c r="V34" s="646"/>
      <c r="W34" s="646"/>
      <c r="X34" s="646"/>
      <c r="Y34" s="647"/>
      <c r="Z34" s="648">
        <v>0.1</v>
      </c>
      <c r="AA34" s="648"/>
      <c r="AB34" s="648"/>
      <c r="AC34" s="648"/>
      <c r="AD34" s="649">
        <v>7980</v>
      </c>
      <c r="AE34" s="649"/>
      <c r="AF34" s="649"/>
      <c r="AG34" s="649"/>
      <c r="AH34" s="649"/>
      <c r="AI34" s="649"/>
      <c r="AJ34" s="649"/>
      <c r="AK34" s="649"/>
      <c r="AL34" s="650">
        <v>0.1</v>
      </c>
      <c r="AM34" s="651"/>
      <c r="AN34" s="651"/>
      <c r="AO34" s="65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0" t="s">
        <v>324</v>
      </c>
      <c r="CE34" s="661"/>
      <c r="CF34" s="661"/>
      <c r="CG34" s="661"/>
      <c r="CH34" s="661"/>
      <c r="CI34" s="661"/>
      <c r="CJ34" s="661"/>
      <c r="CK34" s="661"/>
      <c r="CL34" s="661"/>
      <c r="CM34" s="661"/>
      <c r="CN34" s="661"/>
      <c r="CO34" s="661"/>
      <c r="CP34" s="661"/>
      <c r="CQ34" s="662"/>
      <c r="CR34" s="645">
        <v>1310010</v>
      </c>
      <c r="CS34" s="646"/>
      <c r="CT34" s="646"/>
      <c r="CU34" s="646"/>
      <c r="CV34" s="646"/>
      <c r="CW34" s="646"/>
      <c r="CX34" s="646"/>
      <c r="CY34" s="647"/>
      <c r="CZ34" s="650">
        <v>12.1</v>
      </c>
      <c r="DA34" s="680"/>
      <c r="DB34" s="680"/>
      <c r="DC34" s="684"/>
      <c r="DD34" s="654">
        <v>1132329</v>
      </c>
      <c r="DE34" s="646"/>
      <c r="DF34" s="646"/>
      <c r="DG34" s="646"/>
      <c r="DH34" s="646"/>
      <c r="DI34" s="646"/>
      <c r="DJ34" s="646"/>
      <c r="DK34" s="647"/>
      <c r="DL34" s="654">
        <v>1039270</v>
      </c>
      <c r="DM34" s="646"/>
      <c r="DN34" s="646"/>
      <c r="DO34" s="646"/>
      <c r="DP34" s="646"/>
      <c r="DQ34" s="646"/>
      <c r="DR34" s="646"/>
      <c r="DS34" s="646"/>
      <c r="DT34" s="646"/>
      <c r="DU34" s="646"/>
      <c r="DV34" s="647"/>
      <c r="DW34" s="650">
        <v>15.2</v>
      </c>
      <c r="DX34" s="680"/>
      <c r="DY34" s="680"/>
      <c r="DZ34" s="680"/>
      <c r="EA34" s="680"/>
      <c r="EB34" s="680"/>
      <c r="EC34" s="681"/>
    </row>
    <row r="35" spans="2:133" ht="11.25" customHeight="1" x14ac:dyDescent="0.15">
      <c r="B35" s="642" t="s">
        <v>325</v>
      </c>
      <c r="C35" s="643"/>
      <c r="D35" s="643"/>
      <c r="E35" s="643"/>
      <c r="F35" s="643"/>
      <c r="G35" s="643"/>
      <c r="H35" s="643"/>
      <c r="I35" s="643"/>
      <c r="J35" s="643"/>
      <c r="K35" s="643"/>
      <c r="L35" s="643"/>
      <c r="M35" s="643"/>
      <c r="N35" s="643"/>
      <c r="O35" s="643"/>
      <c r="P35" s="643"/>
      <c r="Q35" s="644"/>
      <c r="R35" s="645">
        <v>24811</v>
      </c>
      <c r="S35" s="646"/>
      <c r="T35" s="646"/>
      <c r="U35" s="646"/>
      <c r="V35" s="646"/>
      <c r="W35" s="646"/>
      <c r="X35" s="646"/>
      <c r="Y35" s="647"/>
      <c r="Z35" s="648">
        <v>0.2</v>
      </c>
      <c r="AA35" s="648"/>
      <c r="AB35" s="648"/>
      <c r="AC35" s="648"/>
      <c r="AD35" s="649" t="s">
        <v>235</v>
      </c>
      <c r="AE35" s="649"/>
      <c r="AF35" s="649"/>
      <c r="AG35" s="649"/>
      <c r="AH35" s="649"/>
      <c r="AI35" s="649"/>
      <c r="AJ35" s="649"/>
      <c r="AK35" s="649"/>
      <c r="AL35" s="650" t="s">
        <v>235</v>
      </c>
      <c r="AM35" s="651"/>
      <c r="AN35" s="651"/>
      <c r="AO35" s="652"/>
      <c r="AP35" s="235"/>
      <c r="AQ35" s="624" t="s">
        <v>326</v>
      </c>
      <c r="AR35" s="625"/>
      <c r="AS35" s="625"/>
      <c r="AT35" s="625"/>
      <c r="AU35" s="625"/>
      <c r="AV35" s="625"/>
      <c r="AW35" s="625"/>
      <c r="AX35" s="625"/>
      <c r="AY35" s="625"/>
      <c r="AZ35" s="625"/>
      <c r="BA35" s="625"/>
      <c r="BB35" s="625"/>
      <c r="BC35" s="625"/>
      <c r="BD35" s="625"/>
      <c r="BE35" s="625"/>
      <c r="BF35" s="626"/>
      <c r="BG35" s="624" t="s">
        <v>327</v>
      </c>
      <c r="BH35" s="625"/>
      <c r="BI35" s="625"/>
      <c r="BJ35" s="625"/>
      <c r="BK35" s="625"/>
      <c r="BL35" s="625"/>
      <c r="BM35" s="625"/>
      <c r="BN35" s="625"/>
      <c r="BO35" s="625"/>
      <c r="BP35" s="625"/>
      <c r="BQ35" s="625"/>
      <c r="BR35" s="625"/>
      <c r="BS35" s="625"/>
      <c r="BT35" s="625"/>
      <c r="BU35" s="625"/>
      <c r="BV35" s="625"/>
      <c r="BW35" s="625"/>
      <c r="BX35" s="625"/>
      <c r="BY35" s="625"/>
      <c r="BZ35" s="625"/>
      <c r="CA35" s="625"/>
      <c r="CB35" s="626"/>
      <c r="CD35" s="660" t="s">
        <v>328</v>
      </c>
      <c r="CE35" s="661"/>
      <c r="CF35" s="661"/>
      <c r="CG35" s="661"/>
      <c r="CH35" s="661"/>
      <c r="CI35" s="661"/>
      <c r="CJ35" s="661"/>
      <c r="CK35" s="661"/>
      <c r="CL35" s="661"/>
      <c r="CM35" s="661"/>
      <c r="CN35" s="661"/>
      <c r="CO35" s="661"/>
      <c r="CP35" s="661"/>
      <c r="CQ35" s="662"/>
      <c r="CR35" s="645">
        <v>213082</v>
      </c>
      <c r="CS35" s="682"/>
      <c r="CT35" s="682"/>
      <c r="CU35" s="682"/>
      <c r="CV35" s="682"/>
      <c r="CW35" s="682"/>
      <c r="CX35" s="682"/>
      <c r="CY35" s="683"/>
      <c r="CZ35" s="650">
        <v>2</v>
      </c>
      <c r="DA35" s="680"/>
      <c r="DB35" s="680"/>
      <c r="DC35" s="684"/>
      <c r="DD35" s="654">
        <v>207013</v>
      </c>
      <c r="DE35" s="682"/>
      <c r="DF35" s="682"/>
      <c r="DG35" s="682"/>
      <c r="DH35" s="682"/>
      <c r="DI35" s="682"/>
      <c r="DJ35" s="682"/>
      <c r="DK35" s="683"/>
      <c r="DL35" s="654">
        <v>181757</v>
      </c>
      <c r="DM35" s="682"/>
      <c r="DN35" s="682"/>
      <c r="DO35" s="682"/>
      <c r="DP35" s="682"/>
      <c r="DQ35" s="682"/>
      <c r="DR35" s="682"/>
      <c r="DS35" s="682"/>
      <c r="DT35" s="682"/>
      <c r="DU35" s="682"/>
      <c r="DV35" s="683"/>
      <c r="DW35" s="650">
        <v>2.7</v>
      </c>
      <c r="DX35" s="680"/>
      <c r="DY35" s="680"/>
      <c r="DZ35" s="680"/>
      <c r="EA35" s="680"/>
      <c r="EB35" s="680"/>
      <c r="EC35" s="681"/>
    </row>
    <row r="36" spans="2:133" ht="11.25" customHeight="1" x14ac:dyDescent="0.15">
      <c r="B36" s="642" t="s">
        <v>329</v>
      </c>
      <c r="C36" s="643"/>
      <c r="D36" s="643"/>
      <c r="E36" s="643"/>
      <c r="F36" s="643"/>
      <c r="G36" s="643"/>
      <c r="H36" s="643"/>
      <c r="I36" s="643"/>
      <c r="J36" s="643"/>
      <c r="K36" s="643"/>
      <c r="L36" s="643"/>
      <c r="M36" s="643"/>
      <c r="N36" s="643"/>
      <c r="O36" s="643"/>
      <c r="P36" s="643"/>
      <c r="Q36" s="644"/>
      <c r="R36" s="645">
        <v>289557</v>
      </c>
      <c r="S36" s="646"/>
      <c r="T36" s="646"/>
      <c r="U36" s="646"/>
      <c r="V36" s="646"/>
      <c r="W36" s="646"/>
      <c r="X36" s="646"/>
      <c r="Y36" s="647"/>
      <c r="Z36" s="648">
        <v>2.5</v>
      </c>
      <c r="AA36" s="648"/>
      <c r="AB36" s="648"/>
      <c r="AC36" s="648"/>
      <c r="AD36" s="649" t="s">
        <v>235</v>
      </c>
      <c r="AE36" s="649"/>
      <c r="AF36" s="649"/>
      <c r="AG36" s="649"/>
      <c r="AH36" s="649"/>
      <c r="AI36" s="649"/>
      <c r="AJ36" s="649"/>
      <c r="AK36" s="649"/>
      <c r="AL36" s="650" t="s">
        <v>235</v>
      </c>
      <c r="AM36" s="651"/>
      <c r="AN36" s="651"/>
      <c r="AO36" s="652"/>
      <c r="AP36" s="235"/>
      <c r="AQ36" s="719" t="s">
        <v>330</v>
      </c>
      <c r="AR36" s="720"/>
      <c r="AS36" s="720"/>
      <c r="AT36" s="720"/>
      <c r="AU36" s="720"/>
      <c r="AV36" s="720"/>
      <c r="AW36" s="720"/>
      <c r="AX36" s="720"/>
      <c r="AY36" s="721"/>
      <c r="AZ36" s="634">
        <v>2002539</v>
      </c>
      <c r="BA36" s="635"/>
      <c r="BB36" s="635"/>
      <c r="BC36" s="635"/>
      <c r="BD36" s="635"/>
      <c r="BE36" s="635"/>
      <c r="BF36" s="722"/>
      <c r="BG36" s="656" t="s">
        <v>331</v>
      </c>
      <c r="BH36" s="657"/>
      <c r="BI36" s="657"/>
      <c r="BJ36" s="657"/>
      <c r="BK36" s="657"/>
      <c r="BL36" s="657"/>
      <c r="BM36" s="657"/>
      <c r="BN36" s="657"/>
      <c r="BO36" s="657"/>
      <c r="BP36" s="657"/>
      <c r="BQ36" s="657"/>
      <c r="BR36" s="657"/>
      <c r="BS36" s="657"/>
      <c r="BT36" s="657"/>
      <c r="BU36" s="658"/>
      <c r="BV36" s="634">
        <v>79872</v>
      </c>
      <c r="BW36" s="635"/>
      <c r="BX36" s="635"/>
      <c r="BY36" s="635"/>
      <c r="BZ36" s="635"/>
      <c r="CA36" s="635"/>
      <c r="CB36" s="722"/>
      <c r="CD36" s="660" t="s">
        <v>332</v>
      </c>
      <c r="CE36" s="661"/>
      <c r="CF36" s="661"/>
      <c r="CG36" s="661"/>
      <c r="CH36" s="661"/>
      <c r="CI36" s="661"/>
      <c r="CJ36" s="661"/>
      <c r="CK36" s="661"/>
      <c r="CL36" s="661"/>
      <c r="CM36" s="661"/>
      <c r="CN36" s="661"/>
      <c r="CO36" s="661"/>
      <c r="CP36" s="661"/>
      <c r="CQ36" s="662"/>
      <c r="CR36" s="645">
        <v>1450025</v>
      </c>
      <c r="CS36" s="646"/>
      <c r="CT36" s="646"/>
      <c r="CU36" s="646"/>
      <c r="CV36" s="646"/>
      <c r="CW36" s="646"/>
      <c r="CX36" s="646"/>
      <c r="CY36" s="647"/>
      <c r="CZ36" s="650">
        <v>13.4</v>
      </c>
      <c r="DA36" s="680"/>
      <c r="DB36" s="680"/>
      <c r="DC36" s="684"/>
      <c r="DD36" s="654">
        <v>1160968</v>
      </c>
      <c r="DE36" s="646"/>
      <c r="DF36" s="646"/>
      <c r="DG36" s="646"/>
      <c r="DH36" s="646"/>
      <c r="DI36" s="646"/>
      <c r="DJ36" s="646"/>
      <c r="DK36" s="647"/>
      <c r="DL36" s="654">
        <v>758668</v>
      </c>
      <c r="DM36" s="646"/>
      <c r="DN36" s="646"/>
      <c r="DO36" s="646"/>
      <c r="DP36" s="646"/>
      <c r="DQ36" s="646"/>
      <c r="DR36" s="646"/>
      <c r="DS36" s="646"/>
      <c r="DT36" s="646"/>
      <c r="DU36" s="646"/>
      <c r="DV36" s="647"/>
      <c r="DW36" s="650">
        <v>11.1</v>
      </c>
      <c r="DX36" s="680"/>
      <c r="DY36" s="680"/>
      <c r="DZ36" s="680"/>
      <c r="EA36" s="680"/>
      <c r="EB36" s="680"/>
      <c r="EC36" s="681"/>
    </row>
    <row r="37" spans="2:133" ht="11.25" customHeight="1" x14ac:dyDescent="0.15">
      <c r="B37" s="642" t="s">
        <v>333</v>
      </c>
      <c r="C37" s="643"/>
      <c r="D37" s="643"/>
      <c r="E37" s="643"/>
      <c r="F37" s="643"/>
      <c r="G37" s="643"/>
      <c r="H37" s="643"/>
      <c r="I37" s="643"/>
      <c r="J37" s="643"/>
      <c r="K37" s="643"/>
      <c r="L37" s="643"/>
      <c r="M37" s="643"/>
      <c r="N37" s="643"/>
      <c r="O37" s="643"/>
      <c r="P37" s="643"/>
      <c r="Q37" s="644"/>
      <c r="R37" s="645">
        <v>448965</v>
      </c>
      <c r="S37" s="646"/>
      <c r="T37" s="646"/>
      <c r="U37" s="646"/>
      <c r="V37" s="646"/>
      <c r="W37" s="646"/>
      <c r="X37" s="646"/>
      <c r="Y37" s="647"/>
      <c r="Z37" s="648">
        <v>4</v>
      </c>
      <c r="AA37" s="648"/>
      <c r="AB37" s="648"/>
      <c r="AC37" s="648"/>
      <c r="AD37" s="649" t="s">
        <v>235</v>
      </c>
      <c r="AE37" s="649"/>
      <c r="AF37" s="649"/>
      <c r="AG37" s="649"/>
      <c r="AH37" s="649"/>
      <c r="AI37" s="649"/>
      <c r="AJ37" s="649"/>
      <c r="AK37" s="649"/>
      <c r="AL37" s="650" t="s">
        <v>235</v>
      </c>
      <c r="AM37" s="651"/>
      <c r="AN37" s="651"/>
      <c r="AO37" s="652"/>
      <c r="AQ37" s="723" t="s">
        <v>334</v>
      </c>
      <c r="AR37" s="724"/>
      <c r="AS37" s="724"/>
      <c r="AT37" s="724"/>
      <c r="AU37" s="724"/>
      <c r="AV37" s="724"/>
      <c r="AW37" s="724"/>
      <c r="AX37" s="724"/>
      <c r="AY37" s="725"/>
      <c r="AZ37" s="645">
        <v>546319</v>
      </c>
      <c r="BA37" s="646"/>
      <c r="BB37" s="646"/>
      <c r="BC37" s="646"/>
      <c r="BD37" s="682"/>
      <c r="BE37" s="682"/>
      <c r="BF37" s="712"/>
      <c r="BG37" s="660" t="s">
        <v>335</v>
      </c>
      <c r="BH37" s="661"/>
      <c r="BI37" s="661"/>
      <c r="BJ37" s="661"/>
      <c r="BK37" s="661"/>
      <c r="BL37" s="661"/>
      <c r="BM37" s="661"/>
      <c r="BN37" s="661"/>
      <c r="BO37" s="661"/>
      <c r="BP37" s="661"/>
      <c r="BQ37" s="661"/>
      <c r="BR37" s="661"/>
      <c r="BS37" s="661"/>
      <c r="BT37" s="661"/>
      <c r="BU37" s="662"/>
      <c r="BV37" s="645">
        <v>87285</v>
      </c>
      <c r="BW37" s="646"/>
      <c r="BX37" s="646"/>
      <c r="BY37" s="646"/>
      <c r="BZ37" s="646"/>
      <c r="CA37" s="646"/>
      <c r="CB37" s="655"/>
      <c r="CD37" s="660" t="s">
        <v>336</v>
      </c>
      <c r="CE37" s="661"/>
      <c r="CF37" s="661"/>
      <c r="CG37" s="661"/>
      <c r="CH37" s="661"/>
      <c r="CI37" s="661"/>
      <c r="CJ37" s="661"/>
      <c r="CK37" s="661"/>
      <c r="CL37" s="661"/>
      <c r="CM37" s="661"/>
      <c r="CN37" s="661"/>
      <c r="CO37" s="661"/>
      <c r="CP37" s="661"/>
      <c r="CQ37" s="662"/>
      <c r="CR37" s="645">
        <v>540803</v>
      </c>
      <c r="CS37" s="682"/>
      <c r="CT37" s="682"/>
      <c r="CU37" s="682"/>
      <c r="CV37" s="682"/>
      <c r="CW37" s="682"/>
      <c r="CX37" s="682"/>
      <c r="CY37" s="683"/>
      <c r="CZ37" s="650">
        <v>5</v>
      </c>
      <c r="DA37" s="680"/>
      <c r="DB37" s="680"/>
      <c r="DC37" s="684"/>
      <c r="DD37" s="654">
        <v>534803</v>
      </c>
      <c r="DE37" s="682"/>
      <c r="DF37" s="682"/>
      <c r="DG37" s="682"/>
      <c r="DH37" s="682"/>
      <c r="DI37" s="682"/>
      <c r="DJ37" s="682"/>
      <c r="DK37" s="683"/>
      <c r="DL37" s="654">
        <v>518140</v>
      </c>
      <c r="DM37" s="682"/>
      <c r="DN37" s="682"/>
      <c r="DO37" s="682"/>
      <c r="DP37" s="682"/>
      <c r="DQ37" s="682"/>
      <c r="DR37" s="682"/>
      <c r="DS37" s="682"/>
      <c r="DT37" s="682"/>
      <c r="DU37" s="682"/>
      <c r="DV37" s="683"/>
      <c r="DW37" s="650">
        <v>7.6</v>
      </c>
      <c r="DX37" s="680"/>
      <c r="DY37" s="680"/>
      <c r="DZ37" s="680"/>
      <c r="EA37" s="680"/>
      <c r="EB37" s="680"/>
      <c r="EC37" s="681"/>
    </row>
    <row r="38" spans="2:133" ht="11.25" customHeight="1" x14ac:dyDescent="0.15">
      <c r="B38" s="642" t="s">
        <v>337</v>
      </c>
      <c r="C38" s="643"/>
      <c r="D38" s="643"/>
      <c r="E38" s="643"/>
      <c r="F38" s="643"/>
      <c r="G38" s="643"/>
      <c r="H38" s="643"/>
      <c r="I38" s="643"/>
      <c r="J38" s="643"/>
      <c r="K38" s="643"/>
      <c r="L38" s="643"/>
      <c r="M38" s="643"/>
      <c r="N38" s="643"/>
      <c r="O38" s="643"/>
      <c r="P38" s="643"/>
      <c r="Q38" s="644"/>
      <c r="R38" s="645">
        <v>284841</v>
      </c>
      <c r="S38" s="646"/>
      <c r="T38" s="646"/>
      <c r="U38" s="646"/>
      <c r="V38" s="646"/>
      <c r="W38" s="646"/>
      <c r="X38" s="646"/>
      <c r="Y38" s="647"/>
      <c r="Z38" s="648">
        <v>2.5</v>
      </c>
      <c r="AA38" s="648"/>
      <c r="AB38" s="648"/>
      <c r="AC38" s="648"/>
      <c r="AD38" s="649">
        <v>99</v>
      </c>
      <c r="AE38" s="649"/>
      <c r="AF38" s="649"/>
      <c r="AG38" s="649"/>
      <c r="AH38" s="649"/>
      <c r="AI38" s="649"/>
      <c r="AJ38" s="649"/>
      <c r="AK38" s="649"/>
      <c r="AL38" s="650">
        <v>0</v>
      </c>
      <c r="AM38" s="651"/>
      <c r="AN38" s="651"/>
      <c r="AO38" s="652"/>
      <c r="AQ38" s="723" t="s">
        <v>338</v>
      </c>
      <c r="AR38" s="724"/>
      <c r="AS38" s="724"/>
      <c r="AT38" s="724"/>
      <c r="AU38" s="724"/>
      <c r="AV38" s="724"/>
      <c r="AW38" s="724"/>
      <c r="AX38" s="724"/>
      <c r="AY38" s="725"/>
      <c r="AZ38" s="645">
        <v>475370</v>
      </c>
      <c r="BA38" s="646"/>
      <c r="BB38" s="646"/>
      <c r="BC38" s="646"/>
      <c r="BD38" s="682"/>
      <c r="BE38" s="682"/>
      <c r="BF38" s="712"/>
      <c r="BG38" s="660" t="s">
        <v>339</v>
      </c>
      <c r="BH38" s="661"/>
      <c r="BI38" s="661"/>
      <c r="BJ38" s="661"/>
      <c r="BK38" s="661"/>
      <c r="BL38" s="661"/>
      <c r="BM38" s="661"/>
      <c r="BN38" s="661"/>
      <c r="BO38" s="661"/>
      <c r="BP38" s="661"/>
      <c r="BQ38" s="661"/>
      <c r="BR38" s="661"/>
      <c r="BS38" s="661"/>
      <c r="BT38" s="661"/>
      <c r="BU38" s="662"/>
      <c r="BV38" s="645">
        <v>2858</v>
      </c>
      <c r="BW38" s="646"/>
      <c r="BX38" s="646"/>
      <c r="BY38" s="646"/>
      <c r="BZ38" s="646"/>
      <c r="CA38" s="646"/>
      <c r="CB38" s="655"/>
      <c r="CD38" s="660" t="s">
        <v>340</v>
      </c>
      <c r="CE38" s="661"/>
      <c r="CF38" s="661"/>
      <c r="CG38" s="661"/>
      <c r="CH38" s="661"/>
      <c r="CI38" s="661"/>
      <c r="CJ38" s="661"/>
      <c r="CK38" s="661"/>
      <c r="CL38" s="661"/>
      <c r="CM38" s="661"/>
      <c r="CN38" s="661"/>
      <c r="CO38" s="661"/>
      <c r="CP38" s="661"/>
      <c r="CQ38" s="662"/>
      <c r="CR38" s="645">
        <v>1454376</v>
      </c>
      <c r="CS38" s="646"/>
      <c r="CT38" s="646"/>
      <c r="CU38" s="646"/>
      <c r="CV38" s="646"/>
      <c r="CW38" s="646"/>
      <c r="CX38" s="646"/>
      <c r="CY38" s="647"/>
      <c r="CZ38" s="650">
        <v>13.5</v>
      </c>
      <c r="DA38" s="680"/>
      <c r="DB38" s="680"/>
      <c r="DC38" s="684"/>
      <c r="DD38" s="654">
        <v>1320569</v>
      </c>
      <c r="DE38" s="646"/>
      <c r="DF38" s="646"/>
      <c r="DG38" s="646"/>
      <c r="DH38" s="646"/>
      <c r="DI38" s="646"/>
      <c r="DJ38" s="646"/>
      <c r="DK38" s="647"/>
      <c r="DL38" s="654">
        <v>1294574</v>
      </c>
      <c r="DM38" s="646"/>
      <c r="DN38" s="646"/>
      <c r="DO38" s="646"/>
      <c r="DP38" s="646"/>
      <c r="DQ38" s="646"/>
      <c r="DR38" s="646"/>
      <c r="DS38" s="646"/>
      <c r="DT38" s="646"/>
      <c r="DU38" s="646"/>
      <c r="DV38" s="647"/>
      <c r="DW38" s="650">
        <v>19</v>
      </c>
      <c r="DX38" s="680"/>
      <c r="DY38" s="680"/>
      <c r="DZ38" s="680"/>
      <c r="EA38" s="680"/>
      <c r="EB38" s="680"/>
      <c r="EC38" s="681"/>
    </row>
    <row r="39" spans="2:133" ht="11.25" customHeight="1" x14ac:dyDescent="0.15">
      <c r="B39" s="642" t="s">
        <v>341</v>
      </c>
      <c r="C39" s="643"/>
      <c r="D39" s="643"/>
      <c r="E39" s="643"/>
      <c r="F39" s="643"/>
      <c r="G39" s="643"/>
      <c r="H39" s="643"/>
      <c r="I39" s="643"/>
      <c r="J39" s="643"/>
      <c r="K39" s="643"/>
      <c r="L39" s="643"/>
      <c r="M39" s="643"/>
      <c r="N39" s="643"/>
      <c r="O39" s="643"/>
      <c r="P39" s="643"/>
      <c r="Q39" s="644"/>
      <c r="R39" s="645">
        <v>1071767</v>
      </c>
      <c r="S39" s="646"/>
      <c r="T39" s="646"/>
      <c r="U39" s="646"/>
      <c r="V39" s="646"/>
      <c r="W39" s="646"/>
      <c r="X39" s="646"/>
      <c r="Y39" s="647"/>
      <c r="Z39" s="648">
        <v>9.4</v>
      </c>
      <c r="AA39" s="648"/>
      <c r="AB39" s="648"/>
      <c r="AC39" s="648"/>
      <c r="AD39" s="649" t="s">
        <v>235</v>
      </c>
      <c r="AE39" s="649"/>
      <c r="AF39" s="649"/>
      <c r="AG39" s="649"/>
      <c r="AH39" s="649"/>
      <c r="AI39" s="649"/>
      <c r="AJ39" s="649"/>
      <c r="AK39" s="649"/>
      <c r="AL39" s="650" t="s">
        <v>235</v>
      </c>
      <c r="AM39" s="651"/>
      <c r="AN39" s="651"/>
      <c r="AO39" s="652"/>
      <c r="AQ39" s="723" t="s">
        <v>342</v>
      </c>
      <c r="AR39" s="724"/>
      <c r="AS39" s="724"/>
      <c r="AT39" s="724"/>
      <c r="AU39" s="724"/>
      <c r="AV39" s="724"/>
      <c r="AW39" s="724"/>
      <c r="AX39" s="724"/>
      <c r="AY39" s="725"/>
      <c r="AZ39" s="645">
        <v>7000</v>
      </c>
      <c r="BA39" s="646"/>
      <c r="BB39" s="646"/>
      <c r="BC39" s="646"/>
      <c r="BD39" s="682"/>
      <c r="BE39" s="682"/>
      <c r="BF39" s="712"/>
      <c r="BG39" s="660" t="s">
        <v>343</v>
      </c>
      <c r="BH39" s="661"/>
      <c r="BI39" s="661"/>
      <c r="BJ39" s="661"/>
      <c r="BK39" s="661"/>
      <c r="BL39" s="661"/>
      <c r="BM39" s="661"/>
      <c r="BN39" s="661"/>
      <c r="BO39" s="661"/>
      <c r="BP39" s="661"/>
      <c r="BQ39" s="661"/>
      <c r="BR39" s="661"/>
      <c r="BS39" s="661"/>
      <c r="BT39" s="661"/>
      <c r="BU39" s="662"/>
      <c r="BV39" s="645">
        <v>4850</v>
      </c>
      <c r="BW39" s="646"/>
      <c r="BX39" s="646"/>
      <c r="BY39" s="646"/>
      <c r="BZ39" s="646"/>
      <c r="CA39" s="646"/>
      <c r="CB39" s="655"/>
      <c r="CD39" s="660" t="s">
        <v>344</v>
      </c>
      <c r="CE39" s="661"/>
      <c r="CF39" s="661"/>
      <c r="CG39" s="661"/>
      <c r="CH39" s="661"/>
      <c r="CI39" s="661"/>
      <c r="CJ39" s="661"/>
      <c r="CK39" s="661"/>
      <c r="CL39" s="661"/>
      <c r="CM39" s="661"/>
      <c r="CN39" s="661"/>
      <c r="CO39" s="661"/>
      <c r="CP39" s="661"/>
      <c r="CQ39" s="662"/>
      <c r="CR39" s="645">
        <v>315212</v>
      </c>
      <c r="CS39" s="682"/>
      <c r="CT39" s="682"/>
      <c r="CU39" s="682"/>
      <c r="CV39" s="682"/>
      <c r="CW39" s="682"/>
      <c r="CX39" s="682"/>
      <c r="CY39" s="683"/>
      <c r="CZ39" s="650">
        <v>2.9</v>
      </c>
      <c r="DA39" s="680"/>
      <c r="DB39" s="680"/>
      <c r="DC39" s="684"/>
      <c r="DD39" s="654">
        <v>310882</v>
      </c>
      <c r="DE39" s="682"/>
      <c r="DF39" s="682"/>
      <c r="DG39" s="682"/>
      <c r="DH39" s="682"/>
      <c r="DI39" s="682"/>
      <c r="DJ39" s="682"/>
      <c r="DK39" s="683"/>
      <c r="DL39" s="654" t="s">
        <v>235</v>
      </c>
      <c r="DM39" s="682"/>
      <c r="DN39" s="682"/>
      <c r="DO39" s="682"/>
      <c r="DP39" s="682"/>
      <c r="DQ39" s="682"/>
      <c r="DR39" s="682"/>
      <c r="DS39" s="682"/>
      <c r="DT39" s="682"/>
      <c r="DU39" s="682"/>
      <c r="DV39" s="683"/>
      <c r="DW39" s="650" t="s">
        <v>235</v>
      </c>
      <c r="DX39" s="680"/>
      <c r="DY39" s="680"/>
      <c r="DZ39" s="680"/>
      <c r="EA39" s="680"/>
      <c r="EB39" s="680"/>
      <c r="EC39" s="681"/>
    </row>
    <row r="40" spans="2:133" ht="11.25" customHeight="1" x14ac:dyDescent="0.15">
      <c r="B40" s="642" t="s">
        <v>345</v>
      </c>
      <c r="C40" s="643"/>
      <c r="D40" s="643"/>
      <c r="E40" s="643"/>
      <c r="F40" s="643"/>
      <c r="G40" s="643"/>
      <c r="H40" s="643"/>
      <c r="I40" s="643"/>
      <c r="J40" s="643"/>
      <c r="K40" s="643"/>
      <c r="L40" s="643"/>
      <c r="M40" s="643"/>
      <c r="N40" s="643"/>
      <c r="O40" s="643"/>
      <c r="P40" s="643"/>
      <c r="Q40" s="644"/>
      <c r="R40" s="645" t="s">
        <v>235</v>
      </c>
      <c r="S40" s="646"/>
      <c r="T40" s="646"/>
      <c r="U40" s="646"/>
      <c r="V40" s="646"/>
      <c r="W40" s="646"/>
      <c r="X40" s="646"/>
      <c r="Y40" s="647"/>
      <c r="Z40" s="648" t="s">
        <v>235</v>
      </c>
      <c r="AA40" s="648"/>
      <c r="AB40" s="648"/>
      <c r="AC40" s="648"/>
      <c r="AD40" s="649" t="s">
        <v>139</v>
      </c>
      <c r="AE40" s="649"/>
      <c r="AF40" s="649"/>
      <c r="AG40" s="649"/>
      <c r="AH40" s="649"/>
      <c r="AI40" s="649"/>
      <c r="AJ40" s="649"/>
      <c r="AK40" s="649"/>
      <c r="AL40" s="650" t="s">
        <v>235</v>
      </c>
      <c r="AM40" s="651"/>
      <c r="AN40" s="651"/>
      <c r="AO40" s="652"/>
      <c r="AQ40" s="723" t="s">
        <v>346</v>
      </c>
      <c r="AR40" s="724"/>
      <c r="AS40" s="724"/>
      <c r="AT40" s="724"/>
      <c r="AU40" s="724"/>
      <c r="AV40" s="724"/>
      <c r="AW40" s="724"/>
      <c r="AX40" s="724"/>
      <c r="AY40" s="725"/>
      <c r="AZ40" s="645">
        <v>1844</v>
      </c>
      <c r="BA40" s="646"/>
      <c r="BB40" s="646"/>
      <c r="BC40" s="646"/>
      <c r="BD40" s="682"/>
      <c r="BE40" s="682"/>
      <c r="BF40" s="712"/>
      <c r="BG40" s="726" t="s">
        <v>347</v>
      </c>
      <c r="BH40" s="727"/>
      <c r="BI40" s="727"/>
      <c r="BJ40" s="727"/>
      <c r="BK40" s="727"/>
      <c r="BL40" s="236"/>
      <c r="BM40" s="661" t="s">
        <v>348</v>
      </c>
      <c r="BN40" s="661"/>
      <c r="BO40" s="661"/>
      <c r="BP40" s="661"/>
      <c r="BQ40" s="661"/>
      <c r="BR40" s="661"/>
      <c r="BS40" s="661"/>
      <c r="BT40" s="661"/>
      <c r="BU40" s="662"/>
      <c r="BV40" s="645">
        <v>89</v>
      </c>
      <c r="BW40" s="646"/>
      <c r="BX40" s="646"/>
      <c r="BY40" s="646"/>
      <c r="BZ40" s="646"/>
      <c r="CA40" s="646"/>
      <c r="CB40" s="655"/>
      <c r="CD40" s="660" t="s">
        <v>349</v>
      </c>
      <c r="CE40" s="661"/>
      <c r="CF40" s="661"/>
      <c r="CG40" s="661"/>
      <c r="CH40" s="661"/>
      <c r="CI40" s="661"/>
      <c r="CJ40" s="661"/>
      <c r="CK40" s="661"/>
      <c r="CL40" s="661"/>
      <c r="CM40" s="661"/>
      <c r="CN40" s="661"/>
      <c r="CO40" s="661"/>
      <c r="CP40" s="661"/>
      <c r="CQ40" s="662"/>
      <c r="CR40" s="645">
        <v>314182</v>
      </c>
      <c r="CS40" s="646"/>
      <c r="CT40" s="646"/>
      <c r="CU40" s="646"/>
      <c r="CV40" s="646"/>
      <c r="CW40" s="646"/>
      <c r="CX40" s="646"/>
      <c r="CY40" s="647"/>
      <c r="CZ40" s="650">
        <v>2.9</v>
      </c>
      <c r="DA40" s="680"/>
      <c r="DB40" s="680"/>
      <c r="DC40" s="684"/>
      <c r="DD40" s="654">
        <v>160474</v>
      </c>
      <c r="DE40" s="646"/>
      <c r="DF40" s="646"/>
      <c r="DG40" s="646"/>
      <c r="DH40" s="646"/>
      <c r="DI40" s="646"/>
      <c r="DJ40" s="646"/>
      <c r="DK40" s="647"/>
      <c r="DL40" s="654">
        <v>57</v>
      </c>
      <c r="DM40" s="646"/>
      <c r="DN40" s="646"/>
      <c r="DO40" s="646"/>
      <c r="DP40" s="646"/>
      <c r="DQ40" s="646"/>
      <c r="DR40" s="646"/>
      <c r="DS40" s="646"/>
      <c r="DT40" s="646"/>
      <c r="DU40" s="646"/>
      <c r="DV40" s="647"/>
      <c r="DW40" s="650">
        <v>0</v>
      </c>
      <c r="DX40" s="680"/>
      <c r="DY40" s="680"/>
      <c r="DZ40" s="680"/>
      <c r="EA40" s="680"/>
      <c r="EB40" s="680"/>
      <c r="EC40" s="681"/>
    </row>
    <row r="41" spans="2:133" ht="11.25" customHeight="1" x14ac:dyDescent="0.15">
      <c r="B41" s="642" t="s">
        <v>350</v>
      </c>
      <c r="C41" s="643"/>
      <c r="D41" s="643"/>
      <c r="E41" s="643"/>
      <c r="F41" s="643"/>
      <c r="G41" s="643"/>
      <c r="H41" s="643"/>
      <c r="I41" s="643"/>
      <c r="J41" s="643"/>
      <c r="K41" s="643"/>
      <c r="L41" s="643"/>
      <c r="M41" s="643"/>
      <c r="N41" s="643"/>
      <c r="O41" s="643"/>
      <c r="P41" s="643"/>
      <c r="Q41" s="644"/>
      <c r="R41" s="645">
        <v>248767</v>
      </c>
      <c r="S41" s="646"/>
      <c r="T41" s="646"/>
      <c r="U41" s="646"/>
      <c r="V41" s="646"/>
      <c r="W41" s="646"/>
      <c r="X41" s="646"/>
      <c r="Y41" s="647"/>
      <c r="Z41" s="648">
        <v>2.2000000000000002</v>
      </c>
      <c r="AA41" s="648"/>
      <c r="AB41" s="648"/>
      <c r="AC41" s="648"/>
      <c r="AD41" s="649" t="s">
        <v>139</v>
      </c>
      <c r="AE41" s="649"/>
      <c r="AF41" s="649"/>
      <c r="AG41" s="649"/>
      <c r="AH41" s="649"/>
      <c r="AI41" s="649"/>
      <c r="AJ41" s="649"/>
      <c r="AK41" s="649"/>
      <c r="AL41" s="650" t="s">
        <v>235</v>
      </c>
      <c r="AM41" s="651"/>
      <c r="AN41" s="651"/>
      <c r="AO41" s="652"/>
      <c r="AQ41" s="723" t="s">
        <v>351</v>
      </c>
      <c r="AR41" s="724"/>
      <c r="AS41" s="724"/>
      <c r="AT41" s="724"/>
      <c r="AU41" s="724"/>
      <c r="AV41" s="724"/>
      <c r="AW41" s="724"/>
      <c r="AX41" s="724"/>
      <c r="AY41" s="725"/>
      <c r="AZ41" s="645">
        <v>190345</v>
      </c>
      <c r="BA41" s="646"/>
      <c r="BB41" s="646"/>
      <c r="BC41" s="646"/>
      <c r="BD41" s="682"/>
      <c r="BE41" s="682"/>
      <c r="BF41" s="712"/>
      <c r="BG41" s="726"/>
      <c r="BH41" s="727"/>
      <c r="BI41" s="727"/>
      <c r="BJ41" s="727"/>
      <c r="BK41" s="727"/>
      <c r="BL41" s="236"/>
      <c r="BM41" s="661" t="s">
        <v>352</v>
      </c>
      <c r="BN41" s="661"/>
      <c r="BO41" s="661"/>
      <c r="BP41" s="661"/>
      <c r="BQ41" s="661"/>
      <c r="BR41" s="661"/>
      <c r="BS41" s="661"/>
      <c r="BT41" s="661"/>
      <c r="BU41" s="662"/>
      <c r="BV41" s="645" t="s">
        <v>235</v>
      </c>
      <c r="BW41" s="646"/>
      <c r="BX41" s="646"/>
      <c r="BY41" s="646"/>
      <c r="BZ41" s="646"/>
      <c r="CA41" s="646"/>
      <c r="CB41" s="655"/>
      <c r="CD41" s="660" t="s">
        <v>353</v>
      </c>
      <c r="CE41" s="661"/>
      <c r="CF41" s="661"/>
      <c r="CG41" s="661"/>
      <c r="CH41" s="661"/>
      <c r="CI41" s="661"/>
      <c r="CJ41" s="661"/>
      <c r="CK41" s="661"/>
      <c r="CL41" s="661"/>
      <c r="CM41" s="661"/>
      <c r="CN41" s="661"/>
      <c r="CO41" s="661"/>
      <c r="CP41" s="661"/>
      <c r="CQ41" s="662"/>
      <c r="CR41" s="645" t="s">
        <v>235</v>
      </c>
      <c r="CS41" s="682"/>
      <c r="CT41" s="682"/>
      <c r="CU41" s="682"/>
      <c r="CV41" s="682"/>
      <c r="CW41" s="682"/>
      <c r="CX41" s="682"/>
      <c r="CY41" s="683"/>
      <c r="CZ41" s="650" t="s">
        <v>235</v>
      </c>
      <c r="DA41" s="680"/>
      <c r="DB41" s="680"/>
      <c r="DC41" s="684"/>
      <c r="DD41" s="654" t="s">
        <v>235</v>
      </c>
      <c r="DE41" s="682"/>
      <c r="DF41" s="682"/>
      <c r="DG41" s="682"/>
      <c r="DH41" s="682"/>
      <c r="DI41" s="682"/>
      <c r="DJ41" s="682"/>
      <c r="DK41" s="683"/>
      <c r="DL41" s="732"/>
      <c r="DM41" s="733"/>
      <c r="DN41" s="733"/>
      <c r="DO41" s="733"/>
      <c r="DP41" s="733"/>
      <c r="DQ41" s="733"/>
      <c r="DR41" s="733"/>
      <c r="DS41" s="733"/>
      <c r="DT41" s="733"/>
      <c r="DU41" s="733"/>
      <c r="DV41" s="734"/>
      <c r="DW41" s="735"/>
      <c r="DX41" s="736"/>
      <c r="DY41" s="736"/>
      <c r="DZ41" s="736"/>
      <c r="EA41" s="736"/>
      <c r="EB41" s="736"/>
      <c r="EC41" s="737"/>
    </row>
    <row r="42" spans="2:133" ht="11.25" customHeight="1" x14ac:dyDescent="0.15">
      <c r="B42" s="694" t="s">
        <v>354</v>
      </c>
      <c r="C42" s="695"/>
      <c r="D42" s="695"/>
      <c r="E42" s="695"/>
      <c r="F42" s="695"/>
      <c r="G42" s="695"/>
      <c r="H42" s="695"/>
      <c r="I42" s="695"/>
      <c r="J42" s="695"/>
      <c r="K42" s="695"/>
      <c r="L42" s="695"/>
      <c r="M42" s="695"/>
      <c r="N42" s="695"/>
      <c r="O42" s="695"/>
      <c r="P42" s="695"/>
      <c r="Q42" s="696"/>
      <c r="R42" s="730">
        <v>11362188</v>
      </c>
      <c r="S42" s="731"/>
      <c r="T42" s="731"/>
      <c r="U42" s="731"/>
      <c r="V42" s="731"/>
      <c r="W42" s="731"/>
      <c r="X42" s="731"/>
      <c r="Y42" s="739"/>
      <c r="Z42" s="740">
        <v>100</v>
      </c>
      <c r="AA42" s="740"/>
      <c r="AB42" s="740"/>
      <c r="AC42" s="740"/>
      <c r="AD42" s="741">
        <v>6573641</v>
      </c>
      <c r="AE42" s="741"/>
      <c r="AF42" s="741"/>
      <c r="AG42" s="741"/>
      <c r="AH42" s="741"/>
      <c r="AI42" s="741"/>
      <c r="AJ42" s="741"/>
      <c r="AK42" s="741"/>
      <c r="AL42" s="742">
        <v>100</v>
      </c>
      <c r="AM42" s="717"/>
      <c r="AN42" s="717"/>
      <c r="AO42" s="743"/>
      <c r="AQ42" s="744" t="s">
        <v>355</v>
      </c>
      <c r="AR42" s="745"/>
      <c r="AS42" s="745"/>
      <c r="AT42" s="745"/>
      <c r="AU42" s="745"/>
      <c r="AV42" s="745"/>
      <c r="AW42" s="745"/>
      <c r="AX42" s="745"/>
      <c r="AY42" s="746"/>
      <c r="AZ42" s="730">
        <v>781661</v>
      </c>
      <c r="BA42" s="731"/>
      <c r="BB42" s="731"/>
      <c r="BC42" s="731"/>
      <c r="BD42" s="716"/>
      <c r="BE42" s="716"/>
      <c r="BF42" s="718"/>
      <c r="BG42" s="728"/>
      <c r="BH42" s="729"/>
      <c r="BI42" s="729"/>
      <c r="BJ42" s="729"/>
      <c r="BK42" s="729"/>
      <c r="BL42" s="237"/>
      <c r="BM42" s="671" t="s">
        <v>356</v>
      </c>
      <c r="BN42" s="671"/>
      <c r="BO42" s="671"/>
      <c r="BP42" s="671"/>
      <c r="BQ42" s="671"/>
      <c r="BR42" s="671"/>
      <c r="BS42" s="671"/>
      <c r="BT42" s="671"/>
      <c r="BU42" s="672"/>
      <c r="BV42" s="730">
        <v>349</v>
      </c>
      <c r="BW42" s="731"/>
      <c r="BX42" s="731"/>
      <c r="BY42" s="731"/>
      <c r="BZ42" s="731"/>
      <c r="CA42" s="731"/>
      <c r="CB42" s="738"/>
      <c r="CD42" s="642" t="s">
        <v>357</v>
      </c>
      <c r="CE42" s="643"/>
      <c r="CF42" s="643"/>
      <c r="CG42" s="643"/>
      <c r="CH42" s="643"/>
      <c r="CI42" s="643"/>
      <c r="CJ42" s="643"/>
      <c r="CK42" s="643"/>
      <c r="CL42" s="643"/>
      <c r="CM42" s="643"/>
      <c r="CN42" s="643"/>
      <c r="CO42" s="643"/>
      <c r="CP42" s="643"/>
      <c r="CQ42" s="644"/>
      <c r="CR42" s="645">
        <v>1333029</v>
      </c>
      <c r="CS42" s="646"/>
      <c r="CT42" s="646"/>
      <c r="CU42" s="646"/>
      <c r="CV42" s="646"/>
      <c r="CW42" s="646"/>
      <c r="CX42" s="646"/>
      <c r="CY42" s="647"/>
      <c r="CZ42" s="650">
        <v>12.4</v>
      </c>
      <c r="DA42" s="651"/>
      <c r="DB42" s="651"/>
      <c r="DC42" s="663"/>
      <c r="DD42" s="654">
        <v>230325</v>
      </c>
      <c r="DE42" s="646"/>
      <c r="DF42" s="646"/>
      <c r="DG42" s="646"/>
      <c r="DH42" s="646"/>
      <c r="DI42" s="646"/>
      <c r="DJ42" s="646"/>
      <c r="DK42" s="647"/>
      <c r="DL42" s="732"/>
      <c r="DM42" s="733"/>
      <c r="DN42" s="733"/>
      <c r="DO42" s="733"/>
      <c r="DP42" s="733"/>
      <c r="DQ42" s="733"/>
      <c r="DR42" s="733"/>
      <c r="DS42" s="733"/>
      <c r="DT42" s="733"/>
      <c r="DU42" s="733"/>
      <c r="DV42" s="734"/>
      <c r="DW42" s="735"/>
      <c r="DX42" s="736"/>
      <c r="DY42" s="736"/>
      <c r="DZ42" s="736"/>
      <c r="EA42" s="736"/>
      <c r="EB42" s="736"/>
      <c r="EC42" s="737"/>
    </row>
    <row r="43" spans="2:133" ht="11.25" customHeight="1" x14ac:dyDescent="0.15">
      <c r="BV43" s="238"/>
      <c r="BW43" s="238"/>
      <c r="BX43" s="238"/>
      <c r="BY43" s="238"/>
      <c r="BZ43" s="238"/>
      <c r="CA43" s="238"/>
      <c r="CB43" s="238"/>
      <c r="CD43" s="642" t="s">
        <v>358</v>
      </c>
      <c r="CE43" s="643"/>
      <c r="CF43" s="643"/>
      <c r="CG43" s="643"/>
      <c r="CH43" s="643"/>
      <c r="CI43" s="643"/>
      <c r="CJ43" s="643"/>
      <c r="CK43" s="643"/>
      <c r="CL43" s="643"/>
      <c r="CM43" s="643"/>
      <c r="CN43" s="643"/>
      <c r="CO43" s="643"/>
      <c r="CP43" s="643"/>
      <c r="CQ43" s="644"/>
      <c r="CR43" s="645">
        <v>39040</v>
      </c>
      <c r="CS43" s="682"/>
      <c r="CT43" s="682"/>
      <c r="CU43" s="682"/>
      <c r="CV43" s="682"/>
      <c r="CW43" s="682"/>
      <c r="CX43" s="682"/>
      <c r="CY43" s="683"/>
      <c r="CZ43" s="650">
        <v>0.4</v>
      </c>
      <c r="DA43" s="680"/>
      <c r="DB43" s="680"/>
      <c r="DC43" s="684"/>
      <c r="DD43" s="654">
        <v>39040</v>
      </c>
      <c r="DE43" s="682"/>
      <c r="DF43" s="682"/>
      <c r="DG43" s="682"/>
      <c r="DH43" s="682"/>
      <c r="DI43" s="682"/>
      <c r="DJ43" s="682"/>
      <c r="DK43" s="683"/>
      <c r="DL43" s="732"/>
      <c r="DM43" s="733"/>
      <c r="DN43" s="733"/>
      <c r="DO43" s="733"/>
      <c r="DP43" s="733"/>
      <c r="DQ43" s="733"/>
      <c r="DR43" s="733"/>
      <c r="DS43" s="733"/>
      <c r="DT43" s="733"/>
      <c r="DU43" s="733"/>
      <c r="DV43" s="734"/>
      <c r="DW43" s="735"/>
      <c r="DX43" s="736"/>
      <c r="DY43" s="736"/>
      <c r="DZ43" s="736"/>
      <c r="EA43" s="736"/>
      <c r="EB43" s="736"/>
      <c r="EC43" s="737"/>
    </row>
    <row r="44" spans="2:133" ht="11.25" customHeight="1" x14ac:dyDescent="0.15">
      <c r="CD44" s="757" t="s">
        <v>306</v>
      </c>
      <c r="CE44" s="758"/>
      <c r="CF44" s="642" t="s">
        <v>359</v>
      </c>
      <c r="CG44" s="643"/>
      <c r="CH44" s="643"/>
      <c r="CI44" s="643"/>
      <c r="CJ44" s="643"/>
      <c r="CK44" s="643"/>
      <c r="CL44" s="643"/>
      <c r="CM44" s="643"/>
      <c r="CN44" s="643"/>
      <c r="CO44" s="643"/>
      <c r="CP44" s="643"/>
      <c r="CQ44" s="644"/>
      <c r="CR44" s="645">
        <v>1203895</v>
      </c>
      <c r="CS44" s="646"/>
      <c r="CT44" s="646"/>
      <c r="CU44" s="646"/>
      <c r="CV44" s="646"/>
      <c r="CW44" s="646"/>
      <c r="CX44" s="646"/>
      <c r="CY44" s="647"/>
      <c r="CZ44" s="650">
        <v>11.2</v>
      </c>
      <c r="DA44" s="651"/>
      <c r="DB44" s="651"/>
      <c r="DC44" s="663"/>
      <c r="DD44" s="654">
        <v>208158</v>
      </c>
      <c r="DE44" s="646"/>
      <c r="DF44" s="646"/>
      <c r="DG44" s="646"/>
      <c r="DH44" s="646"/>
      <c r="DI44" s="646"/>
      <c r="DJ44" s="646"/>
      <c r="DK44" s="647"/>
      <c r="DL44" s="732"/>
      <c r="DM44" s="733"/>
      <c r="DN44" s="733"/>
      <c r="DO44" s="733"/>
      <c r="DP44" s="733"/>
      <c r="DQ44" s="733"/>
      <c r="DR44" s="733"/>
      <c r="DS44" s="733"/>
      <c r="DT44" s="733"/>
      <c r="DU44" s="733"/>
      <c r="DV44" s="734"/>
      <c r="DW44" s="735"/>
      <c r="DX44" s="736"/>
      <c r="DY44" s="736"/>
      <c r="DZ44" s="736"/>
      <c r="EA44" s="736"/>
      <c r="EB44" s="736"/>
      <c r="EC44" s="737"/>
    </row>
    <row r="45" spans="2:133" ht="11.25" customHeight="1" x14ac:dyDescent="0.15">
      <c r="CD45" s="759"/>
      <c r="CE45" s="760"/>
      <c r="CF45" s="642" t="s">
        <v>360</v>
      </c>
      <c r="CG45" s="643"/>
      <c r="CH45" s="643"/>
      <c r="CI45" s="643"/>
      <c r="CJ45" s="643"/>
      <c r="CK45" s="643"/>
      <c r="CL45" s="643"/>
      <c r="CM45" s="643"/>
      <c r="CN45" s="643"/>
      <c r="CO45" s="643"/>
      <c r="CP45" s="643"/>
      <c r="CQ45" s="644"/>
      <c r="CR45" s="645">
        <v>562427</v>
      </c>
      <c r="CS45" s="682"/>
      <c r="CT45" s="682"/>
      <c r="CU45" s="682"/>
      <c r="CV45" s="682"/>
      <c r="CW45" s="682"/>
      <c r="CX45" s="682"/>
      <c r="CY45" s="683"/>
      <c r="CZ45" s="650">
        <v>5.2</v>
      </c>
      <c r="DA45" s="680"/>
      <c r="DB45" s="680"/>
      <c r="DC45" s="684"/>
      <c r="DD45" s="654">
        <v>25684</v>
      </c>
      <c r="DE45" s="682"/>
      <c r="DF45" s="682"/>
      <c r="DG45" s="682"/>
      <c r="DH45" s="682"/>
      <c r="DI45" s="682"/>
      <c r="DJ45" s="682"/>
      <c r="DK45" s="683"/>
      <c r="DL45" s="732"/>
      <c r="DM45" s="733"/>
      <c r="DN45" s="733"/>
      <c r="DO45" s="733"/>
      <c r="DP45" s="733"/>
      <c r="DQ45" s="733"/>
      <c r="DR45" s="733"/>
      <c r="DS45" s="733"/>
      <c r="DT45" s="733"/>
      <c r="DU45" s="733"/>
      <c r="DV45" s="734"/>
      <c r="DW45" s="735"/>
      <c r="DX45" s="736"/>
      <c r="DY45" s="736"/>
      <c r="DZ45" s="736"/>
      <c r="EA45" s="736"/>
      <c r="EB45" s="736"/>
      <c r="EC45" s="737"/>
    </row>
    <row r="46" spans="2:133" ht="11.25" customHeight="1" x14ac:dyDescent="0.15">
      <c r="B46" s="230" t="s">
        <v>361</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759"/>
      <c r="CE46" s="760"/>
      <c r="CF46" s="642" t="s">
        <v>362</v>
      </c>
      <c r="CG46" s="643"/>
      <c r="CH46" s="643"/>
      <c r="CI46" s="643"/>
      <c r="CJ46" s="643"/>
      <c r="CK46" s="643"/>
      <c r="CL46" s="643"/>
      <c r="CM46" s="643"/>
      <c r="CN46" s="643"/>
      <c r="CO46" s="643"/>
      <c r="CP46" s="643"/>
      <c r="CQ46" s="644"/>
      <c r="CR46" s="645">
        <v>565771</v>
      </c>
      <c r="CS46" s="646"/>
      <c r="CT46" s="646"/>
      <c r="CU46" s="646"/>
      <c r="CV46" s="646"/>
      <c r="CW46" s="646"/>
      <c r="CX46" s="646"/>
      <c r="CY46" s="647"/>
      <c r="CZ46" s="650">
        <v>5.2</v>
      </c>
      <c r="DA46" s="651"/>
      <c r="DB46" s="651"/>
      <c r="DC46" s="663"/>
      <c r="DD46" s="654">
        <v>173358</v>
      </c>
      <c r="DE46" s="646"/>
      <c r="DF46" s="646"/>
      <c r="DG46" s="646"/>
      <c r="DH46" s="646"/>
      <c r="DI46" s="646"/>
      <c r="DJ46" s="646"/>
      <c r="DK46" s="647"/>
      <c r="DL46" s="732"/>
      <c r="DM46" s="733"/>
      <c r="DN46" s="733"/>
      <c r="DO46" s="733"/>
      <c r="DP46" s="733"/>
      <c r="DQ46" s="733"/>
      <c r="DR46" s="733"/>
      <c r="DS46" s="733"/>
      <c r="DT46" s="733"/>
      <c r="DU46" s="733"/>
      <c r="DV46" s="734"/>
      <c r="DW46" s="735"/>
      <c r="DX46" s="736"/>
      <c r="DY46" s="736"/>
      <c r="DZ46" s="736"/>
      <c r="EA46" s="736"/>
      <c r="EB46" s="736"/>
      <c r="EC46" s="737"/>
    </row>
    <row r="47" spans="2:133" ht="11.25" customHeight="1" x14ac:dyDescent="0.15">
      <c r="B47" s="240" t="s">
        <v>363</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59"/>
      <c r="CE47" s="760"/>
      <c r="CF47" s="642" t="s">
        <v>364</v>
      </c>
      <c r="CG47" s="643"/>
      <c r="CH47" s="643"/>
      <c r="CI47" s="643"/>
      <c r="CJ47" s="643"/>
      <c r="CK47" s="643"/>
      <c r="CL47" s="643"/>
      <c r="CM47" s="643"/>
      <c r="CN47" s="643"/>
      <c r="CO47" s="643"/>
      <c r="CP47" s="643"/>
      <c r="CQ47" s="644"/>
      <c r="CR47" s="645">
        <v>129134</v>
      </c>
      <c r="CS47" s="682"/>
      <c r="CT47" s="682"/>
      <c r="CU47" s="682"/>
      <c r="CV47" s="682"/>
      <c r="CW47" s="682"/>
      <c r="CX47" s="682"/>
      <c r="CY47" s="683"/>
      <c r="CZ47" s="650">
        <v>1.2</v>
      </c>
      <c r="DA47" s="680"/>
      <c r="DB47" s="680"/>
      <c r="DC47" s="684"/>
      <c r="DD47" s="654">
        <v>22167</v>
      </c>
      <c r="DE47" s="682"/>
      <c r="DF47" s="682"/>
      <c r="DG47" s="682"/>
      <c r="DH47" s="682"/>
      <c r="DI47" s="682"/>
      <c r="DJ47" s="682"/>
      <c r="DK47" s="683"/>
      <c r="DL47" s="732"/>
      <c r="DM47" s="733"/>
      <c r="DN47" s="733"/>
      <c r="DO47" s="733"/>
      <c r="DP47" s="733"/>
      <c r="DQ47" s="733"/>
      <c r="DR47" s="733"/>
      <c r="DS47" s="733"/>
      <c r="DT47" s="733"/>
      <c r="DU47" s="733"/>
      <c r="DV47" s="734"/>
      <c r="DW47" s="735"/>
      <c r="DX47" s="736"/>
      <c r="DY47" s="736"/>
      <c r="DZ47" s="736"/>
      <c r="EA47" s="736"/>
      <c r="EB47" s="736"/>
      <c r="EC47" s="737"/>
    </row>
    <row r="48" spans="2:133" x14ac:dyDescent="0.15">
      <c r="B48" s="241" t="s">
        <v>365</v>
      </c>
      <c r="CD48" s="761"/>
      <c r="CE48" s="762"/>
      <c r="CF48" s="642" t="s">
        <v>366</v>
      </c>
      <c r="CG48" s="643"/>
      <c r="CH48" s="643"/>
      <c r="CI48" s="643"/>
      <c r="CJ48" s="643"/>
      <c r="CK48" s="643"/>
      <c r="CL48" s="643"/>
      <c r="CM48" s="643"/>
      <c r="CN48" s="643"/>
      <c r="CO48" s="643"/>
      <c r="CP48" s="643"/>
      <c r="CQ48" s="644"/>
      <c r="CR48" s="645" t="s">
        <v>265</v>
      </c>
      <c r="CS48" s="646"/>
      <c r="CT48" s="646"/>
      <c r="CU48" s="646"/>
      <c r="CV48" s="646"/>
      <c r="CW48" s="646"/>
      <c r="CX48" s="646"/>
      <c r="CY48" s="647"/>
      <c r="CZ48" s="650" t="s">
        <v>235</v>
      </c>
      <c r="DA48" s="651"/>
      <c r="DB48" s="651"/>
      <c r="DC48" s="663"/>
      <c r="DD48" s="654" t="s">
        <v>265</v>
      </c>
      <c r="DE48" s="646"/>
      <c r="DF48" s="646"/>
      <c r="DG48" s="646"/>
      <c r="DH48" s="646"/>
      <c r="DI48" s="646"/>
      <c r="DJ48" s="646"/>
      <c r="DK48" s="647"/>
      <c r="DL48" s="732"/>
      <c r="DM48" s="733"/>
      <c r="DN48" s="733"/>
      <c r="DO48" s="733"/>
      <c r="DP48" s="733"/>
      <c r="DQ48" s="733"/>
      <c r="DR48" s="733"/>
      <c r="DS48" s="733"/>
      <c r="DT48" s="733"/>
      <c r="DU48" s="733"/>
      <c r="DV48" s="734"/>
      <c r="DW48" s="735"/>
      <c r="DX48" s="736"/>
      <c r="DY48" s="736"/>
      <c r="DZ48" s="736"/>
      <c r="EA48" s="736"/>
      <c r="EB48" s="736"/>
      <c r="EC48" s="737"/>
    </row>
    <row r="49" spans="82:133" ht="11.25" customHeight="1" x14ac:dyDescent="0.15">
      <c r="CD49" s="694" t="s">
        <v>367</v>
      </c>
      <c r="CE49" s="695"/>
      <c r="CF49" s="695"/>
      <c r="CG49" s="695"/>
      <c r="CH49" s="695"/>
      <c r="CI49" s="695"/>
      <c r="CJ49" s="695"/>
      <c r="CK49" s="695"/>
      <c r="CL49" s="695"/>
      <c r="CM49" s="695"/>
      <c r="CN49" s="695"/>
      <c r="CO49" s="695"/>
      <c r="CP49" s="695"/>
      <c r="CQ49" s="696"/>
      <c r="CR49" s="730">
        <v>10790182</v>
      </c>
      <c r="CS49" s="716"/>
      <c r="CT49" s="716"/>
      <c r="CU49" s="716"/>
      <c r="CV49" s="716"/>
      <c r="CW49" s="716"/>
      <c r="CX49" s="716"/>
      <c r="CY49" s="747"/>
      <c r="CZ49" s="742">
        <v>100</v>
      </c>
      <c r="DA49" s="748"/>
      <c r="DB49" s="748"/>
      <c r="DC49" s="749"/>
      <c r="DD49" s="750">
        <v>7572759</v>
      </c>
      <c r="DE49" s="716"/>
      <c r="DF49" s="716"/>
      <c r="DG49" s="716"/>
      <c r="DH49" s="716"/>
      <c r="DI49" s="716"/>
      <c r="DJ49" s="716"/>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vu2squ/e3n5JnPzkTUHsZbHBUx0eYbj0ig9HZNLYy0N66K34viKS3Lhjm0oBlgY21WC0U7Alhf/ryyOH06Gu9Q==" saltValue="vbUwJGE75apJRJbcYiJ8BQ==" spinCount="100000" sheet="1" objects="1" scenarios="1"/>
  <mergeCells count="60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6"/>
  <sheetViews>
    <sheetView zoomScale="85" zoomScaleNormal="85" zoomScaleSheetLayoutView="70" workbookViewId="0"/>
  </sheetViews>
  <sheetFormatPr defaultColWidth="0" defaultRowHeight="13.5" zeroHeight="1" x14ac:dyDescent="0.15"/>
  <cols>
    <col min="1" max="130" width="2.75" style="290" customWidth="1"/>
    <col min="131" max="131" width="1.625" style="290" customWidth="1"/>
    <col min="132" max="16384" width="9" style="290" hidden="1"/>
  </cols>
  <sheetData>
    <row r="1" spans="1:131" s="248" customFormat="1" ht="11.25" customHeight="1" thickBot="1" x14ac:dyDescent="0.2">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x14ac:dyDescent="0.2">
      <c r="A2" s="249" t="s">
        <v>368</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792" t="s">
        <v>369</v>
      </c>
      <c r="DK2" s="793"/>
      <c r="DL2" s="793"/>
      <c r="DM2" s="793"/>
      <c r="DN2" s="793"/>
      <c r="DO2" s="794"/>
      <c r="DP2" s="250"/>
      <c r="DQ2" s="792" t="s">
        <v>370</v>
      </c>
      <c r="DR2" s="793"/>
      <c r="DS2" s="793"/>
      <c r="DT2" s="793"/>
      <c r="DU2" s="793"/>
      <c r="DV2" s="793"/>
      <c r="DW2" s="793"/>
      <c r="DX2" s="793"/>
      <c r="DY2" s="793"/>
      <c r="DZ2" s="794"/>
      <c r="EA2" s="251"/>
    </row>
    <row r="3" spans="1:131" s="248" customFormat="1" ht="11.25" customHeight="1" x14ac:dyDescent="0.15">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x14ac:dyDescent="0.2">
      <c r="A4" s="795" t="s">
        <v>371</v>
      </c>
      <c r="B4" s="795"/>
      <c r="C4" s="795"/>
      <c r="D4" s="795"/>
      <c r="E4" s="795"/>
      <c r="F4" s="795"/>
      <c r="G4" s="795"/>
      <c r="H4" s="795"/>
      <c r="I4" s="795"/>
      <c r="J4" s="795"/>
      <c r="K4" s="795"/>
      <c r="L4" s="795"/>
      <c r="M4" s="795"/>
      <c r="N4" s="795"/>
      <c r="O4" s="795"/>
      <c r="P4" s="795"/>
      <c r="Q4" s="795"/>
      <c r="R4" s="795"/>
      <c r="S4" s="795"/>
      <c r="T4" s="795"/>
      <c r="U4" s="795"/>
      <c r="V4" s="795"/>
      <c r="W4" s="795"/>
      <c r="X4" s="795"/>
      <c r="Y4" s="795"/>
      <c r="Z4" s="795"/>
      <c r="AA4" s="795"/>
      <c r="AB4" s="795"/>
      <c r="AC4" s="795"/>
      <c r="AD4" s="795"/>
      <c r="AE4" s="795"/>
      <c r="AF4" s="795"/>
      <c r="AG4" s="795"/>
      <c r="AH4" s="795"/>
      <c r="AI4" s="795"/>
      <c r="AJ4" s="795"/>
      <c r="AK4" s="795"/>
      <c r="AL4" s="795"/>
      <c r="AM4" s="795"/>
      <c r="AN4" s="795"/>
      <c r="AO4" s="795"/>
      <c r="AP4" s="795"/>
      <c r="AQ4" s="795"/>
      <c r="AR4" s="795"/>
      <c r="AS4" s="795"/>
      <c r="AT4" s="795"/>
      <c r="AU4" s="795"/>
      <c r="AV4" s="795"/>
      <c r="AW4" s="795"/>
      <c r="AX4" s="795"/>
      <c r="AY4" s="795"/>
      <c r="AZ4" s="253"/>
      <c r="BA4" s="253"/>
      <c r="BB4" s="253"/>
      <c r="BC4" s="253"/>
      <c r="BD4" s="253"/>
      <c r="BE4" s="254"/>
      <c r="BF4" s="254"/>
      <c r="BG4" s="254"/>
      <c r="BH4" s="254"/>
      <c r="BI4" s="254"/>
      <c r="BJ4" s="254"/>
      <c r="BK4" s="254"/>
      <c r="BL4" s="254"/>
      <c r="BM4" s="254"/>
      <c r="BN4" s="254"/>
      <c r="BO4" s="254"/>
      <c r="BP4" s="254"/>
      <c r="BQ4" s="253" t="s">
        <v>372</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x14ac:dyDescent="0.15">
      <c r="A5" s="786" t="s">
        <v>373</v>
      </c>
      <c r="B5" s="787"/>
      <c r="C5" s="787"/>
      <c r="D5" s="787"/>
      <c r="E5" s="787"/>
      <c r="F5" s="787"/>
      <c r="G5" s="787"/>
      <c r="H5" s="787"/>
      <c r="I5" s="787"/>
      <c r="J5" s="787"/>
      <c r="K5" s="787"/>
      <c r="L5" s="787"/>
      <c r="M5" s="787"/>
      <c r="N5" s="787"/>
      <c r="O5" s="787"/>
      <c r="P5" s="788"/>
      <c r="Q5" s="763" t="s">
        <v>374</v>
      </c>
      <c r="R5" s="764"/>
      <c r="S5" s="764"/>
      <c r="T5" s="764"/>
      <c r="U5" s="765"/>
      <c r="V5" s="763" t="s">
        <v>375</v>
      </c>
      <c r="W5" s="764"/>
      <c r="X5" s="764"/>
      <c r="Y5" s="764"/>
      <c r="Z5" s="765"/>
      <c r="AA5" s="763" t="s">
        <v>376</v>
      </c>
      <c r="AB5" s="764"/>
      <c r="AC5" s="764"/>
      <c r="AD5" s="764"/>
      <c r="AE5" s="764"/>
      <c r="AF5" s="796" t="s">
        <v>377</v>
      </c>
      <c r="AG5" s="764"/>
      <c r="AH5" s="764"/>
      <c r="AI5" s="764"/>
      <c r="AJ5" s="775"/>
      <c r="AK5" s="764" t="s">
        <v>378</v>
      </c>
      <c r="AL5" s="764"/>
      <c r="AM5" s="764"/>
      <c r="AN5" s="764"/>
      <c r="AO5" s="765"/>
      <c r="AP5" s="763" t="s">
        <v>379</v>
      </c>
      <c r="AQ5" s="764"/>
      <c r="AR5" s="764"/>
      <c r="AS5" s="764"/>
      <c r="AT5" s="765"/>
      <c r="AU5" s="763" t="s">
        <v>380</v>
      </c>
      <c r="AV5" s="764"/>
      <c r="AW5" s="764"/>
      <c r="AX5" s="764"/>
      <c r="AY5" s="775"/>
      <c r="AZ5" s="257"/>
      <c r="BA5" s="257"/>
      <c r="BB5" s="257"/>
      <c r="BC5" s="257"/>
      <c r="BD5" s="257"/>
      <c r="BE5" s="258"/>
      <c r="BF5" s="258"/>
      <c r="BG5" s="258"/>
      <c r="BH5" s="258"/>
      <c r="BI5" s="258"/>
      <c r="BJ5" s="258"/>
      <c r="BK5" s="258"/>
      <c r="BL5" s="258"/>
      <c r="BM5" s="258"/>
      <c r="BN5" s="258"/>
      <c r="BO5" s="258"/>
      <c r="BP5" s="258"/>
      <c r="BQ5" s="786" t="s">
        <v>381</v>
      </c>
      <c r="BR5" s="787"/>
      <c r="BS5" s="787"/>
      <c r="BT5" s="787"/>
      <c r="BU5" s="787"/>
      <c r="BV5" s="787"/>
      <c r="BW5" s="787"/>
      <c r="BX5" s="787"/>
      <c r="BY5" s="787"/>
      <c r="BZ5" s="787"/>
      <c r="CA5" s="787"/>
      <c r="CB5" s="787"/>
      <c r="CC5" s="787"/>
      <c r="CD5" s="787"/>
      <c r="CE5" s="787"/>
      <c r="CF5" s="787"/>
      <c r="CG5" s="788"/>
      <c r="CH5" s="763" t="s">
        <v>382</v>
      </c>
      <c r="CI5" s="764"/>
      <c r="CJ5" s="764"/>
      <c r="CK5" s="764"/>
      <c r="CL5" s="765"/>
      <c r="CM5" s="763" t="s">
        <v>383</v>
      </c>
      <c r="CN5" s="764"/>
      <c r="CO5" s="764"/>
      <c r="CP5" s="764"/>
      <c r="CQ5" s="765"/>
      <c r="CR5" s="763" t="s">
        <v>384</v>
      </c>
      <c r="CS5" s="764"/>
      <c r="CT5" s="764"/>
      <c r="CU5" s="764"/>
      <c r="CV5" s="765"/>
      <c r="CW5" s="763" t="s">
        <v>385</v>
      </c>
      <c r="CX5" s="764"/>
      <c r="CY5" s="764"/>
      <c r="CZ5" s="764"/>
      <c r="DA5" s="765"/>
      <c r="DB5" s="763" t="s">
        <v>386</v>
      </c>
      <c r="DC5" s="764"/>
      <c r="DD5" s="764"/>
      <c r="DE5" s="764"/>
      <c r="DF5" s="765"/>
      <c r="DG5" s="769" t="s">
        <v>387</v>
      </c>
      <c r="DH5" s="770"/>
      <c r="DI5" s="770"/>
      <c r="DJ5" s="770"/>
      <c r="DK5" s="771"/>
      <c r="DL5" s="769" t="s">
        <v>388</v>
      </c>
      <c r="DM5" s="770"/>
      <c r="DN5" s="770"/>
      <c r="DO5" s="770"/>
      <c r="DP5" s="771"/>
      <c r="DQ5" s="763" t="s">
        <v>389</v>
      </c>
      <c r="DR5" s="764"/>
      <c r="DS5" s="764"/>
      <c r="DT5" s="764"/>
      <c r="DU5" s="765"/>
      <c r="DV5" s="763" t="s">
        <v>380</v>
      </c>
      <c r="DW5" s="764"/>
      <c r="DX5" s="764"/>
      <c r="DY5" s="764"/>
      <c r="DZ5" s="775"/>
      <c r="EA5" s="255"/>
    </row>
    <row r="6" spans="1:131" s="256" customFormat="1" ht="26.25" customHeight="1" thickBot="1" x14ac:dyDescent="0.2">
      <c r="A6" s="789"/>
      <c r="B6" s="790"/>
      <c r="C6" s="790"/>
      <c r="D6" s="790"/>
      <c r="E6" s="790"/>
      <c r="F6" s="790"/>
      <c r="G6" s="790"/>
      <c r="H6" s="790"/>
      <c r="I6" s="790"/>
      <c r="J6" s="790"/>
      <c r="K6" s="790"/>
      <c r="L6" s="790"/>
      <c r="M6" s="790"/>
      <c r="N6" s="790"/>
      <c r="O6" s="790"/>
      <c r="P6" s="791"/>
      <c r="Q6" s="766"/>
      <c r="R6" s="767"/>
      <c r="S6" s="767"/>
      <c r="T6" s="767"/>
      <c r="U6" s="768"/>
      <c r="V6" s="766"/>
      <c r="W6" s="767"/>
      <c r="X6" s="767"/>
      <c r="Y6" s="767"/>
      <c r="Z6" s="768"/>
      <c r="AA6" s="766"/>
      <c r="AB6" s="767"/>
      <c r="AC6" s="767"/>
      <c r="AD6" s="767"/>
      <c r="AE6" s="767"/>
      <c r="AF6" s="797"/>
      <c r="AG6" s="767"/>
      <c r="AH6" s="767"/>
      <c r="AI6" s="767"/>
      <c r="AJ6" s="776"/>
      <c r="AK6" s="767"/>
      <c r="AL6" s="767"/>
      <c r="AM6" s="767"/>
      <c r="AN6" s="767"/>
      <c r="AO6" s="768"/>
      <c r="AP6" s="766"/>
      <c r="AQ6" s="767"/>
      <c r="AR6" s="767"/>
      <c r="AS6" s="767"/>
      <c r="AT6" s="768"/>
      <c r="AU6" s="766"/>
      <c r="AV6" s="767"/>
      <c r="AW6" s="767"/>
      <c r="AX6" s="767"/>
      <c r="AY6" s="776"/>
      <c r="AZ6" s="253"/>
      <c r="BA6" s="253"/>
      <c r="BB6" s="253"/>
      <c r="BC6" s="253"/>
      <c r="BD6" s="253"/>
      <c r="BE6" s="254"/>
      <c r="BF6" s="254"/>
      <c r="BG6" s="254"/>
      <c r="BH6" s="254"/>
      <c r="BI6" s="254"/>
      <c r="BJ6" s="254"/>
      <c r="BK6" s="254"/>
      <c r="BL6" s="254"/>
      <c r="BM6" s="254"/>
      <c r="BN6" s="254"/>
      <c r="BO6" s="254"/>
      <c r="BP6" s="254"/>
      <c r="BQ6" s="789"/>
      <c r="BR6" s="790"/>
      <c r="BS6" s="790"/>
      <c r="BT6" s="790"/>
      <c r="BU6" s="790"/>
      <c r="BV6" s="790"/>
      <c r="BW6" s="790"/>
      <c r="BX6" s="790"/>
      <c r="BY6" s="790"/>
      <c r="BZ6" s="790"/>
      <c r="CA6" s="790"/>
      <c r="CB6" s="790"/>
      <c r="CC6" s="790"/>
      <c r="CD6" s="790"/>
      <c r="CE6" s="790"/>
      <c r="CF6" s="790"/>
      <c r="CG6" s="791"/>
      <c r="CH6" s="766"/>
      <c r="CI6" s="767"/>
      <c r="CJ6" s="767"/>
      <c r="CK6" s="767"/>
      <c r="CL6" s="768"/>
      <c r="CM6" s="766"/>
      <c r="CN6" s="767"/>
      <c r="CO6" s="767"/>
      <c r="CP6" s="767"/>
      <c r="CQ6" s="768"/>
      <c r="CR6" s="766"/>
      <c r="CS6" s="767"/>
      <c r="CT6" s="767"/>
      <c r="CU6" s="767"/>
      <c r="CV6" s="768"/>
      <c r="CW6" s="766"/>
      <c r="CX6" s="767"/>
      <c r="CY6" s="767"/>
      <c r="CZ6" s="767"/>
      <c r="DA6" s="768"/>
      <c r="DB6" s="766"/>
      <c r="DC6" s="767"/>
      <c r="DD6" s="767"/>
      <c r="DE6" s="767"/>
      <c r="DF6" s="768"/>
      <c r="DG6" s="772"/>
      <c r="DH6" s="773"/>
      <c r="DI6" s="773"/>
      <c r="DJ6" s="773"/>
      <c r="DK6" s="774"/>
      <c r="DL6" s="772"/>
      <c r="DM6" s="773"/>
      <c r="DN6" s="773"/>
      <c r="DO6" s="773"/>
      <c r="DP6" s="774"/>
      <c r="DQ6" s="766"/>
      <c r="DR6" s="767"/>
      <c r="DS6" s="767"/>
      <c r="DT6" s="767"/>
      <c r="DU6" s="768"/>
      <c r="DV6" s="766"/>
      <c r="DW6" s="767"/>
      <c r="DX6" s="767"/>
      <c r="DY6" s="767"/>
      <c r="DZ6" s="776"/>
      <c r="EA6" s="255"/>
    </row>
    <row r="7" spans="1:131" s="256" customFormat="1" ht="26.25" customHeight="1" thickTop="1" x14ac:dyDescent="0.15">
      <c r="A7" s="259">
        <v>1</v>
      </c>
      <c r="B7" s="777" t="s">
        <v>390</v>
      </c>
      <c r="C7" s="778"/>
      <c r="D7" s="778"/>
      <c r="E7" s="778"/>
      <c r="F7" s="778"/>
      <c r="G7" s="778"/>
      <c r="H7" s="778"/>
      <c r="I7" s="778"/>
      <c r="J7" s="778"/>
      <c r="K7" s="778"/>
      <c r="L7" s="778"/>
      <c r="M7" s="778"/>
      <c r="N7" s="778"/>
      <c r="O7" s="778"/>
      <c r="P7" s="779"/>
      <c r="Q7" s="780">
        <v>11361</v>
      </c>
      <c r="R7" s="781"/>
      <c r="S7" s="781"/>
      <c r="T7" s="781"/>
      <c r="U7" s="781"/>
      <c r="V7" s="781">
        <v>11790</v>
      </c>
      <c r="W7" s="781"/>
      <c r="X7" s="781"/>
      <c r="Y7" s="781"/>
      <c r="Z7" s="781"/>
      <c r="AA7" s="781">
        <v>572</v>
      </c>
      <c r="AB7" s="781"/>
      <c r="AC7" s="781"/>
      <c r="AD7" s="781"/>
      <c r="AE7" s="782"/>
      <c r="AF7" s="783">
        <v>542</v>
      </c>
      <c r="AG7" s="784"/>
      <c r="AH7" s="784"/>
      <c r="AI7" s="784"/>
      <c r="AJ7" s="785"/>
      <c r="AK7" s="820">
        <v>290</v>
      </c>
      <c r="AL7" s="821"/>
      <c r="AM7" s="821"/>
      <c r="AN7" s="821"/>
      <c r="AO7" s="821"/>
      <c r="AP7" s="821">
        <v>13865</v>
      </c>
      <c r="AQ7" s="821"/>
      <c r="AR7" s="821"/>
      <c r="AS7" s="821"/>
      <c r="AT7" s="821"/>
      <c r="AU7" s="822"/>
      <c r="AV7" s="822"/>
      <c r="AW7" s="822"/>
      <c r="AX7" s="822"/>
      <c r="AY7" s="823"/>
      <c r="AZ7" s="253"/>
      <c r="BA7" s="253"/>
      <c r="BB7" s="253"/>
      <c r="BC7" s="253"/>
      <c r="BD7" s="253"/>
      <c r="BE7" s="254"/>
      <c r="BF7" s="254"/>
      <c r="BG7" s="254"/>
      <c r="BH7" s="254"/>
      <c r="BI7" s="254"/>
      <c r="BJ7" s="254"/>
      <c r="BK7" s="254"/>
      <c r="BL7" s="254"/>
      <c r="BM7" s="254"/>
      <c r="BN7" s="254"/>
      <c r="BO7" s="254"/>
      <c r="BP7" s="254"/>
      <c r="BQ7" s="260">
        <v>1</v>
      </c>
      <c r="BR7" s="261" t="s">
        <v>612</v>
      </c>
      <c r="BS7" s="824" t="s">
        <v>604</v>
      </c>
      <c r="BT7" s="825"/>
      <c r="BU7" s="825"/>
      <c r="BV7" s="825"/>
      <c r="BW7" s="825"/>
      <c r="BX7" s="825"/>
      <c r="BY7" s="825"/>
      <c r="BZ7" s="825"/>
      <c r="CA7" s="825"/>
      <c r="CB7" s="825"/>
      <c r="CC7" s="825"/>
      <c r="CD7" s="825"/>
      <c r="CE7" s="825"/>
      <c r="CF7" s="825"/>
      <c r="CG7" s="826"/>
      <c r="CH7" s="817">
        <v>-2</v>
      </c>
      <c r="CI7" s="818"/>
      <c r="CJ7" s="818"/>
      <c r="CK7" s="818"/>
      <c r="CL7" s="819"/>
      <c r="CM7" s="817">
        <v>13</v>
      </c>
      <c r="CN7" s="818"/>
      <c r="CO7" s="818"/>
      <c r="CP7" s="818"/>
      <c r="CQ7" s="819"/>
      <c r="CR7" s="817">
        <v>5</v>
      </c>
      <c r="CS7" s="818"/>
      <c r="CT7" s="818"/>
      <c r="CU7" s="818"/>
      <c r="CV7" s="819"/>
      <c r="CW7" s="817" t="s">
        <v>599</v>
      </c>
      <c r="CX7" s="818"/>
      <c r="CY7" s="818"/>
      <c r="CZ7" s="818"/>
      <c r="DA7" s="819"/>
      <c r="DB7" s="817" t="s">
        <v>590</v>
      </c>
      <c r="DC7" s="818"/>
      <c r="DD7" s="818"/>
      <c r="DE7" s="818"/>
      <c r="DF7" s="819"/>
      <c r="DG7" s="817">
        <v>260</v>
      </c>
      <c r="DH7" s="818"/>
      <c r="DI7" s="818"/>
      <c r="DJ7" s="818"/>
      <c r="DK7" s="819"/>
      <c r="DL7" s="817" t="s">
        <v>590</v>
      </c>
      <c r="DM7" s="818"/>
      <c r="DN7" s="818"/>
      <c r="DO7" s="818"/>
      <c r="DP7" s="819"/>
      <c r="DQ7" s="817">
        <v>80</v>
      </c>
      <c r="DR7" s="818"/>
      <c r="DS7" s="818"/>
      <c r="DT7" s="818"/>
      <c r="DU7" s="819"/>
      <c r="DV7" s="798"/>
      <c r="DW7" s="799"/>
      <c r="DX7" s="799"/>
      <c r="DY7" s="799"/>
      <c r="DZ7" s="800"/>
      <c r="EA7" s="255"/>
    </row>
    <row r="8" spans="1:131" s="256" customFormat="1" ht="26.25" customHeight="1" x14ac:dyDescent="0.15">
      <c r="A8" s="262">
        <v>2</v>
      </c>
      <c r="B8" s="801" t="s">
        <v>391</v>
      </c>
      <c r="C8" s="802"/>
      <c r="D8" s="802"/>
      <c r="E8" s="802"/>
      <c r="F8" s="802"/>
      <c r="G8" s="802"/>
      <c r="H8" s="802"/>
      <c r="I8" s="802"/>
      <c r="J8" s="802"/>
      <c r="K8" s="802"/>
      <c r="L8" s="802"/>
      <c r="M8" s="802"/>
      <c r="N8" s="802"/>
      <c r="O8" s="802"/>
      <c r="P8" s="803"/>
      <c r="Q8" s="804">
        <v>3</v>
      </c>
      <c r="R8" s="805"/>
      <c r="S8" s="805"/>
      <c r="T8" s="805"/>
      <c r="U8" s="805"/>
      <c r="V8" s="805">
        <v>3</v>
      </c>
      <c r="W8" s="805"/>
      <c r="X8" s="805"/>
      <c r="Y8" s="805"/>
      <c r="Z8" s="805"/>
      <c r="AA8" s="805">
        <v>0</v>
      </c>
      <c r="AB8" s="805"/>
      <c r="AC8" s="805"/>
      <c r="AD8" s="805"/>
      <c r="AE8" s="806"/>
      <c r="AF8" s="807">
        <v>0</v>
      </c>
      <c r="AG8" s="808"/>
      <c r="AH8" s="808"/>
      <c r="AI8" s="808"/>
      <c r="AJ8" s="809"/>
      <c r="AK8" s="810">
        <v>2</v>
      </c>
      <c r="AL8" s="811"/>
      <c r="AM8" s="811"/>
      <c r="AN8" s="811"/>
      <c r="AO8" s="811"/>
      <c r="AP8" s="811">
        <v>19</v>
      </c>
      <c r="AQ8" s="811"/>
      <c r="AR8" s="811"/>
      <c r="AS8" s="811"/>
      <c r="AT8" s="811"/>
      <c r="AU8" s="812"/>
      <c r="AV8" s="812"/>
      <c r="AW8" s="812"/>
      <c r="AX8" s="812"/>
      <c r="AY8" s="813"/>
      <c r="AZ8" s="253"/>
      <c r="BA8" s="253"/>
      <c r="BB8" s="253"/>
      <c r="BC8" s="253"/>
      <c r="BD8" s="253"/>
      <c r="BE8" s="254"/>
      <c r="BF8" s="254"/>
      <c r="BG8" s="254"/>
      <c r="BH8" s="254"/>
      <c r="BI8" s="254"/>
      <c r="BJ8" s="254"/>
      <c r="BK8" s="254"/>
      <c r="BL8" s="254"/>
      <c r="BM8" s="254"/>
      <c r="BN8" s="254"/>
      <c r="BO8" s="254"/>
      <c r="BP8" s="254"/>
      <c r="BQ8" s="263">
        <v>2</v>
      </c>
      <c r="BR8" s="264"/>
      <c r="BS8" s="814" t="s">
        <v>605</v>
      </c>
      <c r="BT8" s="815"/>
      <c r="BU8" s="815"/>
      <c r="BV8" s="815"/>
      <c r="BW8" s="815"/>
      <c r="BX8" s="815"/>
      <c r="BY8" s="815"/>
      <c r="BZ8" s="815"/>
      <c r="CA8" s="815"/>
      <c r="CB8" s="815"/>
      <c r="CC8" s="815"/>
      <c r="CD8" s="815"/>
      <c r="CE8" s="815"/>
      <c r="CF8" s="815"/>
      <c r="CG8" s="816"/>
      <c r="CH8" s="827">
        <v>0</v>
      </c>
      <c r="CI8" s="828"/>
      <c r="CJ8" s="828"/>
      <c r="CK8" s="828"/>
      <c r="CL8" s="829"/>
      <c r="CM8" s="827">
        <v>57</v>
      </c>
      <c r="CN8" s="828"/>
      <c r="CO8" s="828"/>
      <c r="CP8" s="828"/>
      <c r="CQ8" s="829"/>
      <c r="CR8" s="827">
        <v>53</v>
      </c>
      <c r="CS8" s="828"/>
      <c r="CT8" s="828"/>
      <c r="CU8" s="828"/>
      <c r="CV8" s="829"/>
      <c r="CW8" s="827" t="s">
        <v>600</v>
      </c>
      <c r="CX8" s="828"/>
      <c r="CY8" s="828"/>
      <c r="CZ8" s="828"/>
      <c r="DA8" s="829"/>
      <c r="DB8" s="827" t="s">
        <v>590</v>
      </c>
      <c r="DC8" s="828"/>
      <c r="DD8" s="828"/>
      <c r="DE8" s="828"/>
      <c r="DF8" s="829"/>
      <c r="DG8" s="827" t="s">
        <v>600</v>
      </c>
      <c r="DH8" s="828"/>
      <c r="DI8" s="828"/>
      <c r="DJ8" s="828"/>
      <c r="DK8" s="829"/>
      <c r="DL8" s="827" t="s">
        <v>590</v>
      </c>
      <c r="DM8" s="828"/>
      <c r="DN8" s="828"/>
      <c r="DO8" s="828"/>
      <c r="DP8" s="829"/>
      <c r="DQ8" s="827" t="s">
        <v>590</v>
      </c>
      <c r="DR8" s="828"/>
      <c r="DS8" s="828"/>
      <c r="DT8" s="828"/>
      <c r="DU8" s="829"/>
      <c r="DV8" s="830"/>
      <c r="DW8" s="831"/>
      <c r="DX8" s="831"/>
      <c r="DY8" s="831"/>
      <c r="DZ8" s="832"/>
      <c r="EA8" s="255"/>
    </row>
    <row r="9" spans="1:131" s="256" customFormat="1" ht="26.25" customHeight="1" x14ac:dyDescent="0.15">
      <c r="A9" s="262">
        <v>3</v>
      </c>
      <c r="B9" s="801"/>
      <c r="C9" s="802"/>
      <c r="D9" s="802"/>
      <c r="E9" s="802"/>
      <c r="F9" s="802"/>
      <c r="G9" s="802"/>
      <c r="H9" s="802"/>
      <c r="I9" s="802"/>
      <c r="J9" s="802"/>
      <c r="K9" s="802"/>
      <c r="L9" s="802"/>
      <c r="M9" s="802"/>
      <c r="N9" s="802"/>
      <c r="O9" s="802"/>
      <c r="P9" s="803"/>
      <c r="Q9" s="804"/>
      <c r="R9" s="805"/>
      <c r="S9" s="805"/>
      <c r="T9" s="805"/>
      <c r="U9" s="805"/>
      <c r="V9" s="805"/>
      <c r="W9" s="805"/>
      <c r="X9" s="805"/>
      <c r="Y9" s="805"/>
      <c r="Z9" s="805"/>
      <c r="AA9" s="805"/>
      <c r="AB9" s="805"/>
      <c r="AC9" s="805"/>
      <c r="AD9" s="805"/>
      <c r="AE9" s="806"/>
      <c r="AF9" s="807"/>
      <c r="AG9" s="808"/>
      <c r="AH9" s="808"/>
      <c r="AI9" s="808"/>
      <c r="AJ9" s="809"/>
      <c r="AK9" s="810"/>
      <c r="AL9" s="811"/>
      <c r="AM9" s="811"/>
      <c r="AN9" s="811"/>
      <c r="AO9" s="811"/>
      <c r="AP9" s="811"/>
      <c r="AQ9" s="811"/>
      <c r="AR9" s="811"/>
      <c r="AS9" s="811"/>
      <c r="AT9" s="811"/>
      <c r="AU9" s="812"/>
      <c r="AV9" s="812"/>
      <c r="AW9" s="812"/>
      <c r="AX9" s="812"/>
      <c r="AY9" s="813"/>
      <c r="AZ9" s="253"/>
      <c r="BA9" s="253"/>
      <c r="BB9" s="253"/>
      <c r="BC9" s="253"/>
      <c r="BD9" s="253"/>
      <c r="BE9" s="254"/>
      <c r="BF9" s="254"/>
      <c r="BG9" s="254"/>
      <c r="BH9" s="254"/>
      <c r="BI9" s="254"/>
      <c r="BJ9" s="254"/>
      <c r="BK9" s="254"/>
      <c r="BL9" s="254"/>
      <c r="BM9" s="254"/>
      <c r="BN9" s="254"/>
      <c r="BO9" s="254"/>
      <c r="BP9" s="254"/>
      <c r="BQ9" s="263">
        <v>3</v>
      </c>
      <c r="BR9" s="264"/>
      <c r="BS9" s="814"/>
      <c r="BT9" s="815"/>
      <c r="BU9" s="815"/>
      <c r="BV9" s="815"/>
      <c r="BW9" s="815"/>
      <c r="BX9" s="815"/>
      <c r="BY9" s="815"/>
      <c r="BZ9" s="815"/>
      <c r="CA9" s="815"/>
      <c r="CB9" s="815"/>
      <c r="CC9" s="815"/>
      <c r="CD9" s="815"/>
      <c r="CE9" s="815"/>
      <c r="CF9" s="815"/>
      <c r="CG9" s="816"/>
      <c r="CH9" s="827"/>
      <c r="CI9" s="828"/>
      <c r="CJ9" s="828"/>
      <c r="CK9" s="828"/>
      <c r="CL9" s="829"/>
      <c r="CM9" s="827"/>
      <c r="CN9" s="828"/>
      <c r="CO9" s="828"/>
      <c r="CP9" s="828"/>
      <c r="CQ9" s="829"/>
      <c r="CR9" s="827"/>
      <c r="CS9" s="828"/>
      <c r="CT9" s="828"/>
      <c r="CU9" s="828"/>
      <c r="CV9" s="829"/>
      <c r="CW9" s="827"/>
      <c r="CX9" s="828"/>
      <c r="CY9" s="828"/>
      <c r="CZ9" s="828"/>
      <c r="DA9" s="829"/>
      <c r="DB9" s="827"/>
      <c r="DC9" s="828"/>
      <c r="DD9" s="828"/>
      <c r="DE9" s="828"/>
      <c r="DF9" s="829"/>
      <c r="DG9" s="827"/>
      <c r="DH9" s="828"/>
      <c r="DI9" s="828"/>
      <c r="DJ9" s="828"/>
      <c r="DK9" s="829"/>
      <c r="DL9" s="827"/>
      <c r="DM9" s="828"/>
      <c r="DN9" s="828"/>
      <c r="DO9" s="828"/>
      <c r="DP9" s="829"/>
      <c r="DQ9" s="827"/>
      <c r="DR9" s="828"/>
      <c r="DS9" s="828"/>
      <c r="DT9" s="828"/>
      <c r="DU9" s="829"/>
      <c r="DV9" s="830"/>
      <c r="DW9" s="831"/>
      <c r="DX9" s="831"/>
      <c r="DY9" s="831"/>
      <c r="DZ9" s="832"/>
      <c r="EA9" s="255"/>
    </row>
    <row r="10" spans="1:131" s="256" customFormat="1" ht="26.25" customHeight="1" x14ac:dyDescent="0.15">
      <c r="A10" s="262">
        <v>4</v>
      </c>
      <c r="B10" s="801"/>
      <c r="C10" s="802"/>
      <c r="D10" s="802"/>
      <c r="E10" s="802"/>
      <c r="F10" s="802"/>
      <c r="G10" s="802"/>
      <c r="H10" s="802"/>
      <c r="I10" s="802"/>
      <c r="J10" s="802"/>
      <c r="K10" s="802"/>
      <c r="L10" s="802"/>
      <c r="M10" s="802"/>
      <c r="N10" s="802"/>
      <c r="O10" s="802"/>
      <c r="P10" s="803"/>
      <c r="Q10" s="804"/>
      <c r="R10" s="805"/>
      <c r="S10" s="805"/>
      <c r="T10" s="805"/>
      <c r="U10" s="805"/>
      <c r="V10" s="805"/>
      <c r="W10" s="805"/>
      <c r="X10" s="805"/>
      <c r="Y10" s="805"/>
      <c r="Z10" s="805"/>
      <c r="AA10" s="805"/>
      <c r="AB10" s="805"/>
      <c r="AC10" s="805"/>
      <c r="AD10" s="805"/>
      <c r="AE10" s="806"/>
      <c r="AF10" s="807"/>
      <c r="AG10" s="808"/>
      <c r="AH10" s="808"/>
      <c r="AI10" s="808"/>
      <c r="AJ10" s="809"/>
      <c r="AK10" s="810"/>
      <c r="AL10" s="811"/>
      <c r="AM10" s="811"/>
      <c r="AN10" s="811"/>
      <c r="AO10" s="811"/>
      <c r="AP10" s="811"/>
      <c r="AQ10" s="811"/>
      <c r="AR10" s="811"/>
      <c r="AS10" s="811"/>
      <c r="AT10" s="811"/>
      <c r="AU10" s="812"/>
      <c r="AV10" s="812"/>
      <c r="AW10" s="812"/>
      <c r="AX10" s="812"/>
      <c r="AY10" s="813"/>
      <c r="AZ10" s="253"/>
      <c r="BA10" s="253"/>
      <c r="BB10" s="253"/>
      <c r="BC10" s="253"/>
      <c r="BD10" s="253"/>
      <c r="BE10" s="254"/>
      <c r="BF10" s="254"/>
      <c r="BG10" s="254"/>
      <c r="BH10" s="254"/>
      <c r="BI10" s="254"/>
      <c r="BJ10" s="254"/>
      <c r="BK10" s="254"/>
      <c r="BL10" s="254"/>
      <c r="BM10" s="254"/>
      <c r="BN10" s="254"/>
      <c r="BO10" s="254"/>
      <c r="BP10" s="254"/>
      <c r="BQ10" s="263">
        <v>4</v>
      </c>
      <c r="BR10" s="264"/>
      <c r="BS10" s="814"/>
      <c r="BT10" s="815"/>
      <c r="BU10" s="815"/>
      <c r="BV10" s="815"/>
      <c r="BW10" s="815"/>
      <c r="BX10" s="815"/>
      <c r="BY10" s="815"/>
      <c r="BZ10" s="815"/>
      <c r="CA10" s="815"/>
      <c r="CB10" s="815"/>
      <c r="CC10" s="815"/>
      <c r="CD10" s="815"/>
      <c r="CE10" s="815"/>
      <c r="CF10" s="815"/>
      <c r="CG10" s="816"/>
      <c r="CH10" s="827"/>
      <c r="CI10" s="828"/>
      <c r="CJ10" s="828"/>
      <c r="CK10" s="828"/>
      <c r="CL10" s="829"/>
      <c r="CM10" s="827"/>
      <c r="CN10" s="828"/>
      <c r="CO10" s="828"/>
      <c r="CP10" s="828"/>
      <c r="CQ10" s="829"/>
      <c r="CR10" s="827"/>
      <c r="CS10" s="828"/>
      <c r="CT10" s="828"/>
      <c r="CU10" s="828"/>
      <c r="CV10" s="829"/>
      <c r="CW10" s="827"/>
      <c r="CX10" s="828"/>
      <c r="CY10" s="828"/>
      <c r="CZ10" s="828"/>
      <c r="DA10" s="829"/>
      <c r="DB10" s="827"/>
      <c r="DC10" s="828"/>
      <c r="DD10" s="828"/>
      <c r="DE10" s="828"/>
      <c r="DF10" s="829"/>
      <c r="DG10" s="827"/>
      <c r="DH10" s="828"/>
      <c r="DI10" s="828"/>
      <c r="DJ10" s="828"/>
      <c r="DK10" s="829"/>
      <c r="DL10" s="827"/>
      <c r="DM10" s="828"/>
      <c r="DN10" s="828"/>
      <c r="DO10" s="828"/>
      <c r="DP10" s="829"/>
      <c r="DQ10" s="827"/>
      <c r="DR10" s="828"/>
      <c r="DS10" s="828"/>
      <c r="DT10" s="828"/>
      <c r="DU10" s="829"/>
      <c r="DV10" s="830"/>
      <c r="DW10" s="831"/>
      <c r="DX10" s="831"/>
      <c r="DY10" s="831"/>
      <c r="DZ10" s="832"/>
      <c r="EA10" s="255"/>
    </row>
    <row r="11" spans="1:131" s="256" customFormat="1" ht="26.25" customHeight="1" x14ac:dyDescent="0.15">
      <c r="A11" s="262">
        <v>5</v>
      </c>
      <c r="B11" s="801"/>
      <c r="C11" s="802"/>
      <c r="D11" s="802"/>
      <c r="E11" s="802"/>
      <c r="F11" s="802"/>
      <c r="G11" s="802"/>
      <c r="H11" s="802"/>
      <c r="I11" s="802"/>
      <c r="J11" s="802"/>
      <c r="K11" s="802"/>
      <c r="L11" s="802"/>
      <c r="M11" s="802"/>
      <c r="N11" s="802"/>
      <c r="O11" s="802"/>
      <c r="P11" s="803"/>
      <c r="Q11" s="804"/>
      <c r="R11" s="805"/>
      <c r="S11" s="805"/>
      <c r="T11" s="805"/>
      <c r="U11" s="805"/>
      <c r="V11" s="805"/>
      <c r="W11" s="805"/>
      <c r="X11" s="805"/>
      <c r="Y11" s="805"/>
      <c r="Z11" s="805"/>
      <c r="AA11" s="805"/>
      <c r="AB11" s="805"/>
      <c r="AC11" s="805"/>
      <c r="AD11" s="805"/>
      <c r="AE11" s="806"/>
      <c r="AF11" s="807"/>
      <c r="AG11" s="808"/>
      <c r="AH11" s="808"/>
      <c r="AI11" s="808"/>
      <c r="AJ11" s="809"/>
      <c r="AK11" s="810"/>
      <c r="AL11" s="811"/>
      <c r="AM11" s="811"/>
      <c r="AN11" s="811"/>
      <c r="AO11" s="811"/>
      <c r="AP11" s="811"/>
      <c r="AQ11" s="811"/>
      <c r="AR11" s="811"/>
      <c r="AS11" s="811"/>
      <c r="AT11" s="811"/>
      <c r="AU11" s="812"/>
      <c r="AV11" s="812"/>
      <c r="AW11" s="812"/>
      <c r="AX11" s="812"/>
      <c r="AY11" s="813"/>
      <c r="AZ11" s="253"/>
      <c r="BA11" s="253"/>
      <c r="BB11" s="253"/>
      <c r="BC11" s="253"/>
      <c r="BD11" s="253"/>
      <c r="BE11" s="254"/>
      <c r="BF11" s="254"/>
      <c r="BG11" s="254"/>
      <c r="BH11" s="254"/>
      <c r="BI11" s="254"/>
      <c r="BJ11" s="254"/>
      <c r="BK11" s="254"/>
      <c r="BL11" s="254"/>
      <c r="BM11" s="254"/>
      <c r="BN11" s="254"/>
      <c r="BO11" s="254"/>
      <c r="BP11" s="254"/>
      <c r="BQ11" s="263">
        <v>5</v>
      </c>
      <c r="BR11" s="264"/>
      <c r="BS11" s="814"/>
      <c r="BT11" s="815"/>
      <c r="BU11" s="815"/>
      <c r="BV11" s="815"/>
      <c r="BW11" s="815"/>
      <c r="BX11" s="815"/>
      <c r="BY11" s="815"/>
      <c r="BZ11" s="815"/>
      <c r="CA11" s="815"/>
      <c r="CB11" s="815"/>
      <c r="CC11" s="815"/>
      <c r="CD11" s="815"/>
      <c r="CE11" s="815"/>
      <c r="CF11" s="815"/>
      <c r="CG11" s="816"/>
      <c r="CH11" s="827"/>
      <c r="CI11" s="828"/>
      <c r="CJ11" s="828"/>
      <c r="CK11" s="828"/>
      <c r="CL11" s="829"/>
      <c r="CM11" s="827"/>
      <c r="CN11" s="828"/>
      <c r="CO11" s="828"/>
      <c r="CP11" s="828"/>
      <c r="CQ11" s="829"/>
      <c r="CR11" s="827"/>
      <c r="CS11" s="828"/>
      <c r="CT11" s="828"/>
      <c r="CU11" s="828"/>
      <c r="CV11" s="829"/>
      <c r="CW11" s="827"/>
      <c r="CX11" s="828"/>
      <c r="CY11" s="828"/>
      <c r="CZ11" s="828"/>
      <c r="DA11" s="829"/>
      <c r="DB11" s="827"/>
      <c r="DC11" s="828"/>
      <c r="DD11" s="828"/>
      <c r="DE11" s="828"/>
      <c r="DF11" s="829"/>
      <c r="DG11" s="827"/>
      <c r="DH11" s="828"/>
      <c r="DI11" s="828"/>
      <c r="DJ11" s="828"/>
      <c r="DK11" s="829"/>
      <c r="DL11" s="827"/>
      <c r="DM11" s="828"/>
      <c r="DN11" s="828"/>
      <c r="DO11" s="828"/>
      <c r="DP11" s="829"/>
      <c r="DQ11" s="827"/>
      <c r="DR11" s="828"/>
      <c r="DS11" s="828"/>
      <c r="DT11" s="828"/>
      <c r="DU11" s="829"/>
      <c r="DV11" s="830"/>
      <c r="DW11" s="831"/>
      <c r="DX11" s="831"/>
      <c r="DY11" s="831"/>
      <c r="DZ11" s="832"/>
      <c r="EA11" s="255"/>
    </row>
    <row r="12" spans="1:131" s="256" customFormat="1" ht="26.25" customHeight="1" x14ac:dyDescent="0.15">
      <c r="A12" s="262">
        <v>6</v>
      </c>
      <c r="B12" s="801"/>
      <c r="C12" s="802"/>
      <c r="D12" s="802"/>
      <c r="E12" s="802"/>
      <c r="F12" s="802"/>
      <c r="G12" s="802"/>
      <c r="H12" s="802"/>
      <c r="I12" s="802"/>
      <c r="J12" s="802"/>
      <c r="K12" s="802"/>
      <c r="L12" s="802"/>
      <c r="M12" s="802"/>
      <c r="N12" s="802"/>
      <c r="O12" s="802"/>
      <c r="P12" s="803"/>
      <c r="Q12" s="804"/>
      <c r="R12" s="805"/>
      <c r="S12" s="805"/>
      <c r="T12" s="805"/>
      <c r="U12" s="805"/>
      <c r="V12" s="805"/>
      <c r="W12" s="805"/>
      <c r="X12" s="805"/>
      <c r="Y12" s="805"/>
      <c r="Z12" s="805"/>
      <c r="AA12" s="805"/>
      <c r="AB12" s="805"/>
      <c r="AC12" s="805"/>
      <c r="AD12" s="805"/>
      <c r="AE12" s="806"/>
      <c r="AF12" s="807"/>
      <c r="AG12" s="808"/>
      <c r="AH12" s="808"/>
      <c r="AI12" s="808"/>
      <c r="AJ12" s="809"/>
      <c r="AK12" s="810"/>
      <c r="AL12" s="811"/>
      <c r="AM12" s="811"/>
      <c r="AN12" s="811"/>
      <c r="AO12" s="811"/>
      <c r="AP12" s="811"/>
      <c r="AQ12" s="811"/>
      <c r="AR12" s="811"/>
      <c r="AS12" s="811"/>
      <c r="AT12" s="811"/>
      <c r="AU12" s="812"/>
      <c r="AV12" s="812"/>
      <c r="AW12" s="812"/>
      <c r="AX12" s="812"/>
      <c r="AY12" s="813"/>
      <c r="AZ12" s="253"/>
      <c r="BA12" s="253"/>
      <c r="BB12" s="253"/>
      <c r="BC12" s="253"/>
      <c r="BD12" s="253"/>
      <c r="BE12" s="254"/>
      <c r="BF12" s="254"/>
      <c r="BG12" s="254"/>
      <c r="BH12" s="254"/>
      <c r="BI12" s="254"/>
      <c r="BJ12" s="254"/>
      <c r="BK12" s="254"/>
      <c r="BL12" s="254"/>
      <c r="BM12" s="254"/>
      <c r="BN12" s="254"/>
      <c r="BO12" s="254"/>
      <c r="BP12" s="254"/>
      <c r="BQ12" s="263">
        <v>6</v>
      </c>
      <c r="BR12" s="264"/>
      <c r="BS12" s="814"/>
      <c r="BT12" s="815"/>
      <c r="BU12" s="815"/>
      <c r="BV12" s="815"/>
      <c r="BW12" s="815"/>
      <c r="BX12" s="815"/>
      <c r="BY12" s="815"/>
      <c r="BZ12" s="815"/>
      <c r="CA12" s="815"/>
      <c r="CB12" s="815"/>
      <c r="CC12" s="815"/>
      <c r="CD12" s="815"/>
      <c r="CE12" s="815"/>
      <c r="CF12" s="815"/>
      <c r="CG12" s="816"/>
      <c r="CH12" s="827"/>
      <c r="CI12" s="828"/>
      <c r="CJ12" s="828"/>
      <c r="CK12" s="828"/>
      <c r="CL12" s="829"/>
      <c r="CM12" s="827"/>
      <c r="CN12" s="828"/>
      <c r="CO12" s="828"/>
      <c r="CP12" s="828"/>
      <c r="CQ12" s="829"/>
      <c r="CR12" s="827"/>
      <c r="CS12" s="828"/>
      <c r="CT12" s="828"/>
      <c r="CU12" s="828"/>
      <c r="CV12" s="829"/>
      <c r="CW12" s="827"/>
      <c r="CX12" s="828"/>
      <c r="CY12" s="828"/>
      <c r="CZ12" s="828"/>
      <c r="DA12" s="829"/>
      <c r="DB12" s="827"/>
      <c r="DC12" s="828"/>
      <c r="DD12" s="828"/>
      <c r="DE12" s="828"/>
      <c r="DF12" s="829"/>
      <c r="DG12" s="827"/>
      <c r="DH12" s="828"/>
      <c r="DI12" s="828"/>
      <c r="DJ12" s="828"/>
      <c r="DK12" s="829"/>
      <c r="DL12" s="827"/>
      <c r="DM12" s="828"/>
      <c r="DN12" s="828"/>
      <c r="DO12" s="828"/>
      <c r="DP12" s="829"/>
      <c r="DQ12" s="827"/>
      <c r="DR12" s="828"/>
      <c r="DS12" s="828"/>
      <c r="DT12" s="828"/>
      <c r="DU12" s="829"/>
      <c r="DV12" s="830"/>
      <c r="DW12" s="831"/>
      <c r="DX12" s="831"/>
      <c r="DY12" s="831"/>
      <c r="DZ12" s="832"/>
      <c r="EA12" s="255"/>
    </row>
    <row r="13" spans="1:131" s="256" customFormat="1" ht="26.25" customHeight="1" x14ac:dyDescent="0.15">
      <c r="A13" s="262">
        <v>7</v>
      </c>
      <c r="B13" s="801"/>
      <c r="C13" s="802"/>
      <c r="D13" s="802"/>
      <c r="E13" s="802"/>
      <c r="F13" s="802"/>
      <c r="G13" s="802"/>
      <c r="H13" s="802"/>
      <c r="I13" s="802"/>
      <c r="J13" s="802"/>
      <c r="K13" s="802"/>
      <c r="L13" s="802"/>
      <c r="M13" s="802"/>
      <c r="N13" s="802"/>
      <c r="O13" s="802"/>
      <c r="P13" s="803"/>
      <c r="Q13" s="804"/>
      <c r="R13" s="805"/>
      <c r="S13" s="805"/>
      <c r="T13" s="805"/>
      <c r="U13" s="805"/>
      <c r="V13" s="805"/>
      <c r="W13" s="805"/>
      <c r="X13" s="805"/>
      <c r="Y13" s="805"/>
      <c r="Z13" s="805"/>
      <c r="AA13" s="805"/>
      <c r="AB13" s="805"/>
      <c r="AC13" s="805"/>
      <c r="AD13" s="805"/>
      <c r="AE13" s="806"/>
      <c r="AF13" s="807"/>
      <c r="AG13" s="808"/>
      <c r="AH13" s="808"/>
      <c r="AI13" s="808"/>
      <c r="AJ13" s="809"/>
      <c r="AK13" s="810"/>
      <c r="AL13" s="811"/>
      <c r="AM13" s="811"/>
      <c r="AN13" s="811"/>
      <c r="AO13" s="811"/>
      <c r="AP13" s="811"/>
      <c r="AQ13" s="811"/>
      <c r="AR13" s="811"/>
      <c r="AS13" s="811"/>
      <c r="AT13" s="811"/>
      <c r="AU13" s="812"/>
      <c r="AV13" s="812"/>
      <c r="AW13" s="812"/>
      <c r="AX13" s="812"/>
      <c r="AY13" s="813"/>
      <c r="AZ13" s="253"/>
      <c r="BA13" s="253"/>
      <c r="BB13" s="253"/>
      <c r="BC13" s="253"/>
      <c r="BD13" s="253"/>
      <c r="BE13" s="254"/>
      <c r="BF13" s="254"/>
      <c r="BG13" s="254"/>
      <c r="BH13" s="254"/>
      <c r="BI13" s="254"/>
      <c r="BJ13" s="254"/>
      <c r="BK13" s="254"/>
      <c r="BL13" s="254"/>
      <c r="BM13" s="254"/>
      <c r="BN13" s="254"/>
      <c r="BO13" s="254"/>
      <c r="BP13" s="254"/>
      <c r="BQ13" s="263">
        <v>7</v>
      </c>
      <c r="BR13" s="264"/>
      <c r="BS13" s="814"/>
      <c r="BT13" s="815"/>
      <c r="BU13" s="815"/>
      <c r="BV13" s="815"/>
      <c r="BW13" s="815"/>
      <c r="BX13" s="815"/>
      <c r="BY13" s="815"/>
      <c r="BZ13" s="815"/>
      <c r="CA13" s="815"/>
      <c r="CB13" s="815"/>
      <c r="CC13" s="815"/>
      <c r="CD13" s="815"/>
      <c r="CE13" s="815"/>
      <c r="CF13" s="815"/>
      <c r="CG13" s="816"/>
      <c r="CH13" s="827"/>
      <c r="CI13" s="828"/>
      <c r="CJ13" s="828"/>
      <c r="CK13" s="828"/>
      <c r="CL13" s="829"/>
      <c r="CM13" s="827"/>
      <c r="CN13" s="828"/>
      <c r="CO13" s="828"/>
      <c r="CP13" s="828"/>
      <c r="CQ13" s="829"/>
      <c r="CR13" s="827"/>
      <c r="CS13" s="828"/>
      <c r="CT13" s="828"/>
      <c r="CU13" s="828"/>
      <c r="CV13" s="829"/>
      <c r="CW13" s="827"/>
      <c r="CX13" s="828"/>
      <c r="CY13" s="828"/>
      <c r="CZ13" s="828"/>
      <c r="DA13" s="829"/>
      <c r="DB13" s="827"/>
      <c r="DC13" s="828"/>
      <c r="DD13" s="828"/>
      <c r="DE13" s="828"/>
      <c r="DF13" s="829"/>
      <c r="DG13" s="827"/>
      <c r="DH13" s="828"/>
      <c r="DI13" s="828"/>
      <c r="DJ13" s="828"/>
      <c r="DK13" s="829"/>
      <c r="DL13" s="827"/>
      <c r="DM13" s="828"/>
      <c r="DN13" s="828"/>
      <c r="DO13" s="828"/>
      <c r="DP13" s="829"/>
      <c r="DQ13" s="827"/>
      <c r="DR13" s="828"/>
      <c r="DS13" s="828"/>
      <c r="DT13" s="828"/>
      <c r="DU13" s="829"/>
      <c r="DV13" s="830"/>
      <c r="DW13" s="831"/>
      <c r="DX13" s="831"/>
      <c r="DY13" s="831"/>
      <c r="DZ13" s="832"/>
      <c r="EA13" s="255"/>
    </row>
    <row r="14" spans="1:131" s="256" customFormat="1" ht="26.25" customHeight="1" x14ac:dyDescent="0.15">
      <c r="A14" s="262">
        <v>8</v>
      </c>
      <c r="B14" s="801"/>
      <c r="C14" s="802"/>
      <c r="D14" s="802"/>
      <c r="E14" s="802"/>
      <c r="F14" s="802"/>
      <c r="G14" s="802"/>
      <c r="H14" s="802"/>
      <c r="I14" s="802"/>
      <c r="J14" s="802"/>
      <c r="K14" s="802"/>
      <c r="L14" s="802"/>
      <c r="M14" s="802"/>
      <c r="N14" s="802"/>
      <c r="O14" s="802"/>
      <c r="P14" s="803"/>
      <c r="Q14" s="804"/>
      <c r="R14" s="805"/>
      <c r="S14" s="805"/>
      <c r="T14" s="805"/>
      <c r="U14" s="805"/>
      <c r="V14" s="805"/>
      <c r="W14" s="805"/>
      <c r="X14" s="805"/>
      <c r="Y14" s="805"/>
      <c r="Z14" s="805"/>
      <c r="AA14" s="805"/>
      <c r="AB14" s="805"/>
      <c r="AC14" s="805"/>
      <c r="AD14" s="805"/>
      <c r="AE14" s="806"/>
      <c r="AF14" s="807"/>
      <c r="AG14" s="808"/>
      <c r="AH14" s="808"/>
      <c r="AI14" s="808"/>
      <c r="AJ14" s="809"/>
      <c r="AK14" s="810"/>
      <c r="AL14" s="811"/>
      <c r="AM14" s="811"/>
      <c r="AN14" s="811"/>
      <c r="AO14" s="811"/>
      <c r="AP14" s="811"/>
      <c r="AQ14" s="811"/>
      <c r="AR14" s="811"/>
      <c r="AS14" s="811"/>
      <c r="AT14" s="811"/>
      <c r="AU14" s="812"/>
      <c r="AV14" s="812"/>
      <c r="AW14" s="812"/>
      <c r="AX14" s="812"/>
      <c r="AY14" s="813"/>
      <c r="AZ14" s="253"/>
      <c r="BA14" s="253"/>
      <c r="BB14" s="253"/>
      <c r="BC14" s="253"/>
      <c r="BD14" s="253"/>
      <c r="BE14" s="254"/>
      <c r="BF14" s="254"/>
      <c r="BG14" s="254"/>
      <c r="BH14" s="254"/>
      <c r="BI14" s="254"/>
      <c r="BJ14" s="254"/>
      <c r="BK14" s="254"/>
      <c r="BL14" s="254"/>
      <c r="BM14" s="254"/>
      <c r="BN14" s="254"/>
      <c r="BO14" s="254"/>
      <c r="BP14" s="254"/>
      <c r="BQ14" s="263">
        <v>8</v>
      </c>
      <c r="BR14" s="264"/>
      <c r="BS14" s="814"/>
      <c r="BT14" s="815"/>
      <c r="BU14" s="815"/>
      <c r="BV14" s="815"/>
      <c r="BW14" s="815"/>
      <c r="BX14" s="815"/>
      <c r="BY14" s="815"/>
      <c r="BZ14" s="815"/>
      <c r="CA14" s="815"/>
      <c r="CB14" s="815"/>
      <c r="CC14" s="815"/>
      <c r="CD14" s="815"/>
      <c r="CE14" s="815"/>
      <c r="CF14" s="815"/>
      <c r="CG14" s="816"/>
      <c r="CH14" s="827"/>
      <c r="CI14" s="828"/>
      <c r="CJ14" s="828"/>
      <c r="CK14" s="828"/>
      <c r="CL14" s="829"/>
      <c r="CM14" s="827"/>
      <c r="CN14" s="828"/>
      <c r="CO14" s="828"/>
      <c r="CP14" s="828"/>
      <c r="CQ14" s="829"/>
      <c r="CR14" s="827"/>
      <c r="CS14" s="828"/>
      <c r="CT14" s="828"/>
      <c r="CU14" s="828"/>
      <c r="CV14" s="829"/>
      <c r="CW14" s="827"/>
      <c r="CX14" s="828"/>
      <c r="CY14" s="828"/>
      <c r="CZ14" s="828"/>
      <c r="DA14" s="829"/>
      <c r="DB14" s="827"/>
      <c r="DC14" s="828"/>
      <c r="DD14" s="828"/>
      <c r="DE14" s="828"/>
      <c r="DF14" s="829"/>
      <c r="DG14" s="827"/>
      <c r="DH14" s="828"/>
      <c r="DI14" s="828"/>
      <c r="DJ14" s="828"/>
      <c r="DK14" s="829"/>
      <c r="DL14" s="827"/>
      <c r="DM14" s="828"/>
      <c r="DN14" s="828"/>
      <c r="DO14" s="828"/>
      <c r="DP14" s="829"/>
      <c r="DQ14" s="827"/>
      <c r="DR14" s="828"/>
      <c r="DS14" s="828"/>
      <c r="DT14" s="828"/>
      <c r="DU14" s="829"/>
      <c r="DV14" s="830"/>
      <c r="DW14" s="831"/>
      <c r="DX14" s="831"/>
      <c r="DY14" s="831"/>
      <c r="DZ14" s="832"/>
      <c r="EA14" s="255"/>
    </row>
    <row r="15" spans="1:131" s="256" customFormat="1" ht="26.25" customHeight="1" x14ac:dyDescent="0.15">
      <c r="A15" s="262">
        <v>9</v>
      </c>
      <c r="B15" s="801"/>
      <c r="C15" s="802"/>
      <c r="D15" s="802"/>
      <c r="E15" s="802"/>
      <c r="F15" s="802"/>
      <c r="G15" s="802"/>
      <c r="H15" s="802"/>
      <c r="I15" s="802"/>
      <c r="J15" s="802"/>
      <c r="K15" s="802"/>
      <c r="L15" s="802"/>
      <c r="M15" s="802"/>
      <c r="N15" s="802"/>
      <c r="O15" s="802"/>
      <c r="P15" s="803"/>
      <c r="Q15" s="804"/>
      <c r="R15" s="805"/>
      <c r="S15" s="805"/>
      <c r="T15" s="805"/>
      <c r="U15" s="805"/>
      <c r="V15" s="805"/>
      <c r="W15" s="805"/>
      <c r="X15" s="805"/>
      <c r="Y15" s="805"/>
      <c r="Z15" s="805"/>
      <c r="AA15" s="805"/>
      <c r="AB15" s="805"/>
      <c r="AC15" s="805"/>
      <c r="AD15" s="805"/>
      <c r="AE15" s="806"/>
      <c r="AF15" s="807"/>
      <c r="AG15" s="808"/>
      <c r="AH15" s="808"/>
      <c r="AI15" s="808"/>
      <c r="AJ15" s="809"/>
      <c r="AK15" s="810"/>
      <c r="AL15" s="811"/>
      <c r="AM15" s="811"/>
      <c r="AN15" s="811"/>
      <c r="AO15" s="811"/>
      <c r="AP15" s="811"/>
      <c r="AQ15" s="811"/>
      <c r="AR15" s="811"/>
      <c r="AS15" s="811"/>
      <c r="AT15" s="811"/>
      <c r="AU15" s="812"/>
      <c r="AV15" s="812"/>
      <c r="AW15" s="812"/>
      <c r="AX15" s="812"/>
      <c r="AY15" s="813"/>
      <c r="AZ15" s="253"/>
      <c r="BA15" s="253"/>
      <c r="BB15" s="253"/>
      <c r="BC15" s="253"/>
      <c r="BD15" s="253"/>
      <c r="BE15" s="254"/>
      <c r="BF15" s="254"/>
      <c r="BG15" s="254"/>
      <c r="BH15" s="254"/>
      <c r="BI15" s="254"/>
      <c r="BJ15" s="254"/>
      <c r="BK15" s="254"/>
      <c r="BL15" s="254"/>
      <c r="BM15" s="254"/>
      <c r="BN15" s="254"/>
      <c r="BO15" s="254"/>
      <c r="BP15" s="254"/>
      <c r="BQ15" s="263">
        <v>9</v>
      </c>
      <c r="BR15" s="264"/>
      <c r="BS15" s="814"/>
      <c r="BT15" s="815"/>
      <c r="BU15" s="815"/>
      <c r="BV15" s="815"/>
      <c r="BW15" s="815"/>
      <c r="BX15" s="815"/>
      <c r="BY15" s="815"/>
      <c r="BZ15" s="815"/>
      <c r="CA15" s="815"/>
      <c r="CB15" s="815"/>
      <c r="CC15" s="815"/>
      <c r="CD15" s="815"/>
      <c r="CE15" s="815"/>
      <c r="CF15" s="815"/>
      <c r="CG15" s="816"/>
      <c r="CH15" s="827"/>
      <c r="CI15" s="828"/>
      <c r="CJ15" s="828"/>
      <c r="CK15" s="828"/>
      <c r="CL15" s="829"/>
      <c r="CM15" s="827"/>
      <c r="CN15" s="828"/>
      <c r="CO15" s="828"/>
      <c r="CP15" s="828"/>
      <c r="CQ15" s="829"/>
      <c r="CR15" s="827"/>
      <c r="CS15" s="828"/>
      <c r="CT15" s="828"/>
      <c r="CU15" s="828"/>
      <c r="CV15" s="829"/>
      <c r="CW15" s="827"/>
      <c r="CX15" s="828"/>
      <c r="CY15" s="828"/>
      <c r="CZ15" s="828"/>
      <c r="DA15" s="829"/>
      <c r="DB15" s="827"/>
      <c r="DC15" s="828"/>
      <c r="DD15" s="828"/>
      <c r="DE15" s="828"/>
      <c r="DF15" s="829"/>
      <c r="DG15" s="827"/>
      <c r="DH15" s="828"/>
      <c r="DI15" s="828"/>
      <c r="DJ15" s="828"/>
      <c r="DK15" s="829"/>
      <c r="DL15" s="827"/>
      <c r="DM15" s="828"/>
      <c r="DN15" s="828"/>
      <c r="DO15" s="828"/>
      <c r="DP15" s="829"/>
      <c r="DQ15" s="827"/>
      <c r="DR15" s="828"/>
      <c r="DS15" s="828"/>
      <c r="DT15" s="828"/>
      <c r="DU15" s="829"/>
      <c r="DV15" s="830"/>
      <c r="DW15" s="831"/>
      <c r="DX15" s="831"/>
      <c r="DY15" s="831"/>
      <c r="DZ15" s="832"/>
      <c r="EA15" s="255"/>
    </row>
    <row r="16" spans="1:131" s="256" customFormat="1" ht="26.25" customHeight="1" x14ac:dyDescent="0.15">
      <c r="A16" s="262">
        <v>10</v>
      </c>
      <c r="B16" s="801"/>
      <c r="C16" s="802"/>
      <c r="D16" s="802"/>
      <c r="E16" s="802"/>
      <c r="F16" s="802"/>
      <c r="G16" s="802"/>
      <c r="H16" s="802"/>
      <c r="I16" s="802"/>
      <c r="J16" s="802"/>
      <c r="K16" s="802"/>
      <c r="L16" s="802"/>
      <c r="M16" s="802"/>
      <c r="N16" s="802"/>
      <c r="O16" s="802"/>
      <c r="P16" s="803"/>
      <c r="Q16" s="804"/>
      <c r="R16" s="805"/>
      <c r="S16" s="805"/>
      <c r="T16" s="805"/>
      <c r="U16" s="805"/>
      <c r="V16" s="805"/>
      <c r="W16" s="805"/>
      <c r="X16" s="805"/>
      <c r="Y16" s="805"/>
      <c r="Z16" s="805"/>
      <c r="AA16" s="805"/>
      <c r="AB16" s="805"/>
      <c r="AC16" s="805"/>
      <c r="AD16" s="805"/>
      <c r="AE16" s="806"/>
      <c r="AF16" s="807"/>
      <c r="AG16" s="808"/>
      <c r="AH16" s="808"/>
      <c r="AI16" s="808"/>
      <c r="AJ16" s="809"/>
      <c r="AK16" s="810"/>
      <c r="AL16" s="811"/>
      <c r="AM16" s="811"/>
      <c r="AN16" s="811"/>
      <c r="AO16" s="811"/>
      <c r="AP16" s="811"/>
      <c r="AQ16" s="811"/>
      <c r="AR16" s="811"/>
      <c r="AS16" s="811"/>
      <c r="AT16" s="811"/>
      <c r="AU16" s="812"/>
      <c r="AV16" s="812"/>
      <c r="AW16" s="812"/>
      <c r="AX16" s="812"/>
      <c r="AY16" s="813"/>
      <c r="AZ16" s="253"/>
      <c r="BA16" s="253"/>
      <c r="BB16" s="253"/>
      <c r="BC16" s="253"/>
      <c r="BD16" s="253"/>
      <c r="BE16" s="254"/>
      <c r="BF16" s="254"/>
      <c r="BG16" s="254"/>
      <c r="BH16" s="254"/>
      <c r="BI16" s="254"/>
      <c r="BJ16" s="254"/>
      <c r="BK16" s="254"/>
      <c r="BL16" s="254"/>
      <c r="BM16" s="254"/>
      <c r="BN16" s="254"/>
      <c r="BO16" s="254"/>
      <c r="BP16" s="254"/>
      <c r="BQ16" s="263">
        <v>10</v>
      </c>
      <c r="BR16" s="264"/>
      <c r="BS16" s="814"/>
      <c r="BT16" s="815"/>
      <c r="BU16" s="815"/>
      <c r="BV16" s="815"/>
      <c r="BW16" s="815"/>
      <c r="BX16" s="815"/>
      <c r="BY16" s="815"/>
      <c r="BZ16" s="815"/>
      <c r="CA16" s="815"/>
      <c r="CB16" s="815"/>
      <c r="CC16" s="815"/>
      <c r="CD16" s="815"/>
      <c r="CE16" s="815"/>
      <c r="CF16" s="815"/>
      <c r="CG16" s="816"/>
      <c r="CH16" s="827"/>
      <c r="CI16" s="828"/>
      <c r="CJ16" s="828"/>
      <c r="CK16" s="828"/>
      <c r="CL16" s="829"/>
      <c r="CM16" s="827"/>
      <c r="CN16" s="828"/>
      <c r="CO16" s="828"/>
      <c r="CP16" s="828"/>
      <c r="CQ16" s="829"/>
      <c r="CR16" s="827"/>
      <c r="CS16" s="828"/>
      <c r="CT16" s="828"/>
      <c r="CU16" s="828"/>
      <c r="CV16" s="829"/>
      <c r="CW16" s="827"/>
      <c r="CX16" s="828"/>
      <c r="CY16" s="828"/>
      <c r="CZ16" s="828"/>
      <c r="DA16" s="829"/>
      <c r="DB16" s="827"/>
      <c r="DC16" s="828"/>
      <c r="DD16" s="828"/>
      <c r="DE16" s="828"/>
      <c r="DF16" s="829"/>
      <c r="DG16" s="827"/>
      <c r="DH16" s="828"/>
      <c r="DI16" s="828"/>
      <c r="DJ16" s="828"/>
      <c r="DK16" s="829"/>
      <c r="DL16" s="827"/>
      <c r="DM16" s="828"/>
      <c r="DN16" s="828"/>
      <c r="DO16" s="828"/>
      <c r="DP16" s="829"/>
      <c r="DQ16" s="827"/>
      <c r="DR16" s="828"/>
      <c r="DS16" s="828"/>
      <c r="DT16" s="828"/>
      <c r="DU16" s="829"/>
      <c r="DV16" s="830"/>
      <c r="DW16" s="831"/>
      <c r="DX16" s="831"/>
      <c r="DY16" s="831"/>
      <c r="DZ16" s="832"/>
      <c r="EA16" s="255"/>
    </row>
    <row r="17" spans="1:131" s="256" customFormat="1" ht="26.25" customHeight="1" x14ac:dyDescent="0.15">
      <c r="A17" s="262">
        <v>11</v>
      </c>
      <c r="B17" s="801"/>
      <c r="C17" s="802"/>
      <c r="D17" s="802"/>
      <c r="E17" s="802"/>
      <c r="F17" s="802"/>
      <c r="G17" s="802"/>
      <c r="H17" s="802"/>
      <c r="I17" s="802"/>
      <c r="J17" s="802"/>
      <c r="K17" s="802"/>
      <c r="L17" s="802"/>
      <c r="M17" s="802"/>
      <c r="N17" s="802"/>
      <c r="O17" s="802"/>
      <c r="P17" s="803"/>
      <c r="Q17" s="804"/>
      <c r="R17" s="805"/>
      <c r="S17" s="805"/>
      <c r="T17" s="805"/>
      <c r="U17" s="805"/>
      <c r="V17" s="805"/>
      <c r="W17" s="805"/>
      <c r="X17" s="805"/>
      <c r="Y17" s="805"/>
      <c r="Z17" s="805"/>
      <c r="AA17" s="805"/>
      <c r="AB17" s="805"/>
      <c r="AC17" s="805"/>
      <c r="AD17" s="805"/>
      <c r="AE17" s="806"/>
      <c r="AF17" s="807"/>
      <c r="AG17" s="808"/>
      <c r="AH17" s="808"/>
      <c r="AI17" s="808"/>
      <c r="AJ17" s="809"/>
      <c r="AK17" s="810"/>
      <c r="AL17" s="811"/>
      <c r="AM17" s="811"/>
      <c r="AN17" s="811"/>
      <c r="AO17" s="811"/>
      <c r="AP17" s="811"/>
      <c r="AQ17" s="811"/>
      <c r="AR17" s="811"/>
      <c r="AS17" s="811"/>
      <c r="AT17" s="811"/>
      <c r="AU17" s="812"/>
      <c r="AV17" s="812"/>
      <c r="AW17" s="812"/>
      <c r="AX17" s="812"/>
      <c r="AY17" s="813"/>
      <c r="AZ17" s="253"/>
      <c r="BA17" s="253"/>
      <c r="BB17" s="253"/>
      <c r="BC17" s="253"/>
      <c r="BD17" s="253"/>
      <c r="BE17" s="254"/>
      <c r="BF17" s="254"/>
      <c r="BG17" s="254"/>
      <c r="BH17" s="254"/>
      <c r="BI17" s="254"/>
      <c r="BJ17" s="254"/>
      <c r="BK17" s="254"/>
      <c r="BL17" s="254"/>
      <c r="BM17" s="254"/>
      <c r="BN17" s="254"/>
      <c r="BO17" s="254"/>
      <c r="BP17" s="254"/>
      <c r="BQ17" s="263">
        <v>11</v>
      </c>
      <c r="BR17" s="264"/>
      <c r="BS17" s="814"/>
      <c r="BT17" s="815"/>
      <c r="BU17" s="815"/>
      <c r="BV17" s="815"/>
      <c r="BW17" s="815"/>
      <c r="BX17" s="815"/>
      <c r="BY17" s="815"/>
      <c r="BZ17" s="815"/>
      <c r="CA17" s="815"/>
      <c r="CB17" s="815"/>
      <c r="CC17" s="815"/>
      <c r="CD17" s="815"/>
      <c r="CE17" s="815"/>
      <c r="CF17" s="815"/>
      <c r="CG17" s="816"/>
      <c r="CH17" s="827"/>
      <c r="CI17" s="828"/>
      <c r="CJ17" s="828"/>
      <c r="CK17" s="828"/>
      <c r="CL17" s="829"/>
      <c r="CM17" s="827"/>
      <c r="CN17" s="828"/>
      <c r="CO17" s="828"/>
      <c r="CP17" s="828"/>
      <c r="CQ17" s="829"/>
      <c r="CR17" s="827"/>
      <c r="CS17" s="828"/>
      <c r="CT17" s="828"/>
      <c r="CU17" s="828"/>
      <c r="CV17" s="829"/>
      <c r="CW17" s="827"/>
      <c r="CX17" s="828"/>
      <c r="CY17" s="828"/>
      <c r="CZ17" s="828"/>
      <c r="DA17" s="829"/>
      <c r="DB17" s="827"/>
      <c r="DC17" s="828"/>
      <c r="DD17" s="828"/>
      <c r="DE17" s="828"/>
      <c r="DF17" s="829"/>
      <c r="DG17" s="827"/>
      <c r="DH17" s="828"/>
      <c r="DI17" s="828"/>
      <c r="DJ17" s="828"/>
      <c r="DK17" s="829"/>
      <c r="DL17" s="827"/>
      <c r="DM17" s="828"/>
      <c r="DN17" s="828"/>
      <c r="DO17" s="828"/>
      <c r="DP17" s="829"/>
      <c r="DQ17" s="827"/>
      <c r="DR17" s="828"/>
      <c r="DS17" s="828"/>
      <c r="DT17" s="828"/>
      <c r="DU17" s="829"/>
      <c r="DV17" s="830"/>
      <c r="DW17" s="831"/>
      <c r="DX17" s="831"/>
      <c r="DY17" s="831"/>
      <c r="DZ17" s="832"/>
      <c r="EA17" s="255"/>
    </row>
    <row r="18" spans="1:131" s="256" customFormat="1" ht="26.25" customHeight="1" x14ac:dyDescent="0.15">
      <c r="A18" s="262">
        <v>12</v>
      </c>
      <c r="B18" s="801"/>
      <c r="C18" s="802"/>
      <c r="D18" s="802"/>
      <c r="E18" s="802"/>
      <c r="F18" s="802"/>
      <c r="G18" s="802"/>
      <c r="H18" s="802"/>
      <c r="I18" s="802"/>
      <c r="J18" s="802"/>
      <c r="K18" s="802"/>
      <c r="L18" s="802"/>
      <c r="M18" s="802"/>
      <c r="N18" s="802"/>
      <c r="O18" s="802"/>
      <c r="P18" s="803"/>
      <c r="Q18" s="804"/>
      <c r="R18" s="805"/>
      <c r="S18" s="805"/>
      <c r="T18" s="805"/>
      <c r="U18" s="805"/>
      <c r="V18" s="805"/>
      <c r="W18" s="805"/>
      <c r="X18" s="805"/>
      <c r="Y18" s="805"/>
      <c r="Z18" s="805"/>
      <c r="AA18" s="805"/>
      <c r="AB18" s="805"/>
      <c r="AC18" s="805"/>
      <c r="AD18" s="805"/>
      <c r="AE18" s="806"/>
      <c r="AF18" s="807"/>
      <c r="AG18" s="808"/>
      <c r="AH18" s="808"/>
      <c r="AI18" s="808"/>
      <c r="AJ18" s="809"/>
      <c r="AK18" s="810"/>
      <c r="AL18" s="811"/>
      <c r="AM18" s="811"/>
      <c r="AN18" s="811"/>
      <c r="AO18" s="811"/>
      <c r="AP18" s="811"/>
      <c r="AQ18" s="811"/>
      <c r="AR18" s="811"/>
      <c r="AS18" s="811"/>
      <c r="AT18" s="811"/>
      <c r="AU18" s="812"/>
      <c r="AV18" s="812"/>
      <c r="AW18" s="812"/>
      <c r="AX18" s="812"/>
      <c r="AY18" s="813"/>
      <c r="AZ18" s="253"/>
      <c r="BA18" s="253"/>
      <c r="BB18" s="253"/>
      <c r="BC18" s="253"/>
      <c r="BD18" s="253"/>
      <c r="BE18" s="254"/>
      <c r="BF18" s="254"/>
      <c r="BG18" s="254"/>
      <c r="BH18" s="254"/>
      <c r="BI18" s="254"/>
      <c r="BJ18" s="254"/>
      <c r="BK18" s="254"/>
      <c r="BL18" s="254"/>
      <c r="BM18" s="254"/>
      <c r="BN18" s="254"/>
      <c r="BO18" s="254"/>
      <c r="BP18" s="254"/>
      <c r="BQ18" s="263">
        <v>12</v>
      </c>
      <c r="BR18" s="264"/>
      <c r="BS18" s="814"/>
      <c r="BT18" s="815"/>
      <c r="BU18" s="815"/>
      <c r="BV18" s="815"/>
      <c r="BW18" s="815"/>
      <c r="BX18" s="815"/>
      <c r="BY18" s="815"/>
      <c r="BZ18" s="815"/>
      <c r="CA18" s="815"/>
      <c r="CB18" s="815"/>
      <c r="CC18" s="815"/>
      <c r="CD18" s="815"/>
      <c r="CE18" s="815"/>
      <c r="CF18" s="815"/>
      <c r="CG18" s="816"/>
      <c r="CH18" s="827"/>
      <c r="CI18" s="828"/>
      <c r="CJ18" s="828"/>
      <c r="CK18" s="828"/>
      <c r="CL18" s="829"/>
      <c r="CM18" s="827"/>
      <c r="CN18" s="828"/>
      <c r="CO18" s="828"/>
      <c r="CP18" s="828"/>
      <c r="CQ18" s="829"/>
      <c r="CR18" s="827"/>
      <c r="CS18" s="828"/>
      <c r="CT18" s="828"/>
      <c r="CU18" s="828"/>
      <c r="CV18" s="829"/>
      <c r="CW18" s="827"/>
      <c r="CX18" s="828"/>
      <c r="CY18" s="828"/>
      <c r="CZ18" s="828"/>
      <c r="DA18" s="829"/>
      <c r="DB18" s="827"/>
      <c r="DC18" s="828"/>
      <c r="DD18" s="828"/>
      <c r="DE18" s="828"/>
      <c r="DF18" s="829"/>
      <c r="DG18" s="827"/>
      <c r="DH18" s="828"/>
      <c r="DI18" s="828"/>
      <c r="DJ18" s="828"/>
      <c r="DK18" s="829"/>
      <c r="DL18" s="827"/>
      <c r="DM18" s="828"/>
      <c r="DN18" s="828"/>
      <c r="DO18" s="828"/>
      <c r="DP18" s="829"/>
      <c r="DQ18" s="827"/>
      <c r="DR18" s="828"/>
      <c r="DS18" s="828"/>
      <c r="DT18" s="828"/>
      <c r="DU18" s="829"/>
      <c r="DV18" s="830"/>
      <c r="DW18" s="831"/>
      <c r="DX18" s="831"/>
      <c r="DY18" s="831"/>
      <c r="DZ18" s="832"/>
      <c r="EA18" s="255"/>
    </row>
    <row r="19" spans="1:131" s="256" customFormat="1" ht="26.25" customHeight="1" x14ac:dyDescent="0.15">
      <c r="A19" s="262">
        <v>13</v>
      </c>
      <c r="B19" s="801"/>
      <c r="C19" s="802"/>
      <c r="D19" s="802"/>
      <c r="E19" s="802"/>
      <c r="F19" s="802"/>
      <c r="G19" s="802"/>
      <c r="H19" s="802"/>
      <c r="I19" s="802"/>
      <c r="J19" s="802"/>
      <c r="K19" s="802"/>
      <c r="L19" s="802"/>
      <c r="M19" s="802"/>
      <c r="N19" s="802"/>
      <c r="O19" s="802"/>
      <c r="P19" s="803"/>
      <c r="Q19" s="804"/>
      <c r="R19" s="805"/>
      <c r="S19" s="805"/>
      <c r="T19" s="805"/>
      <c r="U19" s="805"/>
      <c r="V19" s="805"/>
      <c r="W19" s="805"/>
      <c r="X19" s="805"/>
      <c r="Y19" s="805"/>
      <c r="Z19" s="805"/>
      <c r="AA19" s="805"/>
      <c r="AB19" s="805"/>
      <c r="AC19" s="805"/>
      <c r="AD19" s="805"/>
      <c r="AE19" s="806"/>
      <c r="AF19" s="807"/>
      <c r="AG19" s="808"/>
      <c r="AH19" s="808"/>
      <c r="AI19" s="808"/>
      <c r="AJ19" s="809"/>
      <c r="AK19" s="810"/>
      <c r="AL19" s="811"/>
      <c r="AM19" s="811"/>
      <c r="AN19" s="811"/>
      <c r="AO19" s="811"/>
      <c r="AP19" s="811"/>
      <c r="AQ19" s="811"/>
      <c r="AR19" s="811"/>
      <c r="AS19" s="811"/>
      <c r="AT19" s="811"/>
      <c r="AU19" s="812"/>
      <c r="AV19" s="812"/>
      <c r="AW19" s="812"/>
      <c r="AX19" s="812"/>
      <c r="AY19" s="813"/>
      <c r="AZ19" s="253"/>
      <c r="BA19" s="253"/>
      <c r="BB19" s="253"/>
      <c r="BC19" s="253"/>
      <c r="BD19" s="253"/>
      <c r="BE19" s="254"/>
      <c r="BF19" s="254"/>
      <c r="BG19" s="254"/>
      <c r="BH19" s="254"/>
      <c r="BI19" s="254"/>
      <c r="BJ19" s="254"/>
      <c r="BK19" s="254"/>
      <c r="BL19" s="254"/>
      <c r="BM19" s="254"/>
      <c r="BN19" s="254"/>
      <c r="BO19" s="254"/>
      <c r="BP19" s="254"/>
      <c r="BQ19" s="263">
        <v>13</v>
      </c>
      <c r="BR19" s="264"/>
      <c r="BS19" s="814"/>
      <c r="BT19" s="815"/>
      <c r="BU19" s="815"/>
      <c r="BV19" s="815"/>
      <c r="BW19" s="815"/>
      <c r="BX19" s="815"/>
      <c r="BY19" s="815"/>
      <c r="BZ19" s="815"/>
      <c r="CA19" s="815"/>
      <c r="CB19" s="815"/>
      <c r="CC19" s="815"/>
      <c r="CD19" s="815"/>
      <c r="CE19" s="815"/>
      <c r="CF19" s="815"/>
      <c r="CG19" s="816"/>
      <c r="CH19" s="827"/>
      <c r="CI19" s="828"/>
      <c r="CJ19" s="828"/>
      <c r="CK19" s="828"/>
      <c r="CL19" s="829"/>
      <c r="CM19" s="827"/>
      <c r="CN19" s="828"/>
      <c r="CO19" s="828"/>
      <c r="CP19" s="828"/>
      <c r="CQ19" s="829"/>
      <c r="CR19" s="827"/>
      <c r="CS19" s="828"/>
      <c r="CT19" s="828"/>
      <c r="CU19" s="828"/>
      <c r="CV19" s="829"/>
      <c r="CW19" s="827"/>
      <c r="CX19" s="828"/>
      <c r="CY19" s="828"/>
      <c r="CZ19" s="828"/>
      <c r="DA19" s="829"/>
      <c r="DB19" s="827"/>
      <c r="DC19" s="828"/>
      <c r="DD19" s="828"/>
      <c r="DE19" s="828"/>
      <c r="DF19" s="829"/>
      <c r="DG19" s="827"/>
      <c r="DH19" s="828"/>
      <c r="DI19" s="828"/>
      <c r="DJ19" s="828"/>
      <c r="DK19" s="829"/>
      <c r="DL19" s="827"/>
      <c r="DM19" s="828"/>
      <c r="DN19" s="828"/>
      <c r="DO19" s="828"/>
      <c r="DP19" s="829"/>
      <c r="DQ19" s="827"/>
      <c r="DR19" s="828"/>
      <c r="DS19" s="828"/>
      <c r="DT19" s="828"/>
      <c r="DU19" s="829"/>
      <c r="DV19" s="830"/>
      <c r="DW19" s="831"/>
      <c r="DX19" s="831"/>
      <c r="DY19" s="831"/>
      <c r="DZ19" s="832"/>
      <c r="EA19" s="255"/>
    </row>
    <row r="20" spans="1:131" s="256" customFormat="1" ht="26.25" customHeight="1" x14ac:dyDescent="0.15">
      <c r="A20" s="262">
        <v>14</v>
      </c>
      <c r="B20" s="801"/>
      <c r="C20" s="802"/>
      <c r="D20" s="802"/>
      <c r="E20" s="802"/>
      <c r="F20" s="802"/>
      <c r="G20" s="802"/>
      <c r="H20" s="802"/>
      <c r="I20" s="802"/>
      <c r="J20" s="802"/>
      <c r="K20" s="802"/>
      <c r="L20" s="802"/>
      <c r="M20" s="802"/>
      <c r="N20" s="802"/>
      <c r="O20" s="802"/>
      <c r="P20" s="803"/>
      <c r="Q20" s="804"/>
      <c r="R20" s="805"/>
      <c r="S20" s="805"/>
      <c r="T20" s="805"/>
      <c r="U20" s="805"/>
      <c r="V20" s="805"/>
      <c r="W20" s="805"/>
      <c r="X20" s="805"/>
      <c r="Y20" s="805"/>
      <c r="Z20" s="805"/>
      <c r="AA20" s="805"/>
      <c r="AB20" s="805"/>
      <c r="AC20" s="805"/>
      <c r="AD20" s="805"/>
      <c r="AE20" s="806"/>
      <c r="AF20" s="807"/>
      <c r="AG20" s="808"/>
      <c r="AH20" s="808"/>
      <c r="AI20" s="808"/>
      <c r="AJ20" s="809"/>
      <c r="AK20" s="810"/>
      <c r="AL20" s="811"/>
      <c r="AM20" s="811"/>
      <c r="AN20" s="811"/>
      <c r="AO20" s="811"/>
      <c r="AP20" s="811"/>
      <c r="AQ20" s="811"/>
      <c r="AR20" s="811"/>
      <c r="AS20" s="811"/>
      <c r="AT20" s="811"/>
      <c r="AU20" s="812"/>
      <c r="AV20" s="812"/>
      <c r="AW20" s="812"/>
      <c r="AX20" s="812"/>
      <c r="AY20" s="813"/>
      <c r="AZ20" s="253"/>
      <c r="BA20" s="253"/>
      <c r="BB20" s="253"/>
      <c r="BC20" s="253"/>
      <c r="BD20" s="253"/>
      <c r="BE20" s="254"/>
      <c r="BF20" s="254"/>
      <c r="BG20" s="254"/>
      <c r="BH20" s="254"/>
      <c r="BI20" s="254"/>
      <c r="BJ20" s="254"/>
      <c r="BK20" s="254"/>
      <c r="BL20" s="254"/>
      <c r="BM20" s="254"/>
      <c r="BN20" s="254"/>
      <c r="BO20" s="254"/>
      <c r="BP20" s="254"/>
      <c r="BQ20" s="263">
        <v>14</v>
      </c>
      <c r="BR20" s="264"/>
      <c r="BS20" s="814"/>
      <c r="BT20" s="815"/>
      <c r="BU20" s="815"/>
      <c r="BV20" s="815"/>
      <c r="BW20" s="815"/>
      <c r="BX20" s="815"/>
      <c r="BY20" s="815"/>
      <c r="BZ20" s="815"/>
      <c r="CA20" s="815"/>
      <c r="CB20" s="815"/>
      <c r="CC20" s="815"/>
      <c r="CD20" s="815"/>
      <c r="CE20" s="815"/>
      <c r="CF20" s="815"/>
      <c r="CG20" s="816"/>
      <c r="CH20" s="827"/>
      <c r="CI20" s="828"/>
      <c r="CJ20" s="828"/>
      <c r="CK20" s="828"/>
      <c r="CL20" s="829"/>
      <c r="CM20" s="827"/>
      <c r="CN20" s="828"/>
      <c r="CO20" s="828"/>
      <c r="CP20" s="828"/>
      <c r="CQ20" s="829"/>
      <c r="CR20" s="827"/>
      <c r="CS20" s="828"/>
      <c r="CT20" s="828"/>
      <c r="CU20" s="828"/>
      <c r="CV20" s="829"/>
      <c r="CW20" s="827"/>
      <c r="CX20" s="828"/>
      <c r="CY20" s="828"/>
      <c r="CZ20" s="828"/>
      <c r="DA20" s="829"/>
      <c r="DB20" s="827"/>
      <c r="DC20" s="828"/>
      <c r="DD20" s="828"/>
      <c r="DE20" s="828"/>
      <c r="DF20" s="829"/>
      <c r="DG20" s="827"/>
      <c r="DH20" s="828"/>
      <c r="DI20" s="828"/>
      <c r="DJ20" s="828"/>
      <c r="DK20" s="829"/>
      <c r="DL20" s="827"/>
      <c r="DM20" s="828"/>
      <c r="DN20" s="828"/>
      <c r="DO20" s="828"/>
      <c r="DP20" s="829"/>
      <c r="DQ20" s="827"/>
      <c r="DR20" s="828"/>
      <c r="DS20" s="828"/>
      <c r="DT20" s="828"/>
      <c r="DU20" s="829"/>
      <c r="DV20" s="830"/>
      <c r="DW20" s="831"/>
      <c r="DX20" s="831"/>
      <c r="DY20" s="831"/>
      <c r="DZ20" s="832"/>
      <c r="EA20" s="255"/>
    </row>
    <row r="21" spans="1:131" s="256" customFormat="1" ht="26.25" customHeight="1" thickBot="1" x14ac:dyDescent="0.2">
      <c r="A21" s="262">
        <v>15</v>
      </c>
      <c r="B21" s="801"/>
      <c r="C21" s="802"/>
      <c r="D21" s="802"/>
      <c r="E21" s="802"/>
      <c r="F21" s="802"/>
      <c r="G21" s="802"/>
      <c r="H21" s="802"/>
      <c r="I21" s="802"/>
      <c r="J21" s="802"/>
      <c r="K21" s="802"/>
      <c r="L21" s="802"/>
      <c r="M21" s="802"/>
      <c r="N21" s="802"/>
      <c r="O21" s="802"/>
      <c r="P21" s="803"/>
      <c r="Q21" s="804"/>
      <c r="R21" s="805"/>
      <c r="S21" s="805"/>
      <c r="T21" s="805"/>
      <c r="U21" s="805"/>
      <c r="V21" s="805"/>
      <c r="W21" s="805"/>
      <c r="X21" s="805"/>
      <c r="Y21" s="805"/>
      <c r="Z21" s="805"/>
      <c r="AA21" s="805"/>
      <c r="AB21" s="805"/>
      <c r="AC21" s="805"/>
      <c r="AD21" s="805"/>
      <c r="AE21" s="806"/>
      <c r="AF21" s="807"/>
      <c r="AG21" s="808"/>
      <c r="AH21" s="808"/>
      <c r="AI21" s="808"/>
      <c r="AJ21" s="809"/>
      <c r="AK21" s="810"/>
      <c r="AL21" s="811"/>
      <c r="AM21" s="811"/>
      <c r="AN21" s="811"/>
      <c r="AO21" s="811"/>
      <c r="AP21" s="811"/>
      <c r="AQ21" s="811"/>
      <c r="AR21" s="811"/>
      <c r="AS21" s="811"/>
      <c r="AT21" s="811"/>
      <c r="AU21" s="812"/>
      <c r="AV21" s="812"/>
      <c r="AW21" s="812"/>
      <c r="AX21" s="812"/>
      <c r="AY21" s="813"/>
      <c r="AZ21" s="253"/>
      <c r="BA21" s="253"/>
      <c r="BB21" s="253"/>
      <c r="BC21" s="253"/>
      <c r="BD21" s="253"/>
      <c r="BE21" s="254"/>
      <c r="BF21" s="254"/>
      <c r="BG21" s="254"/>
      <c r="BH21" s="254"/>
      <c r="BI21" s="254"/>
      <c r="BJ21" s="254"/>
      <c r="BK21" s="254"/>
      <c r="BL21" s="254"/>
      <c r="BM21" s="254"/>
      <c r="BN21" s="254"/>
      <c r="BO21" s="254"/>
      <c r="BP21" s="254"/>
      <c r="BQ21" s="263">
        <v>15</v>
      </c>
      <c r="BR21" s="264"/>
      <c r="BS21" s="814"/>
      <c r="BT21" s="815"/>
      <c r="BU21" s="815"/>
      <c r="BV21" s="815"/>
      <c r="BW21" s="815"/>
      <c r="BX21" s="815"/>
      <c r="BY21" s="815"/>
      <c r="BZ21" s="815"/>
      <c r="CA21" s="815"/>
      <c r="CB21" s="815"/>
      <c r="CC21" s="815"/>
      <c r="CD21" s="815"/>
      <c r="CE21" s="815"/>
      <c r="CF21" s="815"/>
      <c r="CG21" s="816"/>
      <c r="CH21" s="827"/>
      <c r="CI21" s="828"/>
      <c r="CJ21" s="828"/>
      <c r="CK21" s="828"/>
      <c r="CL21" s="829"/>
      <c r="CM21" s="827"/>
      <c r="CN21" s="828"/>
      <c r="CO21" s="828"/>
      <c r="CP21" s="828"/>
      <c r="CQ21" s="829"/>
      <c r="CR21" s="827"/>
      <c r="CS21" s="828"/>
      <c r="CT21" s="828"/>
      <c r="CU21" s="828"/>
      <c r="CV21" s="829"/>
      <c r="CW21" s="827"/>
      <c r="CX21" s="828"/>
      <c r="CY21" s="828"/>
      <c r="CZ21" s="828"/>
      <c r="DA21" s="829"/>
      <c r="DB21" s="827"/>
      <c r="DC21" s="828"/>
      <c r="DD21" s="828"/>
      <c r="DE21" s="828"/>
      <c r="DF21" s="829"/>
      <c r="DG21" s="827"/>
      <c r="DH21" s="828"/>
      <c r="DI21" s="828"/>
      <c r="DJ21" s="828"/>
      <c r="DK21" s="829"/>
      <c r="DL21" s="827"/>
      <c r="DM21" s="828"/>
      <c r="DN21" s="828"/>
      <c r="DO21" s="828"/>
      <c r="DP21" s="829"/>
      <c r="DQ21" s="827"/>
      <c r="DR21" s="828"/>
      <c r="DS21" s="828"/>
      <c r="DT21" s="828"/>
      <c r="DU21" s="829"/>
      <c r="DV21" s="830"/>
      <c r="DW21" s="831"/>
      <c r="DX21" s="831"/>
      <c r="DY21" s="831"/>
      <c r="DZ21" s="832"/>
      <c r="EA21" s="255"/>
    </row>
    <row r="22" spans="1:131" s="256" customFormat="1" ht="26.25" customHeight="1" x14ac:dyDescent="0.15">
      <c r="A22" s="262">
        <v>16</v>
      </c>
      <c r="B22" s="801"/>
      <c r="C22" s="802"/>
      <c r="D22" s="802"/>
      <c r="E22" s="802"/>
      <c r="F22" s="802"/>
      <c r="G22" s="802"/>
      <c r="H22" s="802"/>
      <c r="I22" s="802"/>
      <c r="J22" s="802"/>
      <c r="K22" s="802"/>
      <c r="L22" s="802"/>
      <c r="M22" s="802"/>
      <c r="N22" s="802"/>
      <c r="O22" s="802"/>
      <c r="P22" s="803"/>
      <c r="Q22" s="833"/>
      <c r="R22" s="834"/>
      <c r="S22" s="834"/>
      <c r="T22" s="834"/>
      <c r="U22" s="834"/>
      <c r="V22" s="834"/>
      <c r="W22" s="834"/>
      <c r="X22" s="834"/>
      <c r="Y22" s="834"/>
      <c r="Z22" s="834"/>
      <c r="AA22" s="834"/>
      <c r="AB22" s="834"/>
      <c r="AC22" s="834"/>
      <c r="AD22" s="834"/>
      <c r="AE22" s="835"/>
      <c r="AF22" s="807"/>
      <c r="AG22" s="808"/>
      <c r="AH22" s="808"/>
      <c r="AI22" s="808"/>
      <c r="AJ22" s="809"/>
      <c r="AK22" s="848"/>
      <c r="AL22" s="849"/>
      <c r="AM22" s="849"/>
      <c r="AN22" s="849"/>
      <c r="AO22" s="849"/>
      <c r="AP22" s="849"/>
      <c r="AQ22" s="849"/>
      <c r="AR22" s="849"/>
      <c r="AS22" s="849"/>
      <c r="AT22" s="849"/>
      <c r="AU22" s="850"/>
      <c r="AV22" s="850"/>
      <c r="AW22" s="850"/>
      <c r="AX22" s="850"/>
      <c r="AY22" s="851"/>
      <c r="AZ22" s="852" t="s">
        <v>392</v>
      </c>
      <c r="BA22" s="852"/>
      <c r="BB22" s="852"/>
      <c r="BC22" s="852"/>
      <c r="BD22" s="853"/>
      <c r="BE22" s="254"/>
      <c r="BF22" s="254"/>
      <c r="BG22" s="254"/>
      <c r="BH22" s="254"/>
      <c r="BI22" s="254"/>
      <c r="BJ22" s="254"/>
      <c r="BK22" s="254"/>
      <c r="BL22" s="254"/>
      <c r="BM22" s="254"/>
      <c r="BN22" s="254"/>
      <c r="BO22" s="254"/>
      <c r="BP22" s="254"/>
      <c r="BQ22" s="263">
        <v>16</v>
      </c>
      <c r="BR22" s="264"/>
      <c r="BS22" s="814"/>
      <c r="BT22" s="815"/>
      <c r="BU22" s="815"/>
      <c r="BV22" s="815"/>
      <c r="BW22" s="815"/>
      <c r="BX22" s="815"/>
      <c r="BY22" s="815"/>
      <c r="BZ22" s="815"/>
      <c r="CA22" s="815"/>
      <c r="CB22" s="815"/>
      <c r="CC22" s="815"/>
      <c r="CD22" s="815"/>
      <c r="CE22" s="815"/>
      <c r="CF22" s="815"/>
      <c r="CG22" s="816"/>
      <c r="CH22" s="827"/>
      <c r="CI22" s="828"/>
      <c r="CJ22" s="828"/>
      <c r="CK22" s="828"/>
      <c r="CL22" s="829"/>
      <c r="CM22" s="827"/>
      <c r="CN22" s="828"/>
      <c r="CO22" s="828"/>
      <c r="CP22" s="828"/>
      <c r="CQ22" s="829"/>
      <c r="CR22" s="827"/>
      <c r="CS22" s="828"/>
      <c r="CT22" s="828"/>
      <c r="CU22" s="828"/>
      <c r="CV22" s="829"/>
      <c r="CW22" s="827"/>
      <c r="CX22" s="828"/>
      <c r="CY22" s="828"/>
      <c r="CZ22" s="828"/>
      <c r="DA22" s="829"/>
      <c r="DB22" s="827"/>
      <c r="DC22" s="828"/>
      <c r="DD22" s="828"/>
      <c r="DE22" s="828"/>
      <c r="DF22" s="829"/>
      <c r="DG22" s="827"/>
      <c r="DH22" s="828"/>
      <c r="DI22" s="828"/>
      <c r="DJ22" s="828"/>
      <c r="DK22" s="829"/>
      <c r="DL22" s="827"/>
      <c r="DM22" s="828"/>
      <c r="DN22" s="828"/>
      <c r="DO22" s="828"/>
      <c r="DP22" s="829"/>
      <c r="DQ22" s="827"/>
      <c r="DR22" s="828"/>
      <c r="DS22" s="828"/>
      <c r="DT22" s="828"/>
      <c r="DU22" s="829"/>
      <c r="DV22" s="830"/>
      <c r="DW22" s="831"/>
      <c r="DX22" s="831"/>
      <c r="DY22" s="831"/>
      <c r="DZ22" s="832"/>
      <c r="EA22" s="255"/>
    </row>
    <row r="23" spans="1:131" s="256" customFormat="1" ht="26.25" customHeight="1" thickBot="1" x14ac:dyDescent="0.2">
      <c r="A23" s="265" t="s">
        <v>393</v>
      </c>
      <c r="B23" s="836" t="s">
        <v>394</v>
      </c>
      <c r="C23" s="837"/>
      <c r="D23" s="837"/>
      <c r="E23" s="837"/>
      <c r="F23" s="837"/>
      <c r="G23" s="837"/>
      <c r="H23" s="837"/>
      <c r="I23" s="837"/>
      <c r="J23" s="837"/>
      <c r="K23" s="837"/>
      <c r="L23" s="837"/>
      <c r="M23" s="837"/>
      <c r="N23" s="837"/>
      <c r="O23" s="837"/>
      <c r="P23" s="838"/>
      <c r="Q23" s="839">
        <v>11362</v>
      </c>
      <c r="R23" s="840"/>
      <c r="S23" s="840"/>
      <c r="T23" s="840"/>
      <c r="U23" s="840"/>
      <c r="V23" s="840">
        <v>10790</v>
      </c>
      <c r="W23" s="840"/>
      <c r="X23" s="840"/>
      <c r="Y23" s="840"/>
      <c r="Z23" s="840"/>
      <c r="AA23" s="840">
        <v>572</v>
      </c>
      <c r="AB23" s="840"/>
      <c r="AC23" s="840"/>
      <c r="AD23" s="840"/>
      <c r="AE23" s="841"/>
      <c r="AF23" s="842">
        <v>542</v>
      </c>
      <c r="AG23" s="840"/>
      <c r="AH23" s="840"/>
      <c r="AI23" s="840"/>
      <c r="AJ23" s="843"/>
      <c r="AK23" s="844"/>
      <c r="AL23" s="845"/>
      <c r="AM23" s="845"/>
      <c r="AN23" s="845"/>
      <c r="AO23" s="845"/>
      <c r="AP23" s="840">
        <v>13884</v>
      </c>
      <c r="AQ23" s="840"/>
      <c r="AR23" s="840"/>
      <c r="AS23" s="840"/>
      <c r="AT23" s="840"/>
      <c r="AU23" s="846"/>
      <c r="AV23" s="846"/>
      <c r="AW23" s="846"/>
      <c r="AX23" s="846"/>
      <c r="AY23" s="847"/>
      <c r="AZ23" s="855" t="s">
        <v>235</v>
      </c>
      <c r="BA23" s="856"/>
      <c r="BB23" s="856"/>
      <c r="BC23" s="856"/>
      <c r="BD23" s="857"/>
      <c r="BE23" s="254"/>
      <c r="BF23" s="254"/>
      <c r="BG23" s="254"/>
      <c r="BH23" s="254"/>
      <c r="BI23" s="254"/>
      <c r="BJ23" s="254"/>
      <c r="BK23" s="254"/>
      <c r="BL23" s="254"/>
      <c r="BM23" s="254"/>
      <c r="BN23" s="254"/>
      <c r="BO23" s="254"/>
      <c r="BP23" s="254"/>
      <c r="BQ23" s="263">
        <v>17</v>
      </c>
      <c r="BR23" s="264"/>
      <c r="BS23" s="814"/>
      <c r="BT23" s="815"/>
      <c r="BU23" s="815"/>
      <c r="BV23" s="815"/>
      <c r="BW23" s="815"/>
      <c r="BX23" s="815"/>
      <c r="BY23" s="815"/>
      <c r="BZ23" s="815"/>
      <c r="CA23" s="815"/>
      <c r="CB23" s="815"/>
      <c r="CC23" s="815"/>
      <c r="CD23" s="815"/>
      <c r="CE23" s="815"/>
      <c r="CF23" s="815"/>
      <c r="CG23" s="816"/>
      <c r="CH23" s="827"/>
      <c r="CI23" s="828"/>
      <c r="CJ23" s="828"/>
      <c r="CK23" s="828"/>
      <c r="CL23" s="829"/>
      <c r="CM23" s="827"/>
      <c r="CN23" s="828"/>
      <c r="CO23" s="828"/>
      <c r="CP23" s="828"/>
      <c r="CQ23" s="829"/>
      <c r="CR23" s="827"/>
      <c r="CS23" s="828"/>
      <c r="CT23" s="828"/>
      <c r="CU23" s="828"/>
      <c r="CV23" s="829"/>
      <c r="CW23" s="827"/>
      <c r="CX23" s="828"/>
      <c r="CY23" s="828"/>
      <c r="CZ23" s="828"/>
      <c r="DA23" s="829"/>
      <c r="DB23" s="827"/>
      <c r="DC23" s="828"/>
      <c r="DD23" s="828"/>
      <c r="DE23" s="828"/>
      <c r="DF23" s="829"/>
      <c r="DG23" s="827"/>
      <c r="DH23" s="828"/>
      <c r="DI23" s="828"/>
      <c r="DJ23" s="828"/>
      <c r="DK23" s="829"/>
      <c r="DL23" s="827"/>
      <c r="DM23" s="828"/>
      <c r="DN23" s="828"/>
      <c r="DO23" s="828"/>
      <c r="DP23" s="829"/>
      <c r="DQ23" s="827"/>
      <c r="DR23" s="828"/>
      <c r="DS23" s="828"/>
      <c r="DT23" s="828"/>
      <c r="DU23" s="829"/>
      <c r="DV23" s="830"/>
      <c r="DW23" s="831"/>
      <c r="DX23" s="831"/>
      <c r="DY23" s="831"/>
      <c r="DZ23" s="832"/>
      <c r="EA23" s="255"/>
    </row>
    <row r="24" spans="1:131" s="256" customFormat="1" ht="26.25" customHeight="1" x14ac:dyDescent="0.15">
      <c r="A24" s="854" t="s">
        <v>395</v>
      </c>
      <c r="B24" s="854"/>
      <c r="C24" s="854"/>
      <c r="D24" s="854"/>
      <c r="E24" s="854"/>
      <c r="F24" s="854"/>
      <c r="G24" s="854"/>
      <c r="H24" s="854"/>
      <c r="I24" s="854"/>
      <c r="J24" s="854"/>
      <c r="K24" s="854"/>
      <c r="L24" s="854"/>
      <c r="M24" s="854"/>
      <c r="N24" s="854"/>
      <c r="O24" s="854"/>
      <c r="P24" s="854"/>
      <c r="Q24" s="854"/>
      <c r="R24" s="854"/>
      <c r="S24" s="854"/>
      <c r="T24" s="854"/>
      <c r="U24" s="854"/>
      <c r="V24" s="854"/>
      <c r="W24" s="854"/>
      <c r="X24" s="854"/>
      <c r="Y24" s="854"/>
      <c r="Z24" s="854"/>
      <c r="AA24" s="854"/>
      <c r="AB24" s="854"/>
      <c r="AC24" s="854"/>
      <c r="AD24" s="854"/>
      <c r="AE24" s="854"/>
      <c r="AF24" s="854"/>
      <c r="AG24" s="854"/>
      <c r="AH24" s="854"/>
      <c r="AI24" s="854"/>
      <c r="AJ24" s="854"/>
      <c r="AK24" s="854"/>
      <c r="AL24" s="854"/>
      <c r="AM24" s="854"/>
      <c r="AN24" s="854"/>
      <c r="AO24" s="854"/>
      <c r="AP24" s="854"/>
      <c r="AQ24" s="854"/>
      <c r="AR24" s="854"/>
      <c r="AS24" s="854"/>
      <c r="AT24" s="854"/>
      <c r="AU24" s="854"/>
      <c r="AV24" s="854"/>
      <c r="AW24" s="854"/>
      <c r="AX24" s="854"/>
      <c r="AY24" s="854"/>
      <c r="AZ24" s="253"/>
      <c r="BA24" s="253"/>
      <c r="BB24" s="253"/>
      <c r="BC24" s="253"/>
      <c r="BD24" s="253"/>
      <c r="BE24" s="254"/>
      <c r="BF24" s="254"/>
      <c r="BG24" s="254"/>
      <c r="BH24" s="254"/>
      <c r="BI24" s="254"/>
      <c r="BJ24" s="254"/>
      <c r="BK24" s="254"/>
      <c r="BL24" s="254"/>
      <c r="BM24" s="254"/>
      <c r="BN24" s="254"/>
      <c r="BO24" s="254"/>
      <c r="BP24" s="254"/>
      <c r="BQ24" s="263">
        <v>18</v>
      </c>
      <c r="BR24" s="264"/>
      <c r="BS24" s="814"/>
      <c r="BT24" s="815"/>
      <c r="BU24" s="815"/>
      <c r="BV24" s="815"/>
      <c r="BW24" s="815"/>
      <c r="BX24" s="815"/>
      <c r="BY24" s="815"/>
      <c r="BZ24" s="815"/>
      <c r="CA24" s="815"/>
      <c r="CB24" s="815"/>
      <c r="CC24" s="815"/>
      <c r="CD24" s="815"/>
      <c r="CE24" s="815"/>
      <c r="CF24" s="815"/>
      <c r="CG24" s="816"/>
      <c r="CH24" s="827"/>
      <c r="CI24" s="828"/>
      <c r="CJ24" s="828"/>
      <c r="CK24" s="828"/>
      <c r="CL24" s="829"/>
      <c r="CM24" s="827"/>
      <c r="CN24" s="828"/>
      <c r="CO24" s="828"/>
      <c r="CP24" s="828"/>
      <c r="CQ24" s="829"/>
      <c r="CR24" s="827"/>
      <c r="CS24" s="828"/>
      <c r="CT24" s="828"/>
      <c r="CU24" s="828"/>
      <c r="CV24" s="829"/>
      <c r="CW24" s="827"/>
      <c r="CX24" s="828"/>
      <c r="CY24" s="828"/>
      <c r="CZ24" s="828"/>
      <c r="DA24" s="829"/>
      <c r="DB24" s="827"/>
      <c r="DC24" s="828"/>
      <c r="DD24" s="828"/>
      <c r="DE24" s="828"/>
      <c r="DF24" s="829"/>
      <c r="DG24" s="827"/>
      <c r="DH24" s="828"/>
      <c r="DI24" s="828"/>
      <c r="DJ24" s="828"/>
      <c r="DK24" s="829"/>
      <c r="DL24" s="827"/>
      <c r="DM24" s="828"/>
      <c r="DN24" s="828"/>
      <c r="DO24" s="828"/>
      <c r="DP24" s="829"/>
      <c r="DQ24" s="827"/>
      <c r="DR24" s="828"/>
      <c r="DS24" s="828"/>
      <c r="DT24" s="828"/>
      <c r="DU24" s="829"/>
      <c r="DV24" s="830"/>
      <c r="DW24" s="831"/>
      <c r="DX24" s="831"/>
      <c r="DY24" s="831"/>
      <c r="DZ24" s="832"/>
      <c r="EA24" s="255"/>
    </row>
    <row r="25" spans="1:131" s="248" customFormat="1" ht="26.25" customHeight="1" thickBot="1" x14ac:dyDescent="0.2">
      <c r="A25" s="795" t="s">
        <v>396</v>
      </c>
      <c r="B25" s="795"/>
      <c r="C25" s="795"/>
      <c r="D25" s="795"/>
      <c r="E25" s="795"/>
      <c r="F25" s="795"/>
      <c r="G25" s="795"/>
      <c r="H25" s="795"/>
      <c r="I25" s="795"/>
      <c r="J25" s="795"/>
      <c r="K25" s="795"/>
      <c r="L25" s="795"/>
      <c r="M25" s="795"/>
      <c r="N25" s="795"/>
      <c r="O25" s="795"/>
      <c r="P25" s="795"/>
      <c r="Q25" s="795"/>
      <c r="R25" s="795"/>
      <c r="S25" s="795"/>
      <c r="T25" s="795"/>
      <c r="U25" s="795"/>
      <c r="V25" s="795"/>
      <c r="W25" s="795"/>
      <c r="X25" s="795"/>
      <c r="Y25" s="795"/>
      <c r="Z25" s="795"/>
      <c r="AA25" s="795"/>
      <c r="AB25" s="795"/>
      <c r="AC25" s="795"/>
      <c r="AD25" s="795"/>
      <c r="AE25" s="795"/>
      <c r="AF25" s="795"/>
      <c r="AG25" s="795"/>
      <c r="AH25" s="795"/>
      <c r="AI25" s="795"/>
      <c r="AJ25" s="795"/>
      <c r="AK25" s="795"/>
      <c r="AL25" s="795"/>
      <c r="AM25" s="795"/>
      <c r="AN25" s="795"/>
      <c r="AO25" s="795"/>
      <c r="AP25" s="795"/>
      <c r="AQ25" s="795"/>
      <c r="AR25" s="795"/>
      <c r="AS25" s="795"/>
      <c r="AT25" s="795"/>
      <c r="AU25" s="795"/>
      <c r="AV25" s="795"/>
      <c r="AW25" s="795"/>
      <c r="AX25" s="795"/>
      <c r="AY25" s="795"/>
      <c r="AZ25" s="795"/>
      <c r="BA25" s="795"/>
      <c r="BB25" s="795"/>
      <c r="BC25" s="795"/>
      <c r="BD25" s="795"/>
      <c r="BE25" s="795"/>
      <c r="BF25" s="795"/>
      <c r="BG25" s="795"/>
      <c r="BH25" s="795"/>
      <c r="BI25" s="795"/>
      <c r="BJ25" s="253"/>
      <c r="BK25" s="253"/>
      <c r="BL25" s="253"/>
      <c r="BM25" s="253"/>
      <c r="BN25" s="253"/>
      <c r="BO25" s="266"/>
      <c r="BP25" s="266"/>
      <c r="BQ25" s="263">
        <v>19</v>
      </c>
      <c r="BR25" s="264"/>
      <c r="BS25" s="814"/>
      <c r="BT25" s="815"/>
      <c r="BU25" s="815"/>
      <c r="BV25" s="815"/>
      <c r="BW25" s="815"/>
      <c r="BX25" s="815"/>
      <c r="BY25" s="815"/>
      <c r="BZ25" s="815"/>
      <c r="CA25" s="815"/>
      <c r="CB25" s="815"/>
      <c r="CC25" s="815"/>
      <c r="CD25" s="815"/>
      <c r="CE25" s="815"/>
      <c r="CF25" s="815"/>
      <c r="CG25" s="816"/>
      <c r="CH25" s="827"/>
      <c r="CI25" s="828"/>
      <c r="CJ25" s="828"/>
      <c r="CK25" s="828"/>
      <c r="CL25" s="829"/>
      <c r="CM25" s="827"/>
      <c r="CN25" s="828"/>
      <c r="CO25" s="828"/>
      <c r="CP25" s="828"/>
      <c r="CQ25" s="829"/>
      <c r="CR25" s="827"/>
      <c r="CS25" s="828"/>
      <c r="CT25" s="828"/>
      <c r="CU25" s="828"/>
      <c r="CV25" s="829"/>
      <c r="CW25" s="827"/>
      <c r="CX25" s="828"/>
      <c r="CY25" s="828"/>
      <c r="CZ25" s="828"/>
      <c r="DA25" s="829"/>
      <c r="DB25" s="827"/>
      <c r="DC25" s="828"/>
      <c r="DD25" s="828"/>
      <c r="DE25" s="828"/>
      <c r="DF25" s="829"/>
      <c r="DG25" s="827"/>
      <c r="DH25" s="828"/>
      <c r="DI25" s="828"/>
      <c r="DJ25" s="828"/>
      <c r="DK25" s="829"/>
      <c r="DL25" s="827"/>
      <c r="DM25" s="828"/>
      <c r="DN25" s="828"/>
      <c r="DO25" s="828"/>
      <c r="DP25" s="829"/>
      <c r="DQ25" s="827"/>
      <c r="DR25" s="828"/>
      <c r="DS25" s="828"/>
      <c r="DT25" s="828"/>
      <c r="DU25" s="829"/>
      <c r="DV25" s="830"/>
      <c r="DW25" s="831"/>
      <c r="DX25" s="831"/>
      <c r="DY25" s="831"/>
      <c r="DZ25" s="832"/>
      <c r="EA25" s="247"/>
    </row>
    <row r="26" spans="1:131" s="248" customFormat="1" ht="26.25" customHeight="1" x14ac:dyDescent="0.15">
      <c r="A26" s="786" t="s">
        <v>373</v>
      </c>
      <c r="B26" s="787"/>
      <c r="C26" s="787"/>
      <c r="D26" s="787"/>
      <c r="E26" s="787"/>
      <c r="F26" s="787"/>
      <c r="G26" s="787"/>
      <c r="H26" s="787"/>
      <c r="I26" s="787"/>
      <c r="J26" s="787"/>
      <c r="K26" s="787"/>
      <c r="L26" s="787"/>
      <c r="M26" s="787"/>
      <c r="N26" s="787"/>
      <c r="O26" s="787"/>
      <c r="P26" s="788"/>
      <c r="Q26" s="763" t="s">
        <v>397</v>
      </c>
      <c r="R26" s="764"/>
      <c r="S26" s="764"/>
      <c r="T26" s="764"/>
      <c r="U26" s="765"/>
      <c r="V26" s="763" t="s">
        <v>398</v>
      </c>
      <c r="W26" s="764"/>
      <c r="X26" s="764"/>
      <c r="Y26" s="764"/>
      <c r="Z26" s="765"/>
      <c r="AA26" s="763" t="s">
        <v>399</v>
      </c>
      <c r="AB26" s="764"/>
      <c r="AC26" s="764"/>
      <c r="AD26" s="764"/>
      <c r="AE26" s="764"/>
      <c r="AF26" s="858" t="s">
        <v>400</v>
      </c>
      <c r="AG26" s="859"/>
      <c r="AH26" s="859"/>
      <c r="AI26" s="859"/>
      <c r="AJ26" s="860"/>
      <c r="AK26" s="764" t="s">
        <v>401</v>
      </c>
      <c r="AL26" s="764"/>
      <c r="AM26" s="764"/>
      <c r="AN26" s="764"/>
      <c r="AO26" s="765"/>
      <c r="AP26" s="763" t="s">
        <v>402</v>
      </c>
      <c r="AQ26" s="764"/>
      <c r="AR26" s="764"/>
      <c r="AS26" s="764"/>
      <c r="AT26" s="765"/>
      <c r="AU26" s="763" t="s">
        <v>403</v>
      </c>
      <c r="AV26" s="764"/>
      <c r="AW26" s="764"/>
      <c r="AX26" s="764"/>
      <c r="AY26" s="765"/>
      <c r="AZ26" s="763" t="s">
        <v>404</v>
      </c>
      <c r="BA26" s="764"/>
      <c r="BB26" s="764"/>
      <c r="BC26" s="764"/>
      <c r="BD26" s="765"/>
      <c r="BE26" s="763" t="s">
        <v>380</v>
      </c>
      <c r="BF26" s="764"/>
      <c r="BG26" s="764"/>
      <c r="BH26" s="764"/>
      <c r="BI26" s="775"/>
      <c r="BJ26" s="253"/>
      <c r="BK26" s="253"/>
      <c r="BL26" s="253"/>
      <c r="BM26" s="253"/>
      <c r="BN26" s="253"/>
      <c r="BO26" s="266"/>
      <c r="BP26" s="266"/>
      <c r="BQ26" s="263">
        <v>20</v>
      </c>
      <c r="BR26" s="264"/>
      <c r="BS26" s="814"/>
      <c r="BT26" s="815"/>
      <c r="BU26" s="815"/>
      <c r="BV26" s="815"/>
      <c r="BW26" s="815"/>
      <c r="BX26" s="815"/>
      <c r="BY26" s="815"/>
      <c r="BZ26" s="815"/>
      <c r="CA26" s="815"/>
      <c r="CB26" s="815"/>
      <c r="CC26" s="815"/>
      <c r="CD26" s="815"/>
      <c r="CE26" s="815"/>
      <c r="CF26" s="815"/>
      <c r="CG26" s="816"/>
      <c r="CH26" s="827"/>
      <c r="CI26" s="828"/>
      <c r="CJ26" s="828"/>
      <c r="CK26" s="828"/>
      <c r="CL26" s="829"/>
      <c r="CM26" s="827"/>
      <c r="CN26" s="828"/>
      <c r="CO26" s="828"/>
      <c r="CP26" s="828"/>
      <c r="CQ26" s="829"/>
      <c r="CR26" s="827"/>
      <c r="CS26" s="828"/>
      <c r="CT26" s="828"/>
      <c r="CU26" s="828"/>
      <c r="CV26" s="829"/>
      <c r="CW26" s="827"/>
      <c r="CX26" s="828"/>
      <c r="CY26" s="828"/>
      <c r="CZ26" s="828"/>
      <c r="DA26" s="829"/>
      <c r="DB26" s="827"/>
      <c r="DC26" s="828"/>
      <c r="DD26" s="828"/>
      <c r="DE26" s="828"/>
      <c r="DF26" s="829"/>
      <c r="DG26" s="827"/>
      <c r="DH26" s="828"/>
      <c r="DI26" s="828"/>
      <c r="DJ26" s="828"/>
      <c r="DK26" s="829"/>
      <c r="DL26" s="827"/>
      <c r="DM26" s="828"/>
      <c r="DN26" s="828"/>
      <c r="DO26" s="828"/>
      <c r="DP26" s="829"/>
      <c r="DQ26" s="827"/>
      <c r="DR26" s="828"/>
      <c r="DS26" s="828"/>
      <c r="DT26" s="828"/>
      <c r="DU26" s="829"/>
      <c r="DV26" s="830"/>
      <c r="DW26" s="831"/>
      <c r="DX26" s="831"/>
      <c r="DY26" s="831"/>
      <c r="DZ26" s="832"/>
      <c r="EA26" s="247"/>
    </row>
    <row r="27" spans="1:131" s="248" customFormat="1" ht="26.25" customHeight="1" thickBot="1" x14ac:dyDescent="0.2">
      <c r="A27" s="789"/>
      <c r="B27" s="790"/>
      <c r="C27" s="790"/>
      <c r="D27" s="790"/>
      <c r="E27" s="790"/>
      <c r="F27" s="790"/>
      <c r="G27" s="790"/>
      <c r="H27" s="790"/>
      <c r="I27" s="790"/>
      <c r="J27" s="790"/>
      <c r="K27" s="790"/>
      <c r="L27" s="790"/>
      <c r="M27" s="790"/>
      <c r="N27" s="790"/>
      <c r="O27" s="790"/>
      <c r="P27" s="791"/>
      <c r="Q27" s="766"/>
      <c r="R27" s="767"/>
      <c r="S27" s="767"/>
      <c r="T27" s="767"/>
      <c r="U27" s="768"/>
      <c r="V27" s="766"/>
      <c r="W27" s="767"/>
      <c r="X27" s="767"/>
      <c r="Y27" s="767"/>
      <c r="Z27" s="768"/>
      <c r="AA27" s="766"/>
      <c r="AB27" s="767"/>
      <c r="AC27" s="767"/>
      <c r="AD27" s="767"/>
      <c r="AE27" s="767"/>
      <c r="AF27" s="861"/>
      <c r="AG27" s="862"/>
      <c r="AH27" s="862"/>
      <c r="AI27" s="862"/>
      <c r="AJ27" s="863"/>
      <c r="AK27" s="767"/>
      <c r="AL27" s="767"/>
      <c r="AM27" s="767"/>
      <c r="AN27" s="767"/>
      <c r="AO27" s="768"/>
      <c r="AP27" s="766"/>
      <c r="AQ27" s="767"/>
      <c r="AR27" s="767"/>
      <c r="AS27" s="767"/>
      <c r="AT27" s="768"/>
      <c r="AU27" s="766"/>
      <c r="AV27" s="767"/>
      <c r="AW27" s="767"/>
      <c r="AX27" s="767"/>
      <c r="AY27" s="768"/>
      <c r="AZ27" s="766"/>
      <c r="BA27" s="767"/>
      <c r="BB27" s="767"/>
      <c r="BC27" s="767"/>
      <c r="BD27" s="768"/>
      <c r="BE27" s="766"/>
      <c r="BF27" s="767"/>
      <c r="BG27" s="767"/>
      <c r="BH27" s="767"/>
      <c r="BI27" s="776"/>
      <c r="BJ27" s="253"/>
      <c r="BK27" s="253"/>
      <c r="BL27" s="253"/>
      <c r="BM27" s="253"/>
      <c r="BN27" s="253"/>
      <c r="BO27" s="266"/>
      <c r="BP27" s="266"/>
      <c r="BQ27" s="263">
        <v>21</v>
      </c>
      <c r="BR27" s="264"/>
      <c r="BS27" s="814"/>
      <c r="BT27" s="815"/>
      <c r="BU27" s="815"/>
      <c r="BV27" s="815"/>
      <c r="BW27" s="815"/>
      <c r="BX27" s="815"/>
      <c r="BY27" s="815"/>
      <c r="BZ27" s="815"/>
      <c r="CA27" s="815"/>
      <c r="CB27" s="815"/>
      <c r="CC27" s="815"/>
      <c r="CD27" s="815"/>
      <c r="CE27" s="815"/>
      <c r="CF27" s="815"/>
      <c r="CG27" s="816"/>
      <c r="CH27" s="827"/>
      <c r="CI27" s="828"/>
      <c r="CJ27" s="828"/>
      <c r="CK27" s="828"/>
      <c r="CL27" s="829"/>
      <c r="CM27" s="827"/>
      <c r="CN27" s="828"/>
      <c r="CO27" s="828"/>
      <c r="CP27" s="828"/>
      <c r="CQ27" s="829"/>
      <c r="CR27" s="827"/>
      <c r="CS27" s="828"/>
      <c r="CT27" s="828"/>
      <c r="CU27" s="828"/>
      <c r="CV27" s="829"/>
      <c r="CW27" s="827"/>
      <c r="CX27" s="828"/>
      <c r="CY27" s="828"/>
      <c r="CZ27" s="828"/>
      <c r="DA27" s="829"/>
      <c r="DB27" s="827"/>
      <c r="DC27" s="828"/>
      <c r="DD27" s="828"/>
      <c r="DE27" s="828"/>
      <c r="DF27" s="829"/>
      <c r="DG27" s="827"/>
      <c r="DH27" s="828"/>
      <c r="DI27" s="828"/>
      <c r="DJ27" s="828"/>
      <c r="DK27" s="829"/>
      <c r="DL27" s="827"/>
      <c r="DM27" s="828"/>
      <c r="DN27" s="828"/>
      <c r="DO27" s="828"/>
      <c r="DP27" s="829"/>
      <c r="DQ27" s="827"/>
      <c r="DR27" s="828"/>
      <c r="DS27" s="828"/>
      <c r="DT27" s="828"/>
      <c r="DU27" s="829"/>
      <c r="DV27" s="830"/>
      <c r="DW27" s="831"/>
      <c r="DX27" s="831"/>
      <c r="DY27" s="831"/>
      <c r="DZ27" s="832"/>
      <c r="EA27" s="247"/>
    </row>
    <row r="28" spans="1:131" s="248" customFormat="1" ht="26.25" customHeight="1" thickTop="1" x14ac:dyDescent="0.15">
      <c r="A28" s="267">
        <v>1</v>
      </c>
      <c r="B28" s="777" t="s">
        <v>405</v>
      </c>
      <c r="C28" s="778"/>
      <c r="D28" s="778"/>
      <c r="E28" s="778"/>
      <c r="F28" s="778"/>
      <c r="G28" s="778"/>
      <c r="H28" s="778"/>
      <c r="I28" s="778"/>
      <c r="J28" s="778"/>
      <c r="K28" s="778"/>
      <c r="L28" s="778"/>
      <c r="M28" s="778"/>
      <c r="N28" s="778"/>
      <c r="O28" s="778"/>
      <c r="P28" s="779"/>
      <c r="Q28" s="868">
        <v>2582</v>
      </c>
      <c r="R28" s="869"/>
      <c r="S28" s="869"/>
      <c r="T28" s="869"/>
      <c r="U28" s="869"/>
      <c r="V28" s="869">
        <v>2502</v>
      </c>
      <c r="W28" s="869"/>
      <c r="X28" s="869"/>
      <c r="Y28" s="869"/>
      <c r="Z28" s="869"/>
      <c r="AA28" s="869">
        <v>80</v>
      </c>
      <c r="AB28" s="869"/>
      <c r="AC28" s="869"/>
      <c r="AD28" s="869"/>
      <c r="AE28" s="870"/>
      <c r="AF28" s="871">
        <v>80</v>
      </c>
      <c r="AG28" s="869"/>
      <c r="AH28" s="869"/>
      <c r="AI28" s="869"/>
      <c r="AJ28" s="872"/>
      <c r="AK28" s="873">
        <v>282</v>
      </c>
      <c r="AL28" s="864"/>
      <c r="AM28" s="864"/>
      <c r="AN28" s="864"/>
      <c r="AO28" s="864"/>
      <c r="AP28" s="864" t="s">
        <v>583</v>
      </c>
      <c r="AQ28" s="864"/>
      <c r="AR28" s="864"/>
      <c r="AS28" s="864"/>
      <c r="AT28" s="864"/>
      <c r="AU28" s="864" t="s">
        <v>584</v>
      </c>
      <c r="AV28" s="864"/>
      <c r="AW28" s="864"/>
      <c r="AX28" s="864"/>
      <c r="AY28" s="864"/>
      <c r="AZ28" s="865" t="s">
        <v>587</v>
      </c>
      <c r="BA28" s="865"/>
      <c r="BB28" s="865"/>
      <c r="BC28" s="865"/>
      <c r="BD28" s="865"/>
      <c r="BE28" s="866"/>
      <c r="BF28" s="866"/>
      <c r="BG28" s="866"/>
      <c r="BH28" s="866"/>
      <c r="BI28" s="867"/>
      <c r="BJ28" s="253"/>
      <c r="BK28" s="253"/>
      <c r="BL28" s="253"/>
      <c r="BM28" s="253"/>
      <c r="BN28" s="253"/>
      <c r="BO28" s="266"/>
      <c r="BP28" s="266"/>
      <c r="BQ28" s="263">
        <v>22</v>
      </c>
      <c r="BR28" s="264"/>
      <c r="BS28" s="814"/>
      <c r="BT28" s="815"/>
      <c r="BU28" s="815"/>
      <c r="BV28" s="815"/>
      <c r="BW28" s="815"/>
      <c r="BX28" s="815"/>
      <c r="BY28" s="815"/>
      <c r="BZ28" s="815"/>
      <c r="CA28" s="815"/>
      <c r="CB28" s="815"/>
      <c r="CC28" s="815"/>
      <c r="CD28" s="815"/>
      <c r="CE28" s="815"/>
      <c r="CF28" s="815"/>
      <c r="CG28" s="816"/>
      <c r="CH28" s="827"/>
      <c r="CI28" s="828"/>
      <c r="CJ28" s="828"/>
      <c r="CK28" s="828"/>
      <c r="CL28" s="829"/>
      <c r="CM28" s="827"/>
      <c r="CN28" s="828"/>
      <c r="CO28" s="828"/>
      <c r="CP28" s="828"/>
      <c r="CQ28" s="829"/>
      <c r="CR28" s="827"/>
      <c r="CS28" s="828"/>
      <c r="CT28" s="828"/>
      <c r="CU28" s="828"/>
      <c r="CV28" s="829"/>
      <c r="CW28" s="827"/>
      <c r="CX28" s="828"/>
      <c r="CY28" s="828"/>
      <c r="CZ28" s="828"/>
      <c r="DA28" s="829"/>
      <c r="DB28" s="827"/>
      <c r="DC28" s="828"/>
      <c r="DD28" s="828"/>
      <c r="DE28" s="828"/>
      <c r="DF28" s="829"/>
      <c r="DG28" s="827"/>
      <c r="DH28" s="828"/>
      <c r="DI28" s="828"/>
      <c r="DJ28" s="828"/>
      <c r="DK28" s="829"/>
      <c r="DL28" s="827"/>
      <c r="DM28" s="828"/>
      <c r="DN28" s="828"/>
      <c r="DO28" s="828"/>
      <c r="DP28" s="829"/>
      <c r="DQ28" s="827"/>
      <c r="DR28" s="828"/>
      <c r="DS28" s="828"/>
      <c r="DT28" s="828"/>
      <c r="DU28" s="829"/>
      <c r="DV28" s="830"/>
      <c r="DW28" s="831"/>
      <c r="DX28" s="831"/>
      <c r="DY28" s="831"/>
      <c r="DZ28" s="832"/>
      <c r="EA28" s="247"/>
    </row>
    <row r="29" spans="1:131" s="248" customFormat="1" ht="26.25" customHeight="1" x14ac:dyDescent="0.15">
      <c r="A29" s="267">
        <v>2</v>
      </c>
      <c r="B29" s="801" t="s">
        <v>406</v>
      </c>
      <c r="C29" s="802"/>
      <c r="D29" s="802"/>
      <c r="E29" s="802"/>
      <c r="F29" s="802"/>
      <c r="G29" s="802"/>
      <c r="H29" s="802"/>
      <c r="I29" s="802"/>
      <c r="J29" s="802"/>
      <c r="K29" s="802"/>
      <c r="L29" s="802"/>
      <c r="M29" s="802"/>
      <c r="N29" s="802"/>
      <c r="O29" s="802"/>
      <c r="P29" s="803"/>
      <c r="Q29" s="804">
        <v>2626</v>
      </c>
      <c r="R29" s="805"/>
      <c r="S29" s="805"/>
      <c r="T29" s="805"/>
      <c r="U29" s="805"/>
      <c r="V29" s="805">
        <v>2541</v>
      </c>
      <c r="W29" s="805"/>
      <c r="X29" s="805"/>
      <c r="Y29" s="805"/>
      <c r="Z29" s="805"/>
      <c r="AA29" s="805">
        <v>85</v>
      </c>
      <c r="AB29" s="805"/>
      <c r="AC29" s="805"/>
      <c r="AD29" s="805"/>
      <c r="AE29" s="806"/>
      <c r="AF29" s="807">
        <v>85</v>
      </c>
      <c r="AG29" s="808"/>
      <c r="AH29" s="808"/>
      <c r="AI29" s="808"/>
      <c r="AJ29" s="809"/>
      <c r="AK29" s="876">
        <v>419</v>
      </c>
      <c r="AL29" s="877"/>
      <c r="AM29" s="877"/>
      <c r="AN29" s="877"/>
      <c r="AO29" s="877"/>
      <c r="AP29" s="877" t="s">
        <v>583</v>
      </c>
      <c r="AQ29" s="877"/>
      <c r="AR29" s="877"/>
      <c r="AS29" s="877"/>
      <c r="AT29" s="877"/>
      <c r="AU29" s="877" t="s">
        <v>585</v>
      </c>
      <c r="AV29" s="877"/>
      <c r="AW29" s="877"/>
      <c r="AX29" s="877"/>
      <c r="AY29" s="877"/>
      <c r="AZ29" s="878" t="s">
        <v>586</v>
      </c>
      <c r="BA29" s="878"/>
      <c r="BB29" s="878"/>
      <c r="BC29" s="878"/>
      <c r="BD29" s="878"/>
      <c r="BE29" s="874"/>
      <c r="BF29" s="874"/>
      <c r="BG29" s="874"/>
      <c r="BH29" s="874"/>
      <c r="BI29" s="875"/>
      <c r="BJ29" s="253"/>
      <c r="BK29" s="253"/>
      <c r="BL29" s="253"/>
      <c r="BM29" s="253"/>
      <c r="BN29" s="253"/>
      <c r="BO29" s="266"/>
      <c r="BP29" s="266"/>
      <c r="BQ29" s="263">
        <v>23</v>
      </c>
      <c r="BR29" s="264"/>
      <c r="BS29" s="814"/>
      <c r="BT29" s="815"/>
      <c r="BU29" s="815"/>
      <c r="BV29" s="815"/>
      <c r="BW29" s="815"/>
      <c r="BX29" s="815"/>
      <c r="BY29" s="815"/>
      <c r="BZ29" s="815"/>
      <c r="CA29" s="815"/>
      <c r="CB29" s="815"/>
      <c r="CC29" s="815"/>
      <c r="CD29" s="815"/>
      <c r="CE29" s="815"/>
      <c r="CF29" s="815"/>
      <c r="CG29" s="816"/>
      <c r="CH29" s="827"/>
      <c r="CI29" s="828"/>
      <c r="CJ29" s="828"/>
      <c r="CK29" s="828"/>
      <c r="CL29" s="829"/>
      <c r="CM29" s="827"/>
      <c r="CN29" s="828"/>
      <c r="CO29" s="828"/>
      <c r="CP29" s="828"/>
      <c r="CQ29" s="829"/>
      <c r="CR29" s="827"/>
      <c r="CS29" s="828"/>
      <c r="CT29" s="828"/>
      <c r="CU29" s="828"/>
      <c r="CV29" s="829"/>
      <c r="CW29" s="827"/>
      <c r="CX29" s="828"/>
      <c r="CY29" s="828"/>
      <c r="CZ29" s="828"/>
      <c r="DA29" s="829"/>
      <c r="DB29" s="827"/>
      <c r="DC29" s="828"/>
      <c r="DD29" s="828"/>
      <c r="DE29" s="828"/>
      <c r="DF29" s="829"/>
      <c r="DG29" s="827"/>
      <c r="DH29" s="828"/>
      <c r="DI29" s="828"/>
      <c r="DJ29" s="828"/>
      <c r="DK29" s="829"/>
      <c r="DL29" s="827"/>
      <c r="DM29" s="828"/>
      <c r="DN29" s="828"/>
      <c r="DO29" s="828"/>
      <c r="DP29" s="829"/>
      <c r="DQ29" s="827"/>
      <c r="DR29" s="828"/>
      <c r="DS29" s="828"/>
      <c r="DT29" s="828"/>
      <c r="DU29" s="829"/>
      <c r="DV29" s="830"/>
      <c r="DW29" s="831"/>
      <c r="DX29" s="831"/>
      <c r="DY29" s="831"/>
      <c r="DZ29" s="832"/>
      <c r="EA29" s="247"/>
    </row>
    <row r="30" spans="1:131" s="248" customFormat="1" ht="26.25" customHeight="1" x14ac:dyDescent="0.15">
      <c r="A30" s="267">
        <v>3</v>
      </c>
      <c r="B30" s="801" t="s">
        <v>407</v>
      </c>
      <c r="C30" s="802"/>
      <c r="D30" s="802"/>
      <c r="E30" s="802"/>
      <c r="F30" s="802"/>
      <c r="G30" s="802"/>
      <c r="H30" s="802"/>
      <c r="I30" s="802"/>
      <c r="J30" s="802"/>
      <c r="K30" s="802"/>
      <c r="L30" s="802"/>
      <c r="M30" s="802"/>
      <c r="N30" s="802"/>
      <c r="O30" s="802"/>
      <c r="P30" s="803"/>
      <c r="Q30" s="804">
        <v>240</v>
      </c>
      <c r="R30" s="805"/>
      <c r="S30" s="805"/>
      <c r="T30" s="805"/>
      <c r="U30" s="805"/>
      <c r="V30" s="805">
        <v>237</v>
      </c>
      <c r="W30" s="805"/>
      <c r="X30" s="805"/>
      <c r="Y30" s="805"/>
      <c r="Z30" s="805"/>
      <c r="AA30" s="805">
        <v>3</v>
      </c>
      <c r="AB30" s="805"/>
      <c r="AC30" s="805"/>
      <c r="AD30" s="805"/>
      <c r="AE30" s="806"/>
      <c r="AF30" s="807">
        <v>3</v>
      </c>
      <c r="AG30" s="808"/>
      <c r="AH30" s="808"/>
      <c r="AI30" s="808"/>
      <c r="AJ30" s="809"/>
      <c r="AK30" s="876">
        <v>74</v>
      </c>
      <c r="AL30" s="877"/>
      <c r="AM30" s="877"/>
      <c r="AN30" s="877"/>
      <c r="AO30" s="877"/>
      <c r="AP30" s="877" t="s">
        <v>583</v>
      </c>
      <c r="AQ30" s="877"/>
      <c r="AR30" s="877"/>
      <c r="AS30" s="877"/>
      <c r="AT30" s="877"/>
      <c r="AU30" s="877" t="s">
        <v>583</v>
      </c>
      <c r="AV30" s="877"/>
      <c r="AW30" s="877"/>
      <c r="AX30" s="877"/>
      <c r="AY30" s="877"/>
      <c r="AZ30" s="878" t="s">
        <v>586</v>
      </c>
      <c r="BA30" s="878"/>
      <c r="BB30" s="878"/>
      <c r="BC30" s="878"/>
      <c r="BD30" s="878"/>
      <c r="BE30" s="874"/>
      <c r="BF30" s="874"/>
      <c r="BG30" s="874"/>
      <c r="BH30" s="874"/>
      <c r="BI30" s="875"/>
      <c r="BJ30" s="253"/>
      <c r="BK30" s="253"/>
      <c r="BL30" s="253"/>
      <c r="BM30" s="253"/>
      <c r="BN30" s="253"/>
      <c r="BO30" s="266"/>
      <c r="BP30" s="266"/>
      <c r="BQ30" s="263">
        <v>24</v>
      </c>
      <c r="BR30" s="264"/>
      <c r="BS30" s="814"/>
      <c r="BT30" s="815"/>
      <c r="BU30" s="815"/>
      <c r="BV30" s="815"/>
      <c r="BW30" s="815"/>
      <c r="BX30" s="815"/>
      <c r="BY30" s="815"/>
      <c r="BZ30" s="815"/>
      <c r="CA30" s="815"/>
      <c r="CB30" s="815"/>
      <c r="CC30" s="815"/>
      <c r="CD30" s="815"/>
      <c r="CE30" s="815"/>
      <c r="CF30" s="815"/>
      <c r="CG30" s="816"/>
      <c r="CH30" s="827"/>
      <c r="CI30" s="828"/>
      <c r="CJ30" s="828"/>
      <c r="CK30" s="828"/>
      <c r="CL30" s="829"/>
      <c r="CM30" s="827"/>
      <c r="CN30" s="828"/>
      <c r="CO30" s="828"/>
      <c r="CP30" s="828"/>
      <c r="CQ30" s="829"/>
      <c r="CR30" s="827"/>
      <c r="CS30" s="828"/>
      <c r="CT30" s="828"/>
      <c r="CU30" s="828"/>
      <c r="CV30" s="829"/>
      <c r="CW30" s="827"/>
      <c r="CX30" s="828"/>
      <c r="CY30" s="828"/>
      <c r="CZ30" s="828"/>
      <c r="DA30" s="829"/>
      <c r="DB30" s="827"/>
      <c r="DC30" s="828"/>
      <c r="DD30" s="828"/>
      <c r="DE30" s="828"/>
      <c r="DF30" s="829"/>
      <c r="DG30" s="827"/>
      <c r="DH30" s="828"/>
      <c r="DI30" s="828"/>
      <c r="DJ30" s="828"/>
      <c r="DK30" s="829"/>
      <c r="DL30" s="827"/>
      <c r="DM30" s="828"/>
      <c r="DN30" s="828"/>
      <c r="DO30" s="828"/>
      <c r="DP30" s="829"/>
      <c r="DQ30" s="827"/>
      <c r="DR30" s="828"/>
      <c r="DS30" s="828"/>
      <c r="DT30" s="828"/>
      <c r="DU30" s="829"/>
      <c r="DV30" s="830"/>
      <c r="DW30" s="831"/>
      <c r="DX30" s="831"/>
      <c r="DY30" s="831"/>
      <c r="DZ30" s="832"/>
      <c r="EA30" s="247"/>
    </row>
    <row r="31" spans="1:131" s="248" customFormat="1" ht="26.25" customHeight="1" x14ac:dyDescent="0.15">
      <c r="A31" s="267">
        <v>4</v>
      </c>
      <c r="B31" s="801" t="s">
        <v>408</v>
      </c>
      <c r="C31" s="802"/>
      <c r="D31" s="802"/>
      <c r="E31" s="802"/>
      <c r="F31" s="802"/>
      <c r="G31" s="802"/>
      <c r="H31" s="802"/>
      <c r="I31" s="802"/>
      <c r="J31" s="802"/>
      <c r="K31" s="802"/>
      <c r="L31" s="802"/>
      <c r="M31" s="802"/>
      <c r="N31" s="802"/>
      <c r="O31" s="802"/>
      <c r="P31" s="803"/>
      <c r="Q31" s="804">
        <v>26</v>
      </c>
      <c r="R31" s="805"/>
      <c r="S31" s="805"/>
      <c r="T31" s="805"/>
      <c r="U31" s="805"/>
      <c r="V31" s="805">
        <v>25</v>
      </c>
      <c r="W31" s="805"/>
      <c r="X31" s="805"/>
      <c r="Y31" s="805"/>
      <c r="Z31" s="805"/>
      <c r="AA31" s="805">
        <v>1</v>
      </c>
      <c r="AB31" s="805"/>
      <c r="AC31" s="805"/>
      <c r="AD31" s="805"/>
      <c r="AE31" s="806"/>
      <c r="AF31" s="807">
        <v>1</v>
      </c>
      <c r="AG31" s="808"/>
      <c r="AH31" s="808"/>
      <c r="AI31" s="808"/>
      <c r="AJ31" s="809"/>
      <c r="AK31" s="876">
        <v>7</v>
      </c>
      <c r="AL31" s="877"/>
      <c r="AM31" s="877"/>
      <c r="AN31" s="877"/>
      <c r="AO31" s="877"/>
      <c r="AP31" s="877" t="s">
        <v>583</v>
      </c>
      <c r="AQ31" s="877"/>
      <c r="AR31" s="877"/>
      <c r="AS31" s="877"/>
      <c r="AT31" s="877"/>
      <c r="AU31" s="877" t="s">
        <v>584</v>
      </c>
      <c r="AV31" s="877"/>
      <c r="AW31" s="877"/>
      <c r="AX31" s="877"/>
      <c r="AY31" s="877"/>
      <c r="AZ31" s="878" t="s">
        <v>588</v>
      </c>
      <c r="BA31" s="878"/>
      <c r="BB31" s="878"/>
      <c r="BC31" s="878"/>
      <c r="BD31" s="878"/>
      <c r="BE31" s="874"/>
      <c r="BF31" s="874"/>
      <c r="BG31" s="874"/>
      <c r="BH31" s="874"/>
      <c r="BI31" s="875"/>
      <c r="BJ31" s="253"/>
      <c r="BK31" s="253"/>
      <c r="BL31" s="253"/>
      <c r="BM31" s="253"/>
      <c r="BN31" s="253"/>
      <c r="BO31" s="266"/>
      <c r="BP31" s="266"/>
      <c r="BQ31" s="263">
        <v>25</v>
      </c>
      <c r="BR31" s="264"/>
      <c r="BS31" s="814"/>
      <c r="BT31" s="815"/>
      <c r="BU31" s="815"/>
      <c r="BV31" s="815"/>
      <c r="BW31" s="815"/>
      <c r="BX31" s="815"/>
      <c r="BY31" s="815"/>
      <c r="BZ31" s="815"/>
      <c r="CA31" s="815"/>
      <c r="CB31" s="815"/>
      <c r="CC31" s="815"/>
      <c r="CD31" s="815"/>
      <c r="CE31" s="815"/>
      <c r="CF31" s="815"/>
      <c r="CG31" s="816"/>
      <c r="CH31" s="827"/>
      <c r="CI31" s="828"/>
      <c r="CJ31" s="828"/>
      <c r="CK31" s="828"/>
      <c r="CL31" s="829"/>
      <c r="CM31" s="827"/>
      <c r="CN31" s="828"/>
      <c r="CO31" s="828"/>
      <c r="CP31" s="828"/>
      <c r="CQ31" s="829"/>
      <c r="CR31" s="827"/>
      <c r="CS31" s="828"/>
      <c r="CT31" s="828"/>
      <c r="CU31" s="828"/>
      <c r="CV31" s="829"/>
      <c r="CW31" s="827"/>
      <c r="CX31" s="828"/>
      <c r="CY31" s="828"/>
      <c r="CZ31" s="828"/>
      <c r="DA31" s="829"/>
      <c r="DB31" s="827"/>
      <c r="DC31" s="828"/>
      <c r="DD31" s="828"/>
      <c r="DE31" s="828"/>
      <c r="DF31" s="829"/>
      <c r="DG31" s="827"/>
      <c r="DH31" s="828"/>
      <c r="DI31" s="828"/>
      <c r="DJ31" s="828"/>
      <c r="DK31" s="829"/>
      <c r="DL31" s="827"/>
      <c r="DM31" s="828"/>
      <c r="DN31" s="828"/>
      <c r="DO31" s="828"/>
      <c r="DP31" s="829"/>
      <c r="DQ31" s="827"/>
      <c r="DR31" s="828"/>
      <c r="DS31" s="828"/>
      <c r="DT31" s="828"/>
      <c r="DU31" s="829"/>
      <c r="DV31" s="830"/>
      <c r="DW31" s="831"/>
      <c r="DX31" s="831"/>
      <c r="DY31" s="831"/>
      <c r="DZ31" s="832"/>
      <c r="EA31" s="247"/>
    </row>
    <row r="32" spans="1:131" s="248" customFormat="1" ht="26.25" customHeight="1" x14ac:dyDescent="0.15">
      <c r="A32" s="267">
        <v>5</v>
      </c>
      <c r="B32" s="801" t="s">
        <v>409</v>
      </c>
      <c r="C32" s="802"/>
      <c r="D32" s="802"/>
      <c r="E32" s="802"/>
      <c r="F32" s="802"/>
      <c r="G32" s="802"/>
      <c r="H32" s="802"/>
      <c r="I32" s="802"/>
      <c r="J32" s="802"/>
      <c r="K32" s="802"/>
      <c r="L32" s="802"/>
      <c r="M32" s="802"/>
      <c r="N32" s="802"/>
      <c r="O32" s="802"/>
      <c r="P32" s="803"/>
      <c r="Q32" s="804">
        <v>495</v>
      </c>
      <c r="R32" s="805"/>
      <c r="S32" s="805"/>
      <c r="T32" s="805"/>
      <c r="U32" s="805"/>
      <c r="V32" s="805">
        <v>429</v>
      </c>
      <c r="W32" s="805"/>
      <c r="X32" s="805"/>
      <c r="Y32" s="805"/>
      <c r="Z32" s="805"/>
      <c r="AA32" s="805">
        <v>66</v>
      </c>
      <c r="AB32" s="805"/>
      <c r="AC32" s="805"/>
      <c r="AD32" s="805"/>
      <c r="AE32" s="806"/>
      <c r="AF32" s="807">
        <v>1041</v>
      </c>
      <c r="AG32" s="808"/>
      <c r="AH32" s="808"/>
      <c r="AI32" s="808"/>
      <c r="AJ32" s="809"/>
      <c r="AK32" s="876">
        <v>2</v>
      </c>
      <c r="AL32" s="877"/>
      <c r="AM32" s="877"/>
      <c r="AN32" s="877"/>
      <c r="AO32" s="877"/>
      <c r="AP32" s="877">
        <v>430</v>
      </c>
      <c r="AQ32" s="877"/>
      <c r="AR32" s="877"/>
      <c r="AS32" s="877"/>
      <c r="AT32" s="877"/>
      <c r="AU32" s="877">
        <v>16</v>
      </c>
      <c r="AV32" s="877"/>
      <c r="AW32" s="877"/>
      <c r="AX32" s="877"/>
      <c r="AY32" s="877"/>
      <c r="AZ32" s="878" t="s">
        <v>586</v>
      </c>
      <c r="BA32" s="878"/>
      <c r="BB32" s="878"/>
      <c r="BC32" s="878"/>
      <c r="BD32" s="878"/>
      <c r="BE32" s="874" t="s">
        <v>410</v>
      </c>
      <c r="BF32" s="874"/>
      <c r="BG32" s="874"/>
      <c r="BH32" s="874"/>
      <c r="BI32" s="875"/>
      <c r="BJ32" s="253"/>
      <c r="BK32" s="253"/>
      <c r="BL32" s="253"/>
      <c r="BM32" s="253"/>
      <c r="BN32" s="253"/>
      <c r="BO32" s="266"/>
      <c r="BP32" s="266"/>
      <c r="BQ32" s="263">
        <v>26</v>
      </c>
      <c r="BR32" s="264"/>
      <c r="BS32" s="814"/>
      <c r="BT32" s="815"/>
      <c r="BU32" s="815"/>
      <c r="BV32" s="815"/>
      <c r="BW32" s="815"/>
      <c r="BX32" s="815"/>
      <c r="BY32" s="815"/>
      <c r="BZ32" s="815"/>
      <c r="CA32" s="815"/>
      <c r="CB32" s="815"/>
      <c r="CC32" s="815"/>
      <c r="CD32" s="815"/>
      <c r="CE32" s="815"/>
      <c r="CF32" s="815"/>
      <c r="CG32" s="816"/>
      <c r="CH32" s="827"/>
      <c r="CI32" s="828"/>
      <c r="CJ32" s="828"/>
      <c r="CK32" s="828"/>
      <c r="CL32" s="829"/>
      <c r="CM32" s="827"/>
      <c r="CN32" s="828"/>
      <c r="CO32" s="828"/>
      <c r="CP32" s="828"/>
      <c r="CQ32" s="829"/>
      <c r="CR32" s="827"/>
      <c r="CS32" s="828"/>
      <c r="CT32" s="828"/>
      <c r="CU32" s="828"/>
      <c r="CV32" s="829"/>
      <c r="CW32" s="827"/>
      <c r="CX32" s="828"/>
      <c r="CY32" s="828"/>
      <c r="CZ32" s="828"/>
      <c r="DA32" s="829"/>
      <c r="DB32" s="827"/>
      <c r="DC32" s="828"/>
      <c r="DD32" s="828"/>
      <c r="DE32" s="828"/>
      <c r="DF32" s="829"/>
      <c r="DG32" s="827"/>
      <c r="DH32" s="828"/>
      <c r="DI32" s="828"/>
      <c r="DJ32" s="828"/>
      <c r="DK32" s="829"/>
      <c r="DL32" s="827"/>
      <c r="DM32" s="828"/>
      <c r="DN32" s="828"/>
      <c r="DO32" s="828"/>
      <c r="DP32" s="829"/>
      <c r="DQ32" s="827"/>
      <c r="DR32" s="828"/>
      <c r="DS32" s="828"/>
      <c r="DT32" s="828"/>
      <c r="DU32" s="829"/>
      <c r="DV32" s="830"/>
      <c r="DW32" s="831"/>
      <c r="DX32" s="831"/>
      <c r="DY32" s="831"/>
      <c r="DZ32" s="832"/>
      <c r="EA32" s="247"/>
    </row>
    <row r="33" spans="1:131" s="248" customFormat="1" ht="26.25" customHeight="1" x14ac:dyDescent="0.15">
      <c r="A33" s="267">
        <v>6</v>
      </c>
      <c r="B33" s="801" t="s">
        <v>411</v>
      </c>
      <c r="C33" s="802"/>
      <c r="D33" s="802"/>
      <c r="E33" s="802"/>
      <c r="F33" s="802"/>
      <c r="G33" s="802"/>
      <c r="H33" s="802"/>
      <c r="I33" s="802"/>
      <c r="J33" s="802"/>
      <c r="K33" s="802"/>
      <c r="L33" s="802"/>
      <c r="M33" s="802"/>
      <c r="N33" s="802"/>
      <c r="O33" s="802"/>
      <c r="P33" s="803"/>
      <c r="Q33" s="804">
        <v>2499</v>
      </c>
      <c r="R33" s="805"/>
      <c r="S33" s="805"/>
      <c r="T33" s="805"/>
      <c r="U33" s="805"/>
      <c r="V33" s="805">
        <v>2446</v>
      </c>
      <c r="W33" s="805"/>
      <c r="X33" s="805"/>
      <c r="Y33" s="805"/>
      <c r="Z33" s="805"/>
      <c r="AA33" s="805">
        <v>53</v>
      </c>
      <c r="AB33" s="805"/>
      <c r="AC33" s="805"/>
      <c r="AD33" s="805"/>
      <c r="AE33" s="806"/>
      <c r="AF33" s="807">
        <v>500</v>
      </c>
      <c r="AG33" s="808"/>
      <c r="AH33" s="808"/>
      <c r="AI33" s="808"/>
      <c r="AJ33" s="809"/>
      <c r="AK33" s="876">
        <v>546</v>
      </c>
      <c r="AL33" s="877"/>
      <c r="AM33" s="877"/>
      <c r="AN33" s="877"/>
      <c r="AO33" s="877"/>
      <c r="AP33" s="877">
        <v>1924</v>
      </c>
      <c r="AQ33" s="877"/>
      <c r="AR33" s="877"/>
      <c r="AS33" s="877"/>
      <c r="AT33" s="877"/>
      <c r="AU33" s="877">
        <v>1410</v>
      </c>
      <c r="AV33" s="877"/>
      <c r="AW33" s="877"/>
      <c r="AX33" s="877"/>
      <c r="AY33" s="877"/>
      <c r="AZ33" s="878" t="s">
        <v>586</v>
      </c>
      <c r="BA33" s="878"/>
      <c r="BB33" s="878"/>
      <c r="BC33" s="878"/>
      <c r="BD33" s="878"/>
      <c r="BE33" s="874" t="s">
        <v>410</v>
      </c>
      <c r="BF33" s="874"/>
      <c r="BG33" s="874"/>
      <c r="BH33" s="874"/>
      <c r="BI33" s="875"/>
      <c r="BJ33" s="253"/>
      <c r="BK33" s="253"/>
      <c r="BL33" s="253"/>
      <c r="BM33" s="253"/>
      <c r="BN33" s="253"/>
      <c r="BO33" s="266"/>
      <c r="BP33" s="266"/>
      <c r="BQ33" s="263">
        <v>27</v>
      </c>
      <c r="BR33" s="264"/>
      <c r="BS33" s="814"/>
      <c r="BT33" s="815"/>
      <c r="BU33" s="815"/>
      <c r="BV33" s="815"/>
      <c r="BW33" s="815"/>
      <c r="BX33" s="815"/>
      <c r="BY33" s="815"/>
      <c r="BZ33" s="815"/>
      <c r="CA33" s="815"/>
      <c r="CB33" s="815"/>
      <c r="CC33" s="815"/>
      <c r="CD33" s="815"/>
      <c r="CE33" s="815"/>
      <c r="CF33" s="815"/>
      <c r="CG33" s="816"/>
      <c r="CH33" s="827"/>
      <c r="CI33" s="828"/>
      <c r="CJ33" s="828"/>
      <c r="CK33" s="828"/>
      <c r="CL33" s="829"/>
      <c r="CM33" s="827"/>
      <c r="CN33" s="828"/>
      <c r="CO33" s="828"/>
      <c r="CP33" s="828"/>
      <c r="CQ33" s="829"/>
      <c r="CR33" s="827"/>
      <c r="CS33" s="828"/>
      <c r="CT33" s="828"/>
      <c r="CU33" s="828"/>
      <c r="CV33" s="829"/>
      <c r="CW33" s="827"/>
      <c r="CX33" s="828"/>
      <c r="CY33" s="828"/>
      <c r="CZ33" s="828"/>
      <c r="DA33" s="829"/>
      <c r="DB33" s="827"/>
      <c r="DC33" s="828"/>
      <c r="DD33" s="828"/>
      <c r="DE33" s="828"/>
      <c r="DF33" s="829"/>
      <c r="DG33" s="827"/>
      <c r="DH33" s="828"/>
      <c r="DI33" s="828"/>
      <c r="DJ33" s="828"/>
      <c r="DK33" s="829"/>
      <c r="DL33" s="827"/>
      <c r="DM33" s="828"/>
      <c r="DN33" s="828"/>
      <c r="DO33" s="828"/>
      <c r="DP33" s="829"/>
      <c r="DQ33" s="827"/>
      <c r="DR33" s="828"/>
      <c r="DS33" s="828"/>
      <c r="DT33" s="828"/>
      <c r="DU33" s="829"/>
      <c r="DV33" s="830"/>
      <c r="DW33" s="831"/>
      <c r="DX33" s="831"/>
      <c r="DY33" s="831"/>
      <c r="DZ33" s="832"/>
      <c r="EA33" s="247"/>
    </row>
    <row r="34" spans="1:131" s="248" customFormat="1" ht="26.25" customHeight="1" x14ac:dyDescent="0.15">
      <c r="A34" s="267">
        <v>7</v>
      </c>
      <c r="B34" s="801" t="s">
        <v>412</v>
      </c>
      <c r="C34" s="802"/>
      <c r="D34" s="802"/>
      <c r="E34" s="802"/>
      <c r="F34" s="802"/>
      <c r="G34" s="802"/>
      <c r="H34" s="802"/>
      <c r="I34" s="802"/>
      <c r="J34" s="802"/>
      <c r="K34" s="802"/>
      <c r="L34" s="802"/>
      <c r="M34" s="802"/>
      <c r="N34" s="802"/>
      <c r="O34" s="802"/>
      <c r="P34" s="803"/>
      <c r="Q34" s="804">
        <v>801</v>
      </c>
      <c r="R34" s="805"/>
      <c r="S34" s="805"/>
      <c r="T34" s="805"/>
      <c r="U34" s="805"/>
      <c r="V34" s="805">
        <v>787</v>
      </c>
      <c r="W34" s="805"/>
      <c r="X34" s="805"/>
      <c r="Y34" s="805"/>
      <c r="Z34" s="805"/>
      <c r="AA34" s="805">
        <v>14</v>
      </c>
      <c r="AB34" s="805"/>
      <c r="AC34" s="805"/>
      <c r="AD34" s="805"/>
      <c r="AE34" s="806"/>
      <c r="AF34" s="807">
        <v>14</v>
      </c>
      <c r="AG34" s="808"/>
      <c r="AH34" s="808"/>
      <c r="AI34" s="808"/>
      <c r="AJ34" s="809"/>
      <c r="AK34" s="876">
        <v>387</v>
      </c>
      <c r="AL34" s="877"/>
      <c r="AM34" s="877"/>
      <c r="AN34" s="877"/>
      <c r="AO34" s="877"/>
      <c r="AP34" s="877">
        <v>3529</v>
      </c>
      <c r="AQ34" s="877"/>
      <c r="AR34" s="877"/>
      <c r="AS34" s="877"/>
      <c r="AT34" s="877"/>
      <c r="AU34" s="877">
        <v>2767</v>
      </c>
      <c r="AV34" s="877"/>
      <c r="AW34" s="877"/>
      <c r="AX34" s="877"/>
      <c r="AY34" s="877"/>
      <c r="AZ34" s="878" t="s">
        <v>583</v>
      </c>
      <c r="BA34" s="878"/>
      <c r="BB34" s="878"/>
      <c r="BC34" s="878"/>
      <c r="BD34" s="878"/>
      <c r="BE34" s="874" t="s">
        <v>413</v>
      </c>
      <c r="BF34" s="874"/>
      <c r="BG34" s="874"/>
      <c r="BH34" s="874"/>
      <c r="BI34" s="875"/>
      <c r="BJ34" s="253"/>
      <c r="BK34" s="253"/>
      <c r="BL34" s="253"/>
      <c r="BM34" s="253"/>
      <c r="BN34" s="253"/>
      <c r="BO34" s="266"/>
      <c r="BP34" s="266"/>
      <c r="BQ34" s="263">
        <v>28</v>
      </c>
      <c r="BR34" s="264"/>
      <c r="BS34" s="814"/>
      <c r="BT34" s="815"/>
      <c r="BU34" s="815"/>
      <c r="BV34" s="815"/>
      <c r="BW34" s="815"/>
      <c r="BX34" s="815"/>
      <c r="BY34" s="815"/>
      <c r="BZ34" s="815"/>
      <c r="CA34" s="815"/>
      <c r="CB34" s="815"/>
      <c r="CC34" s="815"/>
      <c r="CD34" s="815"/>
      <c r="CE34" s="815"/>
      <c r="CF34" s="815"/>
      <c r="CG34" s="816"/>
      <c r="CH34" s="827"/>
      <c r="CI34" s="828"/>
      <c r="CJ34" s="828"/>
      <c r="CK34" s="828"/>
      <c r="CL34" s="829"/>
      <c r="CM34" s="827"/>
      <c r="CN34" s="828"/>
      <c r="CO34" s="828"/>
      <c r="CP34" s="828"/>
      <c r="CQ34" s="829"/>
      <c r="CR34" s="827"/>
      <c r="CS34" s="828"/>
      <c r="CT34" s="828"/>
      <c r="CU34" s="828"/>
      <c r="CV34" s="829"/>
      <c r="CW34" s="827"/>
      <c r="CX34" s="828"/>
      <c r="CY34" s="828"/>
      <c r="CZ34" s="828"/>
      <c r="DA34" s="829"/>
      <c r="DB34" s="827"/>
      <c r="DC34" s="828"/>
      <c r="DD34" s="828"/>
      <c r="DE34" s="828"/>
      <c r="DF34" s="829"/>
      <c r="DG34" s="827"/>
      <c r="DH34" s="828"/>
      <c r="DI34" s="828"/>
      <c r="DJ34" s="828"/>
      <c r="DK34" s="829"/>
      <c r="DL34" s="827"/>
      <c r="DM34" s="828"/>
      <c r="DN34" s="828"/>
      <c r="DO34" s="828"/>
      <c r="DP34" s="829"/>
      <c r="DQ34" s="827"/>
      <c r="DR34" s="828"/>
      <c r="DS34" s="828"/>
      <c r="DT34" s="828"/>
      <c r="DU34" s="829"/>
      <c r="DV34" s="830"/>
      <c r="DW34" s="831"/>
      <c r="DX34" s="831"/>
      <c r="DY34" s="831"/>
      <c r="DZ34" s="832"/>
      <c r="EA34" s="247"/>
    </row>
    <row r="35" spans="1:131" s="248" customFormat="1" ht="26.25" customHeight="1" x14ac:dyDescent="0.15">
      <c r="A35" s="267">
        <v>8</v>
      </c>
      <c r="B35" s="801" t="s">
        <v>414</v>
      </c>
      <c r="C35" s="802"/>
      <c r="D35" s="802"/>
      <c r="E35" s="802"/>
      <c r="F35" s="802"/>
      <c r="G35" s="802"/>
      <c r="H35" s="802"/>
      <c r="I35" s="802"/>
      <c r="J35" s="802"/>
      <c r="K35" s="802"/>
      <c r="L35" s="802"/>
      <c r="M35" s="802"/>
      <c r="N35" s="802"/>
      <c r="O35" s="802"/>
      <c r="P35" s="803"/>
      <c r="Q35" s="804">
        <v>81</v>
      </c>
      <c r="R35" s="805"/>
      <c r="S35" s="805"/>
      <c r="T35" s="805"/>
      <c r="U35" s="805"/>
      <c r="V35" s="805">
        <v>78</v>
      </c>
      <c r="W35" s="805"/>
      <c r="X35" s="805"/>
      <c r="Y35" s="805"/>
      <c r="Z35" s="805"/>
      <c r="AA35" s="805">
        <v>3</v>
      </c>
      <c r="AB35" s="805"/>
      <c r="AC35" s="805"/>
      <c r="AD35" s="805"/>
      <c r="AE35" s="806"/>
      <c r="AF35" s="807">
        <v>3</v>
      </c>
      <c r="AG35" s="808"/>
      <c r="AH35" s="808"/>
      <c r="AI35" s="808"/>
      <c r="AJ35" s="809"/>
      <c r="AK35" s="876">
        <v>64</v>
      </c>
      <c r="AL35" s="877"/>
      <c r="AM35" s="877"/>
      <c r="AN35" s="877"/>
      <c r="AO35" s="877"/>
      <c r="AP35" s="877">
        <v>288</v>
      </c>
      <c r="AQ35" s="877"/>
      <c r="AR35" s="877"/>
      <c r="AS35" s="877"/>
      <c r="AT35" s="877"/>
      <c r="AU35" s="877">
        <v>288</v>
      </c>
      <c r="AV35" s="877"/>
      <c r="AW35" s="877"/>
      <c r="AX35" s="877"/>
      <c r="AY35" s="877"/>
      <c r="AZ35" s="878" t="s">
        <v>585</v>
      </c>
      <c r="BA35" s="878"/>
      <c r="BB35" s="878"/>
      <c r="BC35" s="878"/>
      <c r="BD35" s="878"/>
      <c r="BE35" s="874" t="s">
        <v>415</v>
      </c>
      <c r="BF35" s="874"/>
      <c r="BG35" s="874"/>
      <c r="BH35" s="874"/>
      <c r="BI35" s="875"/>
      <c r="BJ35" s="253"/>
      <c r="BK35" s="253"/>
      <c r="BL35" s="253"/>
      <c r="BM35" s="253"/>
      <c r="BN35" s="253"/>
      <c r="BO35" s="266"/>
      <c r="BP35" s="266"/>
      <c r="BQ35" s="263">
        <v>29</v>
      </c>
      <c r="BR35" s="264"/>
      <c r="BS35" s="814"/>
      <c r="BT35" s="815"/>
      <c r="BU35" s="815"/>
      <c r="BV35" s="815"/>
      <c r="BW35" s="815"/>
      <c r="BX35" s="815"/>
      <c r="BY35" s="815"/>
      <c r="BZ35" s="815"/>
      <c r="CA35" s="815"/>
      <c r="CB35" s="815"/>
      <c r="CC35" s="815"/>
      <c r="CD35" s="815"/>
      <c r="CE35" s="815"/>
      <c r="CF35" s="815"/>
      <c r="CG35" s="816"/>
      <c r="CH35" s="827"/>
      <c r="CI35" s="828"/>
      <c r="CJ35" s="828"/>
      <c r="CK35" s="828"/>
      <c r="CL35" s="829"/>
      <c r="CM35" s="827"/>
      <c r="CN35" s="828"/>
      <c r="CO35" s="828"/>
      <c r="CP35" s="828"/>
      <c r="CQ35" s="829"/>
      <c r="CR35" s="827"/>
      <c r="CS35" s="828"/>
      <c r="CT35" s="828"/>
      <c r="CU35" s="828"/>
      <c r="CV35" s="829"/>
      <c r="CW35" s="827"/>
      <c r="CX35" s="828"/>
      <c r="CY35" s="828"/>
      <c r="CZ35" s="828"/>
      <c r="DA35" s="829"/>
      <c r="DB35" s="827"/>
      <c r="DC35" s="828"/>
      <c r="DD35" s="828"/>
      <c r="DE35" s="828"/>
      <c r="DF35" s="829"/>
      <c r="DG35" s="827"/>
      <c r="DH35" s="828"/>
      <c r="DI35" s="828"/>
      <c r="DJ35" s="828"/>
      <c r="DK35" s="829"/>
      <c r="DL35" s="827"/>
      <c r="DM35" s="828"/>
      <c r="DN35" s="828"/>
      <c r="DO35" s="828"/>
      <c r="DP35" s="829"/>
      <c r="DQ35" s="827"/>
      <c r="DR35" s="828"/>
      <c r="DS35" s="828"/>
      <c r="DT35" s="828"/>
      <c r="DU35" s="829"/>
      <c r="DV35" s="830"/>
      <c r="DW35" s="831"/>
      <c r="DX35" s="831"/>
      <c r="DY35" s="831"/>
      <c r="DZ35" s="832"/>
      <c r="EA35" s="247"/>
    </row>
    <row r="36" spans="1:131" s="248" customFormat="1" ht="26.25" customHeight="1" x14ac:dyDescent="0.15">
      <c r="A36" s="267">
        <v>9</v>
      </c>
      <c r="B36" s="801" t="s">
        <v>416</v>
      </c>
      <c r="C36" s="802"/>
      <c r="D36" s="802"/>
      <c r="E36" s="802"/>
      <c r="F36" s="802"/>
      <c r="G36" s="802"/>
      <c r="H36" s="802"/>
      <c r="I36" s="802"/>
      <c r="J36" s="802"/>
      <c r="K36" s="802"/>
      <c r="L36" s="802"/>
      <c r="M36" s="802"/>
      <c r="N36" s="802"/>
      <c r="O36" s="802"/>
      <c r="P36" s="803"/>
      <c r="Q36" s="804">
        <v>74</v>
      </c>
      <c r="R36" s="805"/>
      <c r="S36" s="805"/>
      <c r="T36" s="805"/>
      <c r="U36" s="805"/>
      <c r="V36" s="805">
        <v>70</v>
      </c>
      <c r="W36" s="805"/>
      <c r="X36" s="805"/>
      <c r="Y36" s="805"/>
      <c r="Z36" s="805"/>
      <c r="AA36" s="805">
        <v>5</v>
      </c>
      <c r="AB36" s="805"/>
      <c r="AC36" s="805"/>
      <c r="AD36" s="805"/>
      <c r="AE36" s="806"/>
      <c r="AF36" s="807">
        <v>5</v>
      </c>
      <c r="AG36" s="808"/>
      <c r="AH36" s="808"/>
      <c r="AI36" s="808"/>
      <c r="AJ36" s="809"/>
      <c r="AK36" s="876">
        <v>24</v>
      </c>
      <c r="AL36" s="877"/>
      <c r="AM36" s="877"/>
      <c r="AN36" s="877"/>
      <c r="AO36" s="877"/>
      <c r="AP36" s="877">
        <v>286</v>
      </c>
      <c r="AQ36" s="877"/>
      <c r="AR36" s="877"/>
      <c r="AS36" s="877"/>
      <c r="AT36" s="877"/>
      <c r="AU36" s="877">
        <v>286</v>
      </c>
      <c r="AV36" s="877"/>
      <c r="AW36" s="877"/>
      <c r="AX36" s="877"/>
      <c r="AY36" s="877"/>
      <c r="AZ36" s="878" t="s">
        <v>584</v>
      </c>
      <c r="BA36" s="878"/>
      <c r="BB36" s="878"/>
      <c r="BC36" s="878"/>
      <c r="BD36" s="878"/>
      <c r="BE36" s="874" t="s">
        <v>413</v>
      </c>
      <c r="BF36" s="874"/>
      <c r="BG36" s="874"/>
      <c r="BH36" s="874"/>
      <c r="BI36" s="875"/>
      <c r="BJ36" s="253"/>
      <c r="BK36" s="253"/>
      <c r="BL36" s="253"/>
      <c r="BM36" s="253"/>
      <c r="BN36" s="253"/>
      <c r="BO36" s="266"/>
      <c r="BP36" s="266"/>
      <c r="BQ36" s="263">
        <v>30</v>
      </c>
      <c r="BR36" s="264"/>
      <c r="BS36" s="814"/>
      <c r="BT36" s="815"/>
      <c r="BU36" s="815"/>
      <c r="BV36" s="815"/>
      <c r="BW36" s="815"/>
      <c r="BX36" s="815"/>
      <c r="BY36" s="815"/>
      <c r="BZ36" s="815"/>
      <c r="CA36" s="815"/>
      <c r="CB36" s="815"/>
      <c r="CC36" s="815"/>
      <c r="CD36" s="815"/>
      <c r="CE36" s="815"/>
      <c r="CF36" s="815"/>
      <c r="CG36" s="816"/>
      <c r="CH36" s="827"/>
      <c r="CI36" s="828"/>
      <c r="CJ36" s="828"/>
      <c r="CK36" s="828"/>
      <c r="CL36" s="829"/>
      <c r="CM36" s="827"/>
      <c r="CN36" s="828"/>
      <c r="CO36" s="828"/>
      <c r="CP36" s="828"/>
      <c r="CQ36" s="829"/>
      <c r="CR36" s="827"/>
      <c r="CS36" s="828"/>
      <c r="CT36" s="828"/>
      <c r="CU36" s="828"/>
      <c r="CV36" s="829"/>
      <c r="CW36" s="827"/>
      <c r="CX36" s="828"/>
      <c r="CY36" s="828"/>
      <c r="CZ36" s="828"/>
      <c r="DA36" s="829"/>
      <c r="DB36" s="827"/>
      <c r="DC36" s="828"/>
      <c r="DD36" s="828"/>
      <c r="DE36" s="828"/>
      <c r="DF36" s="829"/>
      <c r="DG36" s="827"/>
      <c r="DH36" s="828"/>
      <c r="DI36" s="828"/>
      <c r="DJ36" s="828"/>
      <c r="DK36" s="829"/>
      <c r="DL36" s="827"/>
      <c r="DM36" s="828"/>
      <c r="DN36" s="828"/>
      <c r="DO36" s="828"/>
      <c r="DP36" s="829"/>
      <c r="DQ36" s="827"/>
      <c r="DR36" s="828"/>
      <c r="DS36" s="828"/>
      <c r="DT36" s="828"/>
      <c r="DU36" s="829"/>
      <c r="DV36" s="830"/>
      <c r="DW36" s="831"/>
      <c r="DX36" s="831"/>
      <c r="DY36" s="831"/>
      <c r="DZ36" s="832"/>
      <c r="EA36" s="247"/>
    </row>
    <row r="37" spans="1:131" s="248" customFormat="1" ht="26.25" customHeight="1" x14ac:dyDescent="0.15">
      <c r="A37" s="267">
        <v>10</v>
      </c>
      <c r="B37" s="801"/>
      <c r="C37" s="802"/>
      <c r="D37" s="802"/>
      <c r="E37" s="802"/>
      <c r="F37" s="802"/>
      <c r="G37" s="802"/>
      <c r="H37" s="802"/>
      <c r="I37" s="802"/>
      <c r="J37" s="802"/>
      <c r="K37" s="802"/>
      <c r="L37" s="802"/>
      <c r="M37" s="802"/>
      <c r="N37" s="802"/>
      <c r="O37" s="802"/>
      <c r="P37" s="803"/>
      <c r="Q37" s="804"/>
      <c r="R37" s="805"/>
      <c r="S37" s="805"/>
      <c r="T37" s="805"/>
      <c r="U37" s="805"/>
      <c r="V37" s="805"/>
      <c r="W37" s="805"/>
      <c r="X37" s="805"/>
      <c r="Y37" s="805"/>
      <c r="Z37" s="805"/>
      <c r="AA37" s="805"/>
      <c r="AB37" s="805"/>
      <c r="AC37" s="805"/>
      <c r="AD37" s="805"/>
      <c r="AE37" s="806"/>
      <c r="AF37" s="807"/>
      <c r="AG37" s="808"/>
      <c r="AH37" s="808"/>
      <c r="AI37" s="808"/>
      <c r="AJ37" s="809"/>
      <c r="AK37" s="876"/>
      <c r="AL37" s="877"/>
      <c r="AM37" s="877"/>
      <c r="AN37" s="877"/>
      <c r="AO37" s="877"/>
      <c r="AP37" s="877"/>
      <c r="AQ37" s="877"/>
      <c r="AR37" s="877"/>
      <c r="AS37" s="877"/>
      <c r="AT37" s="877"/>
      <c r="AU37" s="877"/>
      <c r="AV37" s="877"/>
      <c r="AW37" s="877"/>
      <c r="AX37" s="877"/>
      <c r="AY37" s="877"/>
      <c r="AZ37" s="878"/>
      <c r="BA37" s="878"/>
      <c r="BB37" s="878"/>
      <c r="BC37" s="878"/>
      <c r="BD37" s="878"/>
      <c r="BE37" s="874"/>
      <c r="BF37" s="874"/>
      <c r="BG37" s="874"/>
      <c r="BH37" s="874"/>
      <c r="BI37" s="875"/>
      <c r="BJ37" s="253"/>
      <c r="BK37" s="253"/>
      <c r="BL37" s="253"/>
      <c r="BM37" s="253"/>
      <c r="BN37" s="253"/>
      <c r="BO37" s="266"/>
      <c r="BP37" s="266"/>
      <c r="BQ37" s="263">
        <v>31</v>
      </c>
      <c r="BR37" s="264"/>
      <c r="BS37" s="814"/>
      <c r="BT37" s="815"/>
      <c r="BU37" s="815"/>
      <c r="BV37" s="815"/>
      <c r="BW37" s="815"/>
      <c r="BX37" s="815"/>
      <c r="BY37" s="815"/>
      <c r="BZ37" s="815"/>
      <c r="CA37" s="815"/>
      <c r="CB37" s="815"/>
      <c r="CC37" s="815"/>
      <c r="CD37" s="815"/>
      <c r="CE37" s="815"/>
      <c r="CF37" s="815"/>
      <c r="CG37" s="816"/>
      <c r="CH37" s="827"/>
      <c r="CI37" s="828"/>
      <c r="CJ37" s="828"/>
      <c r="CK37" s="828"/>
      <c r="CL37" s="829"/>
      <c r="CM37" s="827"/>
      <c r="CN37" s="828"/>
      <c r="CO37" s="828"/>
      <c r="CP37" s="828"/>
      <c r="CQ37" s="829"/>
      <c r="CR37" s="827"/>
      <c r="CS37" s="828"/>
      <c r="CT37" s="828"/>
      <c r="CU37" s="828"/>
      <c r="CV37" s="829"/>
      <c r="CW37" s="827"/>
      <c r="CX37" s="828"/>
      <c r="CY37" s="828"/>
      <c r="CZ37" s="828"/>
      <c r="DA37" s="829"/>
      <c r="DB37" s="827"/>
      <c r="DC37" s="828"/>
      <c r="DD37" s="828"/>
      <c r="DE37" s="828"/>
      <c r="DF37" s="829"/>
      <c r="DG37" s="827"/>
      <c r="DH37" s="828"/>
      <c r="DI37" s="828"/>
      <c r="DJ37" s="828"/>
      <c r="DK37" s="829"/>
      <c r="DL37" s="827"/>
      <c r="DM37" s="828"/>
      <c r="DN37" s="828"/>
      <c r="DO37" s="828"/>
      <c r="DP37" s="829"/>
      <c r="DQ37" s="827"/>
      <c r="DR37" s="828"/>
      <c r="DS37" s="828"/>
      <c r="DT37" s="828"/>
      <c r="DU37" s="829"/>
      <c r="DV37" s="830"/>
      <c r="DW37" s="831"/>
      <c r="DX37" s="831"/>
      <c r="DY37" s="831"/>
      <c r="DZ37" s="832"/>
      <c r="EA37" s="247"/>
    </row>
    <row r="38" spans="1:131" s="248" customFormat="1" ht="26.25" customHeight="1" x14ac:dyDescent="0.15">
      <c r="A38" s="267">
        <v>11</v>
      </c>
      <c r="B38" s="801"/>
      <c r="C38" s="802"/>
      <c r="D38" s="802"/>
      <c r="E38" s="802"/>
      <c r="F38" s="802"/>
      <c r="G38" s="802"/>
      <c r="H38" s="802"/>
      <c r="I38" s="802"/>
      <c r="J38" s="802"/>
      <c r="K38" s="802"/>
      <c r="L38" s="802"/>
      <c r="M38" s="802"/>
      <c r="N38" s="802"/>
      <c r="O38" s="802"/>
      <c r="P38" s="803"/>
      <c r="Q38" s="804"/>
      <c r="R38" s="805"/>
      <c r="S38" s="805"/>
      <c r="T38" s="805"/>
      <c r="U38" s="805"/>
      <c r="V38" s="805"/>
      <c r="W38" s="805"/>
      <c r="X38" s="805"/>
      <c r="Y38" s="805"/>
      <c r="Z38" s="805"/>
      <c r="AA38" s="805"/>
      <c r="AB38" s="805"/>
      <c r="AC38" s="805"/>
      <c r="AD38" s="805"/>
      <c r="AE38" s="806"/>
      <c r="AF38" s="807"/>
      <c r="AG38" s="808"/>
      <c r="AH38" s="808"/>
      <c r="AI38" s="808"/>
      <c r="AJ38" s="809"/>
      <c r="AK38" s="876"/>
      <c r="AL38" s="877"/>
      <c r="AM38" s="877"/>
      <c r="AN38" s="877"/>
      <c r="AO38" s="877"/>
      <c r="AP38" s="877"/>
      <c r="AQ38" s="877"/>
      <c r="AR38" s="877"/>
      <c r="AS38" s="877"/>
      <c r="AT38" s="877"/>
      <c r="AU38" s="877"/>
      <c r="AV38" s="877"/>
      <c r="AW38" s="877"/>
      <c r="AX38" s="877"/>
      <c r="AY38" s="877"/>
      <c r="AZ38" s="878"/>
      <c r="BA38" s="878"/>
      <c r="BB38" s="878"/>
      <c r="BC38" s="878"/>
      <c r="BD38" s="878"/>
      <c r="BE38" s="874"/>
      <c r="BF38" s="874"/>
      <c r="BG38" s="874"/>
      <c r="BH38" s="874"/>
      <c r="BI38" s="875"/>
      <c r="BJ38" s="253"/>
      <c r="BK38" s="253"/>
      <c r="BL38" s="253"/>
      <c r="BM38" s="253"/>
      <c r="BN38" s="253"/>
      <c r="BO38" s="266"/>
      <c r="BP38" s="266"/>
      <c r="BQ38" s="263">
        <v>32</v>
      </c>
      <c r="BR38" s="264"/>
      <c r="BS38" s="814"/>
      <c r="BT38" s="815"/>
      <c r="BU38" s="815"/>
      <c r="BV38" s="815"/>
      <c r="BW38" s="815"/>
      <c r="BX38" s="815"/>
      <c r="BY38" s="815"/>
      <c r="BZ38" s="815"/>
      <c r="CA38" s="815"/>
      <c r="CB38" s="815"/>
      <c r="CC38" s="815"/>
      <c r="CD38" s="815"/>
      <c r="CE38" s="815"/>
      <c r="CF38" s="815"/>
      <c r="CG38" s="816"/>
      <c r="CH38" s="827"/>
      <c r="CI38" s="828"/>
      <c r="CJ38" s="828"/>
      <c r="CK38" s="828"/>
      <c r="CL38" s="829"/>
      <c r="CM38" s="827"/>
      <c r="CN38" s="828"/>
      <c r="CO38" s="828"/>
      <c r="CP38" s="828"/>
      <c r="CQ38" s="829"/>
      <c r="CR38" s="827"/>
      <c r="CS38" s="828"/>
      <c r="CT38" s="828"/>
      <c r="CU38" s="828"/>
      <c r="CV38" s="829"/>
      <c r="CW38" s="827"/>
      <c r="CX38" s="828"/>
      <c r="CY38" s="828"/>
      <c r="CZ38" s="828"/>
      <c r="DA38" s="829"/>
      <c r="DB38" s="827"/>
      <c r="DC38" s="828"/>
      <c r="DD38" s="828"/>
      <c r="DE38" s="828"/>
      <c r="DF38" s="829"/>
      <c r="DG38" s="827"/>
      <c r="DH38" s="828"/>
      <c r="DI38" s="828"/>
      <c r="DJ38" s="828"/>
      <c r="DK38" s="829"/>
      <c r="DL38" s="827"/>
      <c r="DM38" s="828"/>
      <c r="DN38" s="828"/>
      <c r="DO38" s="828"/>
      <c r="DP38" s="829"/>
      <c r="DQ38" s="827"/>
      <c r="DR38" s="828"/>
      <c r="DS38" s="828"/>
      <c r="DT38" s="828"/>
      <c r="DU38" s="829"/>
      <c r="DV38" s="830"/>
      <c r="DW38" s="831"/>
      <c r="DX38" s="831"/>
      <c r="DY38" s="831"/>
      <c r="DZ38" s="832"/>
      <c r="EA38" s="247"/>
    </row>
    <row r="39" spans="1:131" s="248" customFormat="1" ht="26.25" customHeight="1" x14ac:dyDescent="0.15">
      <c r="A39" s="267">
        <v>12</v>
      </c>
      <c r="B39" s="801"/>
      <c r="C39" s="802"/>
      <c r="D39" s="802"/>
      <c r="E39" s="802"/>
      <c r="F39" s="802"/>
      <c r="G39" s="802"/>
      <c r="H39" s="802"/>
      <c r="I39" s="802"/>
      <c r="J39" s="802"/>
      <c r="K39" s="802"/>
      <c r="L39" s="802"/>
      <c r="M39" s="802"/>
      <c r="N39" s="802"/>
      <c r="O39" s="802"/>
      <c r="P39" s="803"/>
      <c r="Q39" s="804"/>
      <c r="R39" s="805"/>
      <c r="S39" s="805"/>
      <c r="T39" s="805"/>
      <c r="U39" s="805"/>
      <c r="V39" s="805"/>
      <c r="W39" s="805"/>
      <c r="X39" s="805"/>
      <c r="Y39" s="805"/>
      <c r="Z39" s="805"/>
      <c r="AA39" s="805"/>
      <c r="AB39" s="805"/>
      <c r="AC39" s="805"/>
      <c r="AD39" s="805"/>
      <c r="AE39" s="806"/>
      <c r="AF39" s="807"/>
      <c r="AG39" s="808"/>
      <c r="AH39" s="808"/>
      <c r="AI39" s="808"/>
      <c r="AJ39" s="809"/>
      <c r="AK39" s="876"/>
      <c r="AL39" s="877"/>
      <c r="AM39" s="877"/>
      <c r="AN39" s="877"/>
      <c r="AO39" s="877"/>
      <c r="AP39" s="877"/>
      <c r="AQ39" s="877"/>
      <c r="AR39" s="877"/>
      <c r="AS39" s="877"/>
      <c r="AT39" s="877"/>
      <c r="AU39" s="877"/>
      <c r="AV39" s="877"/>
      <c r="AW39" s="877"/>
      <c r="AX39" s="877"/>
      <c r="AY39" s="877"/>
      <c r="AZ39" s="878"/>
      <c r="BA39" s="878"/>
      <c r="BB39" s="878"/>
      <c r="BC39" s="878"/>
      <c r="BD39" s="878"/>
      <c r="BE39" s="874"/>
      <c r="BF39" s="874"/>
      <c r="BG39" s="874"/>
      <c r="BH39" s="874"/>
      <c r="BI39" s="875"/>
      <c r="BJ39" s="253"/>
      <c r="BK39" s="253"/>
      <c r="BL39" s="253"/>
      <c r="BM39" s="253"/>
      <c r="BN39" s="253"/>
      <c r="BO39" s="266"/>
      <c r="BP39" s="266"/>
      <c r="BQ39" s="263">
        <v>33</v>
      </c>
      <c r="BR39" s="264"/>
      <c r="BS39" s="814"/>
      <c r="BT39" s="815"/>
      <c r="BU39" s="815"/>
      <c r="BV39" s="815"/>
      <c r="BW39" s="815"/>
      <c r="BX39" s="815"/>
      <c r="BY39" s="815"/>
      <c r="BZ39" s="815"/>
      <c r="CA39" s="815"/>
      <c r="CB39" s="815"/>
      <c r="CC39" s="815"/>
      <c r="CD39" s="815"/>
      <c r="CE39" s="815"/>
      <c r="CF39" s="815"/>
      <c r="CG39" s="816"/>
      <c r="CH39" s="827"/>
      <c r="CI39" s="828"/>
      <c r="CJ39" s="828"/>
      <c r="CK39" s="828"/>
      <c r="CL39" s="829"/>
      <c r="CM39" s="827"/>
      <c r="CN39" s="828"/>
      <c r="CO39" s="828"/>
      <c r="CP39" s="828"/>
      <c r="CQ39" s="829"/>
      <c r="CR39" s="827"/>
      <c r="CS39" s="828"/>
      <c r="CT39" s="828"/>
      <c r="CU39" s="828"/>
      <c r="CV39" s="829"/>
      <c r="CW39" s="827"/>
      <c r="CX39" s="828"/>
      <c r="CY39" s="828"/>
      <c r="CZ39" s="828"/>
      <c r="DA39" s="829"/>
      <c r="DB39" s="827"/>
      <c r="DC39" s="828"/>
      <c r="DD39" s="828"/>
      <c r="DE39" s="828"/>
      <c r="DF39" s="829"/>
      <c r="DG39" s="827"/>
      <c r="DH39" s="828"/>
      <c r="DI39" s="828"/>
      <c r="DJ39" s="828"/>
      <c r="DK39" s="829"/>
      <c r="DL39" s="827"/>
      <c r="DM39" s="828"/>
      <c r="DN39" s="828"/>
      <c r="DO39" s="828"/>
      <c r="DP39" s="829"/>
      <c r="DQ39" s="827"/>
      <c r="DR39" s="828"/>
      <c r="DS39" s="828"/>
      <c r="DT39" s="828"/>
      <c r="DU39" s="829"/>
      <c r="DV39" s="830"/>
      <c r="DW39" s="831"/>
      <c r="DX39" s="831"/>
      <c r="DY39" s="831"/>
      <c r="DZ39" s="832"/>
      <c r="EA39" s="247"/>
    </row>
    <row r="40" spans="1:131" s="248" customFormat="1" ht="26.25" customHeight="1" x14ac:dyDescent="0.15">
      <c r="A40" s="262">
        <v>13</v>
      </c>
      <c r="B40" s="801"/>
      <c r="C40" s="802"/>
      <c r="D40" s="802"/>
      <c r="E40" s="802"/>
      <c r="F40" s="802"/>
      <c r="G40" s="802"/>
      <c r="H40" s="802"/>
      <c r="I40" s="802"/>
      <c r="J40" s="802"/>
      <c r="K40" s="802"/>
      <c r="L40" s="802"/>
      <c r="M40" s="802"/>
      <c r="N40" s="802"/>
      <c r="O40" s="802"/>
      <c r="P40" s="803"/>
      <c r="Q40" s="804"/>
      <c r="R40" s="805"/>
      <c r="S40" s="805"/>
      <c r="T40" s="805"/>
      <c r="U40" s="805"/>
      <c r="V40" s="805"/>
      <c r="W40" s="805"/>
      <c r="X40" s="805"/>
      <c r="Y40" s="805"/>
      <c r="Z40" s="805"/>
      <c r="AA40" s="805"/>
      <c r="AB40" s="805"/>
      <c r="AC40" s="805"/>
      <c r="AD40" s="805"/>
      <c r="AE40" s="806"/>
      <c r="AF40" s="807"/>
      <c r="AG40" s="808"/>
      <c r="AH40" s="808"/>
      <c r="AI40" s="808"/>
      <c r="AJ40" s="809"/>
      <c r="AK40" s="876"/>
      <c r="AL40" s="877"/>
      <c r="AM40" s="877"/>
      <c r="AN40" s="877"/>
      <c r="AO40" s="877"/>
      <c r="AP40" s="877"/>
      <c r="AQ40" s="877"/>
      <c r="AR40" s="877"/>
      <c r="AS40" s="877"/>
      <c r="AT40" s="877"/>
      <c r="AU40" s="877"/>
      <c r="AV40" s="877"/>
      <c r="AW40" s="877"/>
      <c r="AX40" s="877"/>
      <c r="AY40" s="877"/>
      <c r="AZ40" s="878"/>
      <c r="BA40" s="878"/>
      <c r="BB40" s="878"/>
      <c r="BC40" s="878"/>
      <c r="BD40" s="878"/>
      <c r="BE40" s="874"/>
      <c r="BF40" s="874"/>
      <c r="BG40" s="874"/>
      <c r="BH40" s="874"/>
      <c r="BI40" s="875"/>
      <c r="BJ40" s="253"/>
      <c r="BK40" s="253"/>
      <c r="BL40" s="253"/>
      <c r="BM40" s="253"/>
      <c r="BN40" s="253"/>
      <c r="BO40" s="266"/>
      <c r="BP40" s="266"/>
      <c r="BQ40" s="263">
        <v>34</v>
      </c>
      <c r="BR40" s="264"/>
      <c r="BS40" s="814"/>
      <c r="BT40" s="815"/>
      <c r="BU40" s="815"/>
      <c r="BV40" s="815"/>
      <c r="BW40" s="815"/>
      <c r="BX40" s="815"/>
      <c r="BY40" s="815"/>
      <c r="BZ40" s="815"/>
      <c r="CA40" s="815"/>
      <c r="CB40" s="815"/>
      <c r="CC40" s="815"/>
      <c r="CD40" s="815"/>
      <c r="CE40" s="815"/>
      <c r="CF40" s="815"/>
      <c r="CG40" s="816"/>
      <c r="CH40" s="827"/>
      <c r="CI40" s="828"/>
      <c r="CJ40" s="828"/>
      <c r="CK40" s="828"/>
      <c r="CL40" s="829"/>
      <c r="CM40" s="827"/>
      <c r="CN40" s="828"/>
      <c r="CO40" s="828"/>
      <c r="CP40" s="828"/>
      <c r="CQ40" s="829"/>
      <c r="CR40" s="827"/>
      <c r="CS40" s="828"/>
      <c r="CT40" s="828"/>
      <c r="CU40" s="828"/>
      <c r="CV40" s="829"/>
      <c r="CW40" s="827"/>
      <c r="CX40" s="828"/>
      <c r="CY40" s="828"/>
      <c r="CZ40" s="828"/>
      <c r="DA40" s="829"/>
      <c r="DB40" s="827"/>
      <c r="DC40" s="828"/>
      <c r="DD40" s="828"/>
      <c r="DE40" s="828"/>
      <c r="DF40" s="829"/>
      <c r="DG40" s="827"/>
      <c r="DH40" s="828"/>
      <c r="DI40" s="828"/>
      <c r="DJ40" s="828"/>
      <c r="DK40" s="829"/>
      <c r="DL40" s="827"/>
      <c r="DM40" s="828"/>
      <c r="DN40" s="828"/>
      <c r="DO40" s="828"/>
      <c r="DP40" s="829"/>
      <c r="DQ40" s="827"/>
      <c r="DR40" s="828"/>
      <c r="DS40" s="828"/>
      <c r="DT40" s="828"/>
      <c r="DU40" s="829"/>
      <c r="DV40" s="830"/>
      <c r="DW40" s="831"/>
      <c r="DX40" s="831"/>
      <c r="DY40" s="831"/>
      <c r="DZ40" s="832"/>
      <c r="EA40" s="247"/>
    </row>
    <row r="41" spans="1:131" s="248" customFormat="1" ht="26.25" customHeight="1" x14ac:dyDescent="0.15">
      <c r="A41" s="262">
        <v>14</v>
      </c>
      <c r="B41" s="801"/>
      <c r="C41" s="802"/>
      <c r="D41" s="802"/>
      <c r="E41" s="802"/>
      <c r="F41" s="802"/>
      <c r="G41" s="802"/>
      <c r="H41" s="802"/>
      <c r="I41" s="802"/>
      <c r="J41" s="802"/>
      <c r="K41" s="802"/>
      <c r="L41" s="802"/>
      <c r="M41" s="802"/>
      <c r="N41" s="802"/>
      <c r="O41" s="802"/>
      <c r="P41" s="803"/>
      <c r="Q41" s="804"/>
      <c r="R41" s="805"/>
      <c r="S41" s="805"/>
      <c r="T41" s="805"/>
      <c r="U41" s="805"/>
      <c r="V41" s="805"/>
      <c r="W41" s="805"/>
      <c r="X41" s="805"/>
      <c r="Y41" s="805"/>
      <c r="Z41" s="805"/>
      <c r="AA41" s="805"/>
      <c r="AB41" s="805"/>
      <c r="AC41" s="805"/>
      <c r="AD41" s="805"/>
      <c r="AE41" s="806"/>
      <c r="AF41" s="807"/>
      <c r="AG41" s="808"/>
      <c r="AH41" s="808"/>
      <c r="AI41" s="808"/>
      <c r="AJ41" s="809"/>
      <c r="AK41" s="876"/>
      <c r="AL41" s="877"/>
      <c r="AM41" s="877"/>
      <c r="AN41" s="877"/>
      <c r="AO41" s="877"/>
      <c r="AP41" s="877"/>
      <c r="AQ41" s="877"/>
      <c r="AR41" s="877"/>
      <c r="AS41" s="877"/>
      <c r="AT41" s="877"/>
      <c r="AU41" s="877"/>
      <c r="AV41" s="877"/>
      <c r="AW41" s="877"/>
      <c r="AX41" s="877"/>
      <c r="AY41" s="877"/>
      <c r="AZ41" s="878"/>
      <c r="BA41" s="878"/>
      <c r="BB41" s="878"/>
      <c r="BC41" s="878"/>
      <c r="BD41" s="878"/>
      <c r="BE41" s="874"/>
      <c r="BF41" s="874"/>
      <c r="BG41" s="874"/>
      <c r="BH41" s="874"/>
      <c r="BI41" s="875"/>
      <c r="BJ41" s="253"/>
      <c r="BK41" s="253"/>
      <c r="BL41" s="253"/>
      <c r="BM41" s="253"/>
      <c r="BN41" s="253"/>
      <c r="BO41" s="266"/>
      <c r="BP41" s="266"/>
      <c r="BQ41" s="263">
        <v>35</v>
      </c>
      <c r="BR41" s="264"/>
      <c r="BS41" s="814"/>
      <c r="BT41" s="815"/>
      <c r="BU41" s="815"/>
      <c r="BV41" s="815"/>
      <c r="BW41" s="815"/>
      <c r="BX41" s="815"/>
      <c r="BY41" s="815"/>
      <c r="BZ41" s="815"/>
      <c r="CA41" s="815"/>
      <c r="CB41" s="815"/>
      <c r="CC41" s="815"/>
      <c r="CD41" s="815"/>
      <c r="CE41" s="815"/>
      <c r="CF41" s="815"/>
      <c r="CG41" s="816"/>
      <c r="CH41" s="827"/>
      <c r="CI41" s="828"/>
      <c r="CJ41" s="828"/>
      <c r="CK41" s="828"/>
      <c r="CL41" s="829"/>
      <c r="CM41" s="827"/>
      <c r="CN41" s="828"/>
      <c r="CO41" s="828"/>
      <c r="CP41" s="828"/>
      <c r="CQ41" s="829"/>
      <c r="CR41" s="827"/>
      <c r="CS41" s="828"/>
      <c r="CT41" s="828"/>
      <c r="CU41" s="828"/>
      <c r="CV41" s="829"/>
      <c r="CW41" s="827"/>
      <c r="CX41" s="828"/>
      <c r="CY41" s="828"/>
      <c r="CZ41" s="828"/>
      <c r="DA41" s="829"/>
      <c r="DB41" s="827"/>
      <c r="DC41" s="828"/>
      <c r="DD41" s="828"/>
      <c r="DE41" s="828"/>
      <c r="DF41" s="829"/>
      <c r="DG41" s="827"/>
      <c r="DH41" s="828"/>
      <c r="DI41" s="828"/>
      <c r="DJ41" s="828"/>
      <c r="DK41" s="829"/>
      <c r="DL41" s="827"/>
      <c r="DM41" s="828"/>
      <c r="DN41" s="828"/>
      <c r="DO41" s="828"/>
      <c r="DP41" s="829"/>
      <c r="DQ41" s="827"/>
      <c r="DR41" s="828"/>
      <c r="DS41" s="828"/>
      <c r="DT41" s="828"/>
      <c r="DU41" s="829"/>
      <c r="DV41" s="830"/>
      <c r="DW41" s="831"/>
      <c r="DX41" s="831"/>
      <c r="DY41" s="831"/>
      <c r="DZ41" s="832"/>
      <c r="EA41" s="247"/>
    </row>
    <row r="42" spans="1:131" s="248" customFormat="1" ht="26.25" customHeight="1" x14ac:dyDescent="0.15">
      <c r="A42" s="262">
        <v>15</v>
      </c>
      <c r="B42" s="801"/>
      <c r="C42" s="802"/>
      <c r="D42" s="802"/>
      <c r="E42" s="802"/>
      <c r="F42" s="802"/>
      <c r="G42" s="802"/>
      <c r="H42" s="802"/>
      <c r="I42" s="802"/>
      <c r="J42" s="802"/>
      <c r="K42" s="802"/>
      <c r="L42" s="802"/>
      <c r="M42" s="802"/>
      <c r="N42" s="802"/>
      <c r="O42" s="802"/>
      <c r="P42" s="803"/>
      <c r="Q42" s="804"/>
      <c r="R42" s="805"/>
      <c r="S42" s="805"/>
      <c r="T42" s="805"/>
      <c r="U42" s="805"/>
      <c r="V42" s="805"/>
      <c r="W42" s="805"/>
      <c r="X42" s="805"/>
      <c r="Y42" s="805"/>
      <c r="Z42" s="805"/>
      <c r="AA42" s="805"/>
      <c r="AB42" s="805"/>
      <c r="AC42" s="805"/>
      <c r="AD42" s="805"/>
      <c r="AE42" s="806"/>
      <c r="AF42" s="807"/>
      <c r="AG42" s="808"/>
      <c r="AH42" s="808"/>
      <c r="AI42" s="808"/>
      <c r="AJ42" s="809"/>
      <c r="AK42" s="876"/>
      <c r="AL42" s="877"/>
      <c r="AM42" s="877"/>
      <c r="AN42" s="877"/>
      <c r="AO42" s="877"/>
      <c r="AP42" s="877"/>
      <c r="AQ42" s="877"/>
      <c r="AR42" s="877"/>
      <c r="AS42" s="877"/>
      <c r="AT42" s="877"/>
      <c r="AU42" s="877"/>
      <c r="AV42" s="877"/>
      <c r="AW42" s="877"/>
      <c r="AX42" s="877"/>
      <c r="AY42" s="877"/>
      <c r="AZ42" s="878"/>
      <c r="BA42" s="878"/>
      <c r="BB42" s="878"/>
      <c r="BC42" s="878"/>
      <c r="BD42" s="878"/>
      <c r="BE42" s="874"/>
      <c r="BF42" s="874"/>
      <c r="BG42" s="874"/>
      <c r="BH42" s="874"/>
      <c r="BI42" s="875"/>
      <c r="BJ42" s="253"/>
      <c r="BK42" s="253"/>
      <c r="BL42" s="253"/>
      <c r="BM42" s="253"/>
      <c r="BN42" s="253"/>
      <c r="BO42" s="266"/>
      <c r="BP42" s="266"/>
      <c r="BQ42" s="263">
        <v>36</v>
      </c>
      <c r="BR42" s="264"/>
      <c r="BS42" s="814"/>
      <c r="BT42" s="815"/>
      <c r="BU42" s="815"/>
      <c r="BV42" s="815"/>
      <c r="BW42" s="815"/>
      <c r="BX42" s="815"/>
      <c r="BY42" s="815"/>
      <c r="BZ42" s="815"/>
      <c r="CA42" s="815"/>
      <c r="CB42" s="815"/>
      <c r="CC42" s="815"/>
      <c r="CD42" s="815"/>
      <c r="CE42" s="815"/>
      <c r="CF42" s="815"/>
      <c r="CG42" s="816"/>
      <c r="CH42" s="827"/>
      <c r="CI42" s="828"/>
      <c r="CJ42" s="828"/>
      <c r="CK42" s="828"/>
      <c r="CL42" s="829"/>
      <c r="CM42" s="827"/>
      <c r="CN42" s="828"/>
      <c r="CO42" s="828"/>
      <c r="CP42" s="828"/>
      <c r="CQ42" s="829"/>
      <c r="CR42" s="827"/>
      <c r="CS42" s="828"/>
      <c r="CT42" s="828"/>
      <c r="CU42" s="828"/>
      <c r="CV42" s="829"/>
      <c r="CW42" s="827"/>
      <c r="CX42" s="828"/>
      <c r="CY42" s="828"/>
      <c r="CZ42" s="828"/>
      <c r="DA42" s="829"/>
      <c r="DB42" s="827"/>
      <c r="DC42" s="828"/>
      <c r="DD42" s="828"/>
      <c r="DE42" s="828"/>
      <c r="DF42" s="829"/>
      <c r="DG42" s="827"/>
      <c r="DH42" s="828"/>
      <c r="DI42" s="828"/>
      <c r="DJ42" s="828"/>
      <c r="DK42" s="829"/>
      <c r="DL42" s="827"/>
      <c r="DM42" s="828"/>
      <c r="DN42" s="828"/>
      <c r="DO42" s="828"/>
      <c r="DP42" s="829"/>
      <c r="DQ42" s="827"/>
      <c r="DR42" s="828"/>
      <c r="DS42" s="828"/>
      <c r="DT42" s="828"/>
      <c r="DU42" s="829"/>
      <c r="DV42" s="830"/>
      <c r="DW42" s="831"/>
      <c r="DX42" s="831"/>
      <c r="DY42" s="831"/>
      <c r="DZ42" s="832"/>
      <c r="EA42" s="247"/>
    </row>
    <row r="43" spans="1:131" s="248" customFormat="1" ht="26.25" customHeight="1" x14ac:dyDescent="0.15">
      <c r="A43" s="262">
        <v>16</v>
      </c>
      <c r="B43" s="801"/>
      <c r="C43" s="802"/>
      <c r="D43" s="802"/>
      <c r="E43" s="802"/>
      <c r="F43" s="802"/>
      <c r="G43" s="802"/>
      <c r="H43" s="802"/>
      <c r="I43" s="802"/>
      <c r="J43" s="802"/>
      <c r="K43" s="802"/>
      <c r="L43" s="802"/>
      <c r="M43" s="802"/>
      <c r="N43" s="802"/>
      <c r="O43" s="802"/>
      <c r="P43" s="803"/>
      <c r="Q43" s="804"/>
      <c r="R43" s="805"/>
      <c r="S43" s="805"/>
      <c r="T43" s="805"/>
      <c r="U43" s="805"/>
      <c r="V43" s="805"/>
      <c r="W43" s="805"/>
      <c r="X43" s="805"/>
      <c r="Y43" s="805"/>
      <c r="Z43" s="805"/>
      <c r="AA43" s="805"/>
      <c r="AB43" s="805"/>
      <c r="AC43" s="805"/>
      <c r="AD43" s="805"/>
      <c r="AE43" s="806"/>
      <c r="AF43" s="807"/>
      <c r="AG43" s="808"/>
      <c r="AH43" s="808"/>
      <c r="AI43" s="808"/>
      <c r="AJ43" s="809"/>
      <c r="AK43" s="876"/>
      <c r="AL43" s="877"/>
      <c r="AM43" s="877"/>
      <c r="AN43" s="877"/>
      <c r="AO43" s="877"/>
      <c r="AP43" s="877"/>
      <c r="AQ43" s="877"/>
      <c r="AR43" s="877"/>
      <c r="AS43" s="877"/>
      <c r="AT43" s="877"/>
      <c r="AU43" s="877"/>
      <c r="AV43" s="877"/>
      <c r="AW43" s="877"/>
      <c r="AX43" s="877"/>
      <c r="AY43" s="877"/>
      <c r="AZ43" s="878"/>
      <c r="BA43" s="878"/>
      <c r="BB43" s="878"/>
      <c r="BC43" s="878"/>
      <c r="BD43" s="878"/>
      <c r="BE43" s="874"/>
      <c r="BF43" s="874"/>
      <c r="BG43" s="874"/>
      <c r="BH43" s="874"/>
      <c r="BI43" s="875"/>
      <c r="BJ43" s="253"/>
      <c r="BK43" s="253"/>
      <c r="BL43" s="253"/>
      <c r="BM43" s="253"/>
      <c r="BN43" s="253"/>
      <c r="BO43" s="266"/>
      <c r="BP43" s="266"/>
      <c r="BQ43" s="263">
        <v>37</v>
      </c>
      <c r="BR43" s="264"/>
      <c r="BS43" s="814"/>
      <c r="BT43" s="815"/>
      <c r="BU43" s="815"/>
      <c r="BV43" s="815"/>
      <c r="BW43" s="815"/>
      <c r="BX43" s="815"/>
      <c r="BY43" s="815"/>
      <c r="BZ43" s="815"/>
      <c r="CA43" s="815"/>
      <c r="CB43" s="815"/>
      <c r="CC43" s="815"/>
      <c r="CD43" s="815"/>
      <c r="CE43" s="815"/>
      <c r="CF43" s="815"/>
      <c r="CG43" s="816"/>
      <c r="CH43" s="827"/>
      <c r="CI43" s="828"/>
      <c r="CJ43" s="828"/>
      <c r="CK43" s="828"/>
      <c r="CL43" s="829"/>
      <c r="CM43" s="827"/>
      <c r="CN43" s="828"/>
      <c r="CO43" s="828"/>
      <c r="CP43" s="828"/>
      <c r="CQ43" s="829"/>
      <c r="CR43" s="827"/>
      <c r="CS43" s="828"/>
      <c r="CT43" s="828"/>
      <c r="CU43" s="828"/>
      <c r="CV43" s="829"/>
      <c r="CW43" s="827"/>
      <c r="CX43" s="828"/>
      <c r="CY43" s="828"/>
      <c r="CZ43" s="828"/>
      <c r="DA43" s="829"/>
      <c r="DB43" s="827"/>
      <c r="DC43" s="828"/>
      <c r="DD43" s="828"/>
      <c r="DE43" s="828"/>
      <c r="DF43" s="829"/>
      <c r="DG43" s="827"/>
      <c r="DH43" s="828"/>
      <c r="DI43" s="828"/>
      <c r="DJ43" s="828"/>
      <c r="DK43" s="829"/>
      <c r="DL43" s="827"/>
      <c r="DM43" s="828"/>
      <c r="DN43" s="828"/>
      <c r="DO43" s="828"/>
      <c r="DP43" s="829"/>
      <c r="DQ43" s="827"/>
      <c r="DR43" s="828"/>
      <c r="DS43" s="828"/>
      <c r="DT43" s="828"/>
      <c r="DU43" s="829"/>
      <c r="DV43" s="830"/>
      <c r="DW43" s="831"/>
      <c r="DX43" s="831"/>
      <c r="DY43" s="831"/>
      <c r="DZ43" s="832"/>
      <c r="EA43" s="247"/>
    </row>
    <row r="44" spans="1:131" s="248" customFormat="1" ht="26.25" customHeight="1" x14ac:dyDescent="0.15">
      <c r="A44" s="262">
        <v>17</v>
      </c>
      <c r="B44" s="801"/>
      <c r="C44" s="802"/>
      <c r="D44" s="802"/>
      <c r="E44" s="802"/>
      <c r="F44" s="802"/>
      <c r="G44" s="802"/>
      <c r="H44" s="802"/>
      <c r="I44" s="802"/>
      <c r="J44" s="802"/>
      <c r="K44" s="802"/>
      <c r="L44" s="802"/>
      <c r="M44" s="802"/>
      <c r="N44" s="802"/>
      <c r="O44" s="802"/>
      <c r="P44" s="803"/>
      <c r="Q44" s="804"/>
      <c r="R44" s="805"/>
      <c r="S44" s="805"/>
      <c r="T44" s="805"/>
      <c r="U44" s="805"/>
      <c r="V44" s="805"/>
      <c r="W44" s="805"/>
      <c r="X44" s="805"/>
      <c r="Y44" s="805"/>
      <c r="Z44" s="805"/>
      <c r="AA44" s="805"/>
      <c r="AB44" s="805"/>
      <c r="AC44" s="805"/>
      <c r="AD44" s="805"/>
      <c r="AE44" s="806"/>
      <c r="AF44" s="807"/>
      <c r="AG44" s="808"/>
      <c r="AH44" s="808"/>
      <c r="AI44" s="808"/>
      <c r="AJ44" s="809"/>
      <c r="AK44" s="876"/>
      <c r="AL44" s="877"/>
      <c r="AM44" s="877"/>
      <c r="AN44" s="877"/>
      <c r="AO44" s="877"/>
      <c r="AP44" s="877"/>
      <c r="AQ44" s="877"/>
      <c r="AR44" s="877"/>
      <c r="AS44" s="877"/>
      <c r="AT44" s="877"/>
      <c r="AU44" s="877"/>
      <c r="AV44" s="877"/>
      <c r="AW44" s="877"/>
      <c r="AX44" s="877"/>
      <c r="AY44" s="877"/>
      <c r="AZ44" s="878"/>
      <c r="BA44" s="878"/>
      <c r="BB44" s="878"/>
      <c r="BC44" s="878"/>
      <c r="BD44" s="878"/>
      <c r="BE44" s="874"/>
      <c r="BF44" s="874"/>
      <c r="BG44" s="874"/>
      <c r="BH44" s="874"/>
      <c r="BI44" s="875"/>
      <c r="BJ44" s="253"/>
      <c r="BK44" s="253"/>
      <c r="BL44" s="253"/>
      <c r="BM44" s="253"/>
      <c r="BN44" s="253"/>
      <c r="BO44" s="266"/>
      <c r="BP44" s="266"/>
      <c r="BQ44" s="263">
        <v>38</v>
      </c>
      <c r="BR44" s="264"/>
      <c r="BS44" s="814"/>
      <c r="BT44" s="815"/>
      <c r="BU44" s="815"/>
      <c r="BV44" s="815"/>
      <c r="BW44" s="815"/>
      <c r="BX44" s="815"/>
      <c r="BY44" s="815"/>
      <c r="BZ44" s="815"/>
      <c r="CA44" s="815"/>
      <c r="CB44" s="815"/>
      <c r="CC44" s="815"/>
      <c r="CD44" s="815"/>
      <c r="CE44" s="815"/>
      <c r="CF44" s="815"/>
      <c r="CG44" s="816"/>
      <c r="CH44" s="827"/>
      <c r="CI44" s="828"/>
      <c r="CJ44" s="828"/>
      <c r="CK44" s="828"/>
      <c r="CL44" s="829"/>
      <c r="CM44" s="827"/>
      <c r="CN44" s="828"/>
      <c r="CO44" s="828"/>
      <c r="CP44" s="828"/>
      <c r="CQ44" s="829"/>
      <c r="CR44" s="827"/>
      <c r="CS44" s="828"/>
      <c r="CT44" s="828"/>
      <c r="CU44" s="828"/>
      <c r="CV44" s="829"/>
      <c r="CW44" s="827"/>
      <c r="CX44" s="828"/>
      <c r="CY44" s="828"/>
      <c r="CZ44" s="828"/>
      <c r="DA44" s="829"/>
      <c r="DB44" s="827"/>
      <c r="DC44" s="828"/>
      <c r="DD44" s="828"/>
      <c r="DE44" s="828"/>
      <c r="DF44" s="829"/>
      <c r="DG44" s="827"/>
      <c r="DH44" s="828"/>
      <c r="DI44" s="828"/>
      <c r="DJ44" s="828"/>
      <c r="DK44" s="829"/>
      <c r="DL44" s="827"/>
      <c r="DM44" s="828"/>
      <c r="DN44" s="828"/>
      <c r="DO44" s="828"/>
      <c r="DP44" s="829"/>
      <c r="DQ44" s="827"/>
      <c r="DR44" s="828"/>
      <c r="DS44" s="828"/>
      <c r="DT44" s="828"/>
      <c r="DU44" s="829"/>
      <c r="DV44" s="830"/>
      <c r="DW44" s="831"/>
      <c r="DX44" s="831"/>
      <c r="DY44" s="831"/>
      <c r="DZ44" s="832"/>
      <c r="EA44" s="247"/>
    </row>
    <row r="45" spans="1:131" s="248" customFormat="1" ht="26.25" customHeight="1" x14ac:dyDescent="0.15">
      <c r="A45" s="262">
        <v>18</v>
      </c>
      <c r="B45" s="801"/>
      <c r="C45" s="802"/>
      <c r="D45" s="802"/>
      <c r="E45" s="802"/>
      <c r="F45" s="802"/>
      <c r="G45" s="802"/>
      <c r="H45" s="802"/>
      <c r="I45" s="802"/>
      <c r="J45" s="802"/>
      <c r="K45" s="802"/>
      <c r="L45" s="802"/>
      <c r="M45" s="802"/>
      <c r="N45" s="802"/>
      <c r="O45" s="802"/>
      <c r="P45" s="803"/>
      <c r="Q45" s="804"/>
      <c r="R45" s="805"/>
      <c r="S45" s="805"/>
      <c r="T45" s="805"/>
      <c r="U45" s="805"/>
      <c r="V45" s="805"/>
      <c r="W45" s="805"/>
      <c r="X45" s="805"/>
      <c r="Y45" s="805"/>
      <c r="Z45" s="805"/>
      <c r="AA45" s="805"/>
      <c r="AB45" s="805"/>
      <c r="AC45" s="805"/>
      <c r="AD45" s="805"/>
      <c r="AE45" s="806"/>
      <c r="AF45" s="807"/>
      <c r="AG45" s="808"/>
      <c r="AH45" s="808"/>
      <c r="AI45" s="808"/>
      <c r="AJ45" s="809"/>
      <c r="AK45" s="876"/>
      <c r="AL45" s="877"/>
      <c r="AM45" s="877"/>
      <c r="AN45" s="877"/>
      <c r="AO45" s="877"/>
      <c r="AP45" s="877"/>
      <c r="AQ45" s="877"/>
      <c r="AR45" s="877"/>
      <c r="AS45" s="877"/>
      <c r="AT45" s="877"/>
      <c r="AU45" s="877"/>
      <c r="AV45" s="877"/>
      <c r="AW45" s="877"/>
      <c r="AX45" s="877"/>
      <c r="AY45" s="877"/>
      <c r="AZ45" s="878"/>
      <c r="BA45" s="878"/>
      <c r="BB45" s="878"/>
      <c r="BC45" s="878"/>
      <c r="BD45" s="878"/>
      <c r="BE45" s="874"/>
      <c r="BF45" s="874"/>
      <c r="BG45" s="874"/>
      <c r="BH45" s="874"/>
      <c r="BI45" s="875"/>
      <c r="BJ45" s="253"/>
      <c r="BK45" s="253"/>
      <c r="BL45" s="253"/>
      <c r="BM45" s="253"/>
      <c r="BN45" s="253"/>
      <c r="BO45" s="266"/>
      <c r="BP45" s="266"/>
      <c r="BQ45" s="263">
        <v>39</v>
      </c>
      <c r="BR45" s="264"/>
      <c r="BS45" s="814"/>
      <c r="BT45" s="815"/>
      <c r="BU45" s="815"/>
      <c r="BV45" s="815"/>
      <c r="BW45" s="815"/>
      <c r="BX45" s="815"/>
      <c r="BY45" s="815"/>
      <c r="BZ45" s="815"/>
      <c r="CA45" s="815"/>
      <c r="CB45" s="815"/>
      <c r="CC45" s="815"/>
      <c r="CD45" s="815"/>
      <c r="CE45" s="815"/>
      <c r="CF45" s="815"/>
      <c r="CG45" s="816"/>
      <c r="CH45" s="827"/>
      <c r="CI45" s="828"/>
      <c r="CJ45" s="828"/>
      <c r="CK45" s="828"/>
      <c r="CL45" s="829"/>
      <c r="CM45" s="827"/>
      <c r="CN45" s="828"/>
      <c r="CO45" s="828"/>
      <c r="CP45" s="828"/>
      <c r="CQ45" s="829"/>
      <c r="CR45" s="827"/>
      <c r="CS45" s="828"/>
      <c r="CT45" s="828"/>
      <c r="CU45" s="828"/>
      <c r="CV45" s="829"/>
      <c r="CW45" s="827"/>
      <c r="CX45" s="828"/>
      <c r="CY45" s="828"/>
      <c r="CZ45" s="828"/>
      <c r="DA45" s="829"/>
      <c r="DB45" s="827"/>
      <c r="DC45" s="828"/>
      <c r="DD45" s="828"/>
      <c r="DE45" s="828"/>
      <c r="DF45" s="829"/>
      <c r="DG45" s="827"/>
      <c r="DH45" s="828"/>
      <c r="DI45" s="828"/>
      <c r="DJ45" s="828"/>
      <c r="DK45" s="829"/>
      <c r="DL45" s="827"/>
      <c r="DM45" s="828"/>
      <c r="DN45" s="828"/>
      <c r="DO45" s="828"/>
      <c r="DP45" s="829"/>
      <c r="DQ45" s="827"/>
      <c r="DR45" s="828"/>
      <c r="DS45" s="828"/>
      <c r="DT45" s="828"/>
      <c r="DU45" s="829"/>
      <c r="DV45" s="830"/>
      <c r="DW45" s="831"/>
      <c r="DX45" s="831"/>
      <c r="DY45" s="831"/>
      <c r="DZ45" s="832"/>
      <c r="EA45" s="247"/>
    </row>
    <row r="46" spans="1:131" s="248" customFormat="1" ht="26.25" customHeight="1" x14ac:dyDescent="0.15">
      <c r="A46" s="262">
        <v>19</v>
      </c>
      <c r="B46" s="801"/>
      <c r="C46" s="802"/>
      <c r="D46" s="802"/>
      <c r="E46" s="802"/>
      <c r="F46" s="802"/>
      <c r="G46" s="802"/>
      <c r="H46" s="802"/>
      <c r="I46" s="802"/>
      <c r="J46" s="802"/>
      <c r="K46" s="802"/>
      <c r="L46" s="802"/>
      <c r="M46" s="802"/>
      <c r="N46" s="802"/>
      <c r="O46" s="802"/>
      <c r="P46" s="803"/>
      <c r="Q46" s="804"/>
      <c r="R46" s="805"/>
      <c r="S46" s="805"/>
      <c r="T46" s="805"/>
      <c r="U46" s="805"/>
      <c r="V46" s="805"/>
      <c r="W46" s="805"/>
      <c r="X46" s="805"/>
      <c r="Y46" s="805"/>
      <c r="Z46" s="805"/>
      <c r="AA46" s="805"/>
      <c r="AB46" s="805"/>
      <c r="AC46" s="805"/>
      <c r="AD46" s="805"/>
      <c r="AE46" s="806"/>
      <c r="AF46" s="807"/>
      <c r="AG46" s="808"/>
      <c r="AH46" s="808"/>
      <c r="AI46" s="808"/>
      <c r="AJ46" s="809"/>
      <c r="AK46" s="876"/>
      <c r="AL46" s="877"/>
      <c r="AM46" s="877"/>
      <c r="AN46" s="877"/>
      <c r="AO46" s="877"/>
      <c r="AP46" s="877"/>
      <c r="AQ46" s="877"/>
      <c r="AR46" s="877"/>
      <c r="AS46" s="877"/>
      <c r="AT46" s="877"/>
      <c r="AU46" s="877"/>
      <c r="AV46" s="877"/>
      <c r="AW46" s="877"/>
      <c r="AX46" s="877"/>
      <c r="AY46" s="877"/>
      <c r="AZ46" s="878"/>
      <c r="BA46" s="878"/>
      <c r="BB46" s="878"/>
      <c r="BC46" s="878"/>
      <c r="BD46" s="878"/>
      <c r="BE46" s="874"/>
      <c r="BF46" s="874"/>
      <c r="BG46" s="874"/>
      <c r="BH46" s="874"/>
      <c r="BI46" s="875"/>
      <c r="BJ46" s="253"/>
      <c r="BK46" s="253"/>
      <c r="BL46" s="253"/>
      <c r="BM46" s="253"/>
      <c r="BN46" s="253"/>
      <c r="BO46" s="266"/>
      <c r="BP46" s="266"/>
      <c r="BQ46" s="263">
        <v>40</v>
      </c>
      <c r="BR46" s="264"/>
      <c r="BS46" s="814"/>
      <c r="BT46" s="815"/>
      <c r="BU46" s="815"/>
      <c r="BV46" s="815"/>
      <c r="BW46" s="815"/>
      <c r="BX46" s="815"/>
      <c r="BY46" s="815"/>
      <c r="BZ46" s="815"/>
      <c r="CA46" s="815"/>
      <c r="CB46" s="815"/>
      <c r="CC46" s="815"/>
      <c r="CD46" s="815"/>
      <c r="CE46" s="815"/>
      <c r="CF46" s="815"/>
      <c r="CG46" s="816"/>
      <c r="CH46" s="827"/>
      <c r="CI46" s="828"/>
      <c r="CJ46" s="828"/>
      <c r="CK46" s="828"/>
      <c r="CL46" s="829"/>
      <c r="CM46" s="827"/>
      <c r="CN46" s="828"/>
      <c r="CO46" s="828"/>
      <c r="CP46" s="828"/>
      <c r="CQ46" s="829"/>
      <c r="CR46" s="827"/>
      <c r="CS46" s="828"/>
      <c r="CT46" s="828"/>
      <c r="CU46" s="828"/>
      <c r="CV46" s="829"/>
      <c r="CW46" s="827"/>
      <c r="CX46" s="828"/>
      <c r="CY46" s="828"/>
      <c r="CZ46" s="828"/>
      <c r="DA46" s="829"/>
      <c r="DB46" s="827"/>
      <c r="DC46" s="828"/>
      <c r="DD46" s="828"/>
      <c r="DE46" s="828"/>
      <c r="DF46" s="829"/>
      <c r="DG46" s="827"/>
      <c r="DH46" s="828"/>
      <c r="DI46" s="828"/>
      <c r="DJ46" s="828"/>
      <c r="DK46" s="829"/>
      <c r="DL46" s="827"/>
      <c r="DM46" s="828"/>
      <c r="DN46" s="828"/>
      <c r="DO46" s="828"/>
      <c r="DP46" s="829"/>
      <c r="DQ46" s="827"/>
      <c r="DR46" s="828"/>
      <c r="DS46" s="828"/>
      <c r="DT46" s="828"/>
      <c r="DU46" s="829"/>
      <c r="DV46" s="830"/>
      <c r="DW46" s="831"/>
      <c r="DX46" s="831"/>
      <c r="DY46" s="831"/>
      <c r="DZ46" s="832"/>
      <c r="EA46" s="247"/>
    </row>
    <row r="47" spans="1:131" s="248" customFormat="1" ht="26.25" customHeight="1" x14ac:dyDescent="0.15">
      <c r="A47" s="262">
        <v>20</v>
      </c>
      <c r="B47" s="801"/>
      <c r="C47" s="802"/>
      <c r="D47" s="802"/>
      <c r="E47" s="802"/>
      <c r="F47" s="802"/>
      <c r="G47" s="802"/>
      <c r="H47" s="802"/>
      <c r="I47" s="802"/>
      <c r="J47" s="802"/>
      <c r="K47" s="802"/>
      <c r="L47" s="802"/>
      <c r="M47" s="802"/>
      <c r="N47" s="802"/>
      <c r="O47" s="802"/>
      <c r="P47" s="803"/>
      <c r="Q47" s="804"/>
      <c r="R47" s="805"/>
      <c r="S47" s="805"/>
      <c r="T47" s="805"/>
      <c r="U47" s="805"/>
      <c r="V47" s="805"/>
      <c r="W47" s="805"/>
      <c r="X47" s="805"/>
      <c r="Y47" s="805"/>
      <c r="Z47" s="805"/>
      <c r="AA47" s="805"/>
      <c r="AB47" s="805"/>
      <c r="AC47" s="805"/>
      <c r="AD47" s="805"/>
      <c r="AE47" s="806"/>
      <c r="AF47" s="807"/>
      <c r="AG47" s="808"/>
      <c r="AH47" s="808"/>
      <c r="AI47" s="808"/>
      <c r="AJ47" s="809"/>
      <c r="AK47" s="876"/>
      <c r="AL47" s="877"/>
      <c r="AM47" s="877"/>
      <c r="AN47" s="877"/>
      <c r="AO47" s="877"/>
      <c r="AP47" s="877"/>
      <c r="AQ47" s="877"/>
      <c r="AR47" s="877"/>
      <c r="AS47" s="877"/>
      <c r="AT47" s="877"/>
      <c r="AU47" s="877"/>
      <c r="AV47" s="877"/>
      <c r="AW47" s="877"/>
      <c r="AX47" s="877"/>
      <c r="AY47" s="877"/>
      <c r="AZ47" s="878"/>
      <c r="BA47" s="878"/>
      <c r="BB47" s="878"/>
      <c r="BC47" s="878"/>
      <c r="BD47" s="878"/>
      <c r="BE47" s="874"/>
      <c r="BF47" s="874"/>
      <c r="BG47" s="874"/>
      <c r="BH47" s="874"/>
      <c r="BI47" s="875"/>
      <c r="BJ47" s="253"/>
      <c r="BK47" s="253"/>
      <c r="BL47" s="253"/>
      <c r="BM47" s="253"/>
      <c r="BN47" s="253"/>
      <c r="BO47" s="266"/>
      <c r="BP47" s="266"/>
      <c r="BQ47" s="263">
        <v>41</v>
      </c>
      <c r="BR47" s="264"/>
      <c r="BS47" s="814"/>
      <c r="BT47" s="815"/>
      <c r="BU47" s="815"/>
      <c r="BV47" s="815"/>
      <c r="BW47" s="815"/>
      <c r="BX47" s="815"/>
      <c r="BY47" s="815"/>
      <c r="BZ47" s="815"/>
      <c r="CA47" s="815"/>
      <c r="CB47" s="815"/>
      <c r="CC47" s="815"/>
      <c r="CD47" s="815"/>
      <c r="CE47" s="815"/>
      <c r="CF47" s="815"/>
      <c r="CG47" s="816"/>
      <c r="CH47" s="827"/>
      <c r="CI47" s="828"/>
      <c r="CJ47" s="828"/>
      <c r="CK47" s="828"/>
      <c r="CL47" s="829"/>
      <c r="CM47" s="827"/>
      <c r="CN47" s="828"/>
      <c r="CO47" s="828"/>
      <c r="CP47" s="828"/>
      <c r="CQ47" s="829"/>
      <c r="CR47" s="827"/>
      <c r="CS47" s="828"/>
      <c r="CT47" s="828"/>
      <c r="CU47" s="828"/>
      <c r="CV47" s="829"/>
      <c r="CW47" s="827"/>
      <c r="CX47" s="828"/>
      <c r="CY47" s="828"/>
      <c r="CZ47" s="828"/>
      <c r="DA47" s="829"/>
      <c r="DB47" s="827"/>
      <c r="DC47" s="828"/>
      <c r="DD47" s="828"/>
      <c r="DE47" s="828"/>
      <c r="DF47" s="829"/>
      <c r="DG47" s="827"/>
      <c r="DH47" s="828"/>
      <c r="DI47" s="828"/>
      <c r="DJ47" s="828"/>
      <c r="DK47" s="829"/>
      <c r="DL47" s="827"/>
      <c r="DM47" s="828"/>
      <c r="DN47" s="828"/>
      <c r="DO47" s="828"/>
      <c r="DP47" s="829"/>
      <c r="DQ47" s="827"/>
      <c r="DR47" s="828"/>
      <c r="DS47" s="828"/>
      <c r="DT47" s="828"/>
      <c r="DU47" s="829"/>
      <c r="DV47" s="830"/>
      <c r="DW47" s="831"/>
      <c r="DX47" s="831"/>
      <c r="DY47" s="831"/>
      <c r="DZ47" s="832"/>
      <c r="EA47" s="247"/>
    </row>
    <row r="48" spans="1:131" s="248" customFormat="1" ht="26.25" customHeight="1" x14ac:dyDescent="0.15">
      <c r="A48" s="262">
        <v>21</v>
      </c>
      <c r="B48" s="801"/>
      <c r="C48" s="802"/>
      <c r="D48" s="802"/>
      <c r="E48" s="802"/>
      <c r="F48" s="802"/>
      <c r="G48" s="802"/>
      <c r="H48" s="802"/>
      <c r="I48" s="802"/>
      <c r="J48" s="802"/>
      <c r="K48" s="802"/>
      <c r="L48" s="802"/>
      <c r="M48" s="802"/>
      <c r="N48" s="802"/>
      <c r="O48" s="802"/>
      <c r="P48" s="803"/>
      <c r="Q48" s="804"/>
      <c r="R48" s="805"/>
      <c r="S48" s="805"/>
      <c r="T48" s="805"/>
      <c r="U48" s="805"/>
      <c r="V48" s="805"/>
      <c r="W48" s="805"/>
      <c r="X48" s="805"/>
      <c r="Y48" s="805"/>
      <c r="Z48" s="805"/>
      <c r="AA48" s="805"/>
      <c r="AB48" s="805"/>
      <c r="AC48" s="805"/>
      <c r="AD48" s="805"/>
      <c r="AE48" s="806"/>
      <c r="AF48" s="807"/>
      <c r="AG48" s="808"/>
      <c r="AH48" s="808"/>
      <c r="AI48" s="808"/>
      <c r="AJ48" s="809"/>
      <c r="AK48" s="876"/>
      <c r="AL48" s="877"/>
      <c r="AM48" s="877"/>
      <c r="AN48" s="877"/>
      <c r="AO48" s="877"/>
      <c r="AP48" s="877"/>
      <c r="AQ48" s="877"/>
      <c r="AR48" s="877"/>
      <c r="AS48" s="877"/>
      <c r="AT48" s="877"/>
      <c r="AU48" s="877"/>
      <c r="AV48" s="877"/>
      <c r="AW48" s="877"/>
      <c r="AX48" s="877"/>
      <c r="AY48" s="877"/>
      <c r="AZ48" s="878"/>
      <c r="BA48" s="878"/>
      <c r="BB48" s="878"/>
      <c r="BC48" s="878"/>
      <c r="BD48" s="878"/>
      <c r="BE48" s="874"/>
      <c r="BF48" s="874"/>
      <c r="BG48" s="874"/>
      <c r="BH48" s="874"/>
      <c r="BI48" s="875"/>
      <c r="BJ48" s="253"/>
      <c r="BK48" s="253"/>
      <c r="BL48" s="253"/>
      <c r="BM48" s="253"/>
      <c r="BN48" s="253"/>
      <c r="BO48" s="266"/>
      <c r="BP48" s="266"/>
      <c r="BQ48" s="263">
        <v>42</v>
      </c>
      <c r="BR48" s="264"/>
      <c r="BS48" s="814"/>
      <c r="BT48" s="815"/>
      <c r="BU48" s="815"/>
      <c r="BV48" s="815"/>
      <c r="BW48" s="815"/>
      <c r="BX48" s="815"/>
      <c r="BY48" s="815"/>
      <c r="BZ48" s="815"/>
      <c r="CA48" s="815"/>
      <c r="CB48" s="815"/>
      <c r="CC48" s="815"/>
      <c r="CD48" s="815"/>
      <c r="CE48" s="815"/>
      <c r="CF48" s="815"/>
      <c r="CG48" s="816"/>
      <c r="CH48" s="827"/>
      <c r="CI48" s="828"/>
      <c r="CJ48" s="828"/>
      <c r="CK48" s="828"/>
      <c r="CL48" s="829"/>
      <c r="CM48" s="827"/>
      <c r="CN48" s="828"/>
      <c r="CO48" s="828"/>
      <c r="CP48" s="828"/>
      <c r="CQ48" s="829"/>
      <c r="CR48" s="827"/>
      <c r="CS48" s="828"/>
      <c r="CT48" s="828"/>
      <c r="CU48" s="828"/>
      <c r="CV48" s="829"/>
      <c r="CW48" s="827"/>
      <c r="CX48" s="828"/>
      <c r="CY48" s="828"/>
      <c r="CZ48" s="828"/>
      <c r="DA48" s="829"/>
      <c r="DB48" s="827"/>
      <c r="DC48" s="828"/>
      <c r="DD48" s="828"/>
      <c r="DE48" s="828"/>
      <c r="DF48" s="829"/>
      <c r="DG48" s="827"/>
      <c r="DH48" s="828"/>
      <c r="DI48" s="828"/>
      <c r="DJ48" s="828"/>
      <c r="DK48" s="829"/>
      <c r="DL48" s="827"/>
      <c r="DM48" s="828"/>
      <c r="DN48" s="828"/>
      <c r="DO48" s="828"/>
      <c r="DP48" s="829"/>
      <c r="DQ48" s="827"/>
      <c r="DR48" s="828"/>
      <c r="DS48" s="828"/>
      <c r="DT48" s="828"/>
      <c r="DU48" s="829"/>
      <c r="DV48" s="830"/>
      <c r="DW48" s="831"/>
      <c r="DX48" s="831"/>
      <c r="DY48" s="831"/>
      <c r="DZ48" s="832"/>
      <c r="EA48" s="247"/>
    </row>
    <row r="49" spans="1:131" s="248" customFormat="1" ht="26.25" customHeight="1" x14ac:dyDescent="0.15">
      <c r="A49" s="262">
        <v>22</v>
      </c>
      <c r="B49" s="801"/>
      <c r="C49" s="802"/>
      <c r="D49" s="802"/>
      <c r="E49" s="802"/>
      <c r="F49" s="802"/>
      <c r="G49" s="802"/>
      <c r="H49" s="802"/>
      <c r="I49" s="802"/>
      <c r="J49" s="802"/>
      <c r="K49" s="802"/>
      <c r="L49" s="802"/>
      <c r="M49" s="802"/>
      <c r="N49" s="802"/>
      <c r="O49" s="802"/>
      <c r="P49" s="803"/>
      <c r="Q49" s="804"/>
      <c r="R49" s="805"/>
      <c r="S49" s="805"/>
      <c r="T49" s="805"/>
      <c r="U49" s="805"/>
      <c r="V49" s="805"/>
      <c r="W49" s="805"/>
      <c r="X49" s="805"/>
      <c r="Y49" s="805"/>
      <c r="Z49" s="805"/>
      <c r="AA49" s="805"/>
      <c r="AB49" s="805"/>
      <c r="AC49" s="805"/>
      <c r="AD49" s="805"/>
      <c r="AE49" s="806"/>
      <c r="AF49" s="807"/>
      <c r="AG49" s="808"/>
      <c r="AH49" s="808"/>
      <c r="AI49" s="808"/>
      <c r="AJ49" s="809"/>
      <c r="AK49" s="876"/>
      <c r="AL49" s="877"/>
      <c r="AM49" s="877"/>
      <c r="AN49" s="877"/>
      <c r="AO49" s="877"/>
      <c r="AP49" s="877"/>
      <c r="AQ49" s="877"/>
      <c r="AR49" s="877"/>
      <c r="AS49" s="877"/>
      <c r="AT49" s="877"/>
      <c r="AU49" s="877"/>
      <c r="AV49" s="877"/>
      <c r="AW49" s="877"/>
      <c r="AX49" s="877"/>
      <c r="AY49" s="877"/>
      <c r="AZ49" s="878"/>
      <c r="BA49" s="878"/>
      <c r="BB49" s="878"/>
      <c r="BC49" s="878"/>
      <c r="BD49" s="878"/>
      <c r="BE49" s="874"/>
      <c r="BF49" s="874"/>
      <c r="BG49" s="874"/>
      <c r="BH49" s="874"/>
      <c r="BI49" s="875"/>
      <c r="BJ49" s="253"/>
      <c r="BK49" s="253"/>
      <c r="BL49" s="253"/>
      <c r="BM49" s="253"/>
      <c r="BN49" s="253"/>
      <c r="BO49" s="266"/>
      <c r="BP49" s="266"/>
      <c r="BQ49" s="263">
        <v>43</v>
      </c>
      <c r="BR49" s="264"/>
      <c r="BS49" s="814"/>
      <c r="BT49" s="815"/>
      <c r="BU49" s="815"/>
      <c r="BV49" s="815"/>
      <c r="BW49" s="815"/>
      <c r="BX49" s="815"/>
      <c r="BY49" s="815"/>
      <c r="BZ49" s="815"/>
      <c r="CA49" s="815"/>
      <c r="CB49" s="815"/>
      <c r="CC49" s="815"/>
      <c r="CD49" s="815"/>
      <c r="CE49" s="815"/>
      <c r="CF49" s="815"/>
      <c r="CG49" s="816"/>
      <c r="CH49" s="827"/>
      <c r="CI49" s="828"/>
      <c r="CJ49" s="828"/>
      <c r="CK49" s="828"/>
      <c r="CL49" s="829"/>
      <c r="CM49" s="827"/>
      <c r="CN49" s="828"/>
      <c r="CO49" s="828"/>
      <c r="CP49" s="828"/>
      <c r="CQ49" s="829"/>
      <c r="CR49" s="827"/>
      <c r="CS49" s="828"/>
      <c r="CT49" s="828"/>
      <c r="CU49" s="828"/>
      <c r="CV49" s="829"/>
      <c r="CW49" s="827"/>
      <c r="CX49" s="828"/>
      <c r="CY49" s="828"/>
      <c r="CZ49" s="828"/>
      <c r="DA49" s="829"/>
      <c r="DB49" s="827"/>
      <c r="DC49" s="828"/>
      <c r="DD49" s="828"/>
      <c r="DE49" s="828"/>
      <c r="DF49" s="829"/>
      <c r="DG49" s="827"/>
      <c r="DH49" s="828"/>
      <c r="DI49" s="828"/>
      <c r="DJ49" s="828"/>
      <c r="DK49" s="829"/>
      <c r="DL49" s="827"/>
      <c r="DM49" s="828"/>
      <c r="DN49" s="828"/>
      <c r="DO49" s="828"/>
      <c r="DP49" s="829"/>
      <c r="DQ49" s="827"/>
      <c r="DR49" s="828"/>
      <c r="DS49" s="828"/>
      <c r="DT49" s="828"/>
      <c r="DU49" s="829"/>
      <c r="DV49" s="830"/>
      <c r="DW49" s="831"/>
      <c r="DX49" s="831"/>
      <c r="DY49" s="831"/>
      <c r="DZ49" s="832"/>
      <c r="EA49" s="247"/>
    </row>
    <row r="50" spans="1:131" s="248" customFormat="1" ht="26.25" customHeight="1" x14ac:dyDescent="0.15">
      <c r="A50" s="262">
        <v>23</v>
      </c>
      <c r="B50" s="801"/>
      <c r="C50" s="802"/>
      <c r="D50" s="802"/>
      <c r="E50" s="802"/>
      <c r="F50" s="802"/>
      <c r="G50" s="802"/>
      <c r="H50" s="802"/>
      <c r="I50" s="802"/>
      <c r="J50" s="802"/>
      <c r="K50" s="802"/>
      <c r="L50" s="802"/>
      <c r="M50" s="802"/>
      <c r="N50" s="802"/>
      <c r="O50" s="802"/>
      <c r="P50" s="803"/>
      <c r="Q50" s="879"/>
      <c r="R50" s="880"/>
      <c r="S50" s="880"/>
      <c r="T50" s="880"/>
      <c r="U50" s="880"/>
      <c r="V50" s="880"/>
      <c r="W50" s="880"/>
      <c r="X50" s="880"/>
      <c r="Y50" s="880"/>
      <c r="Z50" s="880"/>
      <c r="AA50" s="880"/>
      <c r="AB50" s="880"/>
      <c r="AC50" s="880"/>
      <c r="AD50" s="880"/>
      <c r="AE50" s="881"/>
      <c r="AF50" s="807"/>
      <c r="AG50" s="808"/>
      <c r="AH50" s="808"/>
      <c r="AI50" s="808"/>
      <c r="AJ50" s="809"/>
      <c r="AK50" s="882"/>
      <c r="AL50" s="880"/>
      <c r="AM50" s="880"/>
      <c r="AN50" s="880"/>
      <c r="AO50" s="880"/>
      <c r="AP50" s="880"/>
      <c r="AQ50" s="880"/>
      <c r="AR50" s="880"/>
      <c r="AS50" s="880"/>
      <c r="AT50" s="880"/>
      <c r="AU50" s="880"/>
      <c r="AV50" s="880"/>
      <c r="AW50" s="880"/>
      <c r="AX50" s="880"/>
      <c r="AY50" s="880"/>
      <c r="AZ50" s="883"/>
      <c r="BA50" s="883"/>
      <c r="BB50" s="883"/>
      <c r="BC50" s="883"/>
      <c r="BD50" s="883"/>
      <c r="BE50" s="874"/>
      <c r="BF50" s="874"/>
      <c r="BG50" s="874"/>
      <c r="BH50" s="874"/>
      <c r="BI50" s="875"/>
      <c r="BJ50" s="253"/>
      <c r="BK50" s="253"/>
      <c r="BL50" s="253"/>
      <c r="BM50" s="253"/>
      <c r="BN50" s="253"/>
      <c r="BO50" s="266"/>
      <c r="BP50" s="266"/>
      <c r="BQ50" s="263">
        <v>44</v>
      </c>
      <c r="BR50" s="264"/>
      <c r="BS50" s="814"/>
      <c r="BT50" s="815"/>
      <c r="BU50" s="815"/>
      <c r="BV50" s="815"/>
      <c r="BW50" s="815"/>
      <c r="BX50" s="815"/>
      <c r="BY50" s="815"/>
      <c r="BZ50" s="815"/>
      <c r="CA50" s="815"/>
      <c r="CB50" s="815"/>
      <c r="CC50" s="815"/>
      <c r="CD50" s="815"/>
      <c r="CE50" s="815"/>
      <c r="CF50" s="815"/>
      <c r="CG50" s="816"/>
      <c r="CH50" s="827"/>
      <c r="CI50" s="828"/>
      <c r="CJ50" s="828"/>
      <c r="CK50" s="828"/>
      <c r="CL50" s="829"/>
      <c r="CM50" s="827"/>
      <c r="CN50" s="828"/>
      <c r="CO50" s="828"/>
      <c r="CP50" s="828"/>
      <c r="CQ50" s="829"/>
      <c r="CR50" s="827"/>
      <c r="CS50" s="828"/>
      <c r="CT50" s="828"/>
      <c r="CU50" s="828"/>
      <c r="CV50" s="829"/>
      <c r="CW50" s="827"/>
      <c r="CX50" s="828"/>
      <c r="CY50" s="828"/>
      <c r="CZ50" s="828"/>
      <c r="DA50" s="829"/>
      <c r="DB50" s="827"/>
      <c r="DC50" s="828"/>
      <c r="DD50" s="828"/>
      <c r="DE50" s="828"/>
      <c r="DF50" s="829"/>
      <c r="DG50" s="827"/>
      <c r="DH50" s="828"/>
      <c r="DI50" s="828"/>
      <c r="DJ50" s="828"/>
      <c r="DK50" s="829"/>
      <c r="DL50" s="827"/>
      <c r="DM50" s="828"/>
      <c r="DN50" s="828"/>
      <c r="DO50" s="828"/>
      <c r="DP50" s="829"/>
      <c r="DQ50" s="827"/>
      <c r="DR50" s="828"/>
      <c r="DS50" s="828"/>
      <c r="DT50" s="828"/>
      <c r="DU50" s="829"/>
      <c r="DV50" s="830"/>
      <c r="DW50" s="831"/>
      <c r="DX50" s="831"/>
      <c r="DY50" s="831"/>
      <c r="DZ50" s="832"/>
      <c r="EA50" s="247"/>
    </row>
    <row r="51" spans="1:131" s="248" customFormat="1" ht="26.25" customHeight="1" x14ac:dyDescent="0.15">
      <c r="A51" s="262">
        <v>24</v>
      </c>
      <c r="B51" s="801"/>
      <c r="C51" s="802"/>
      <c r="D51" s="802"/>
      <c r="E51" s="802"/>
      <c r="F51" s="802"/>
      <c r="G51" s="802"/>
      <c r="H51" s="802"/>
      <c r="I51" s="802"/>
      <c r="J51" s="802"/>
      <c r="K51" s="802"/>
      <c r="L51" s="802"/>
      <c r="M51" s="802"/>
      <c r="N51" s="802"/>
      <c r="O51" s="802"/>
      <c r="P51" s="803"/>
      <c r="Q51" s="879"/>
      <c r="R51" s="880"/>
      <c r="S51" s="880"/>
      <c r="T51" s="880"/>
      <c r="U51" s="880"/>
      <c r="V51" s="880"/>
      <c r="W51" s="880"/>
      <c r="X51" s="880"/>
      <c r="Y51" s="880"/>
      <c r="Z51" s="880"/>
      <c r="AA51" s="880"/>
      <c r="AB51" s="880"/>
      <c r="AC51" s="880"/>
      <c r="AD51" s="880"/>
      <c r="AE51" s="881"/>
      <c r="AF51" s="807"/>
      <c r="AG51" s="808"/>
      <c r="AH51" s="808"/>
      <c r="AI51" s="808"/>
      <c r="AJ51" s="809"/>
      <c r="AK51" s="882"/>
      <c r="AL51" s="880"/>
      <c r="AM51" s="880"/>
      <c r="AN51" s="880"/>
      <c r="AO51" s="880"/>
      <c r="AP51" s="880"/>
      <c r="AQ51" s="880"/>
      <c r="AR51" s="880"/>
      <c r="AS51" s="880"/>
      <c r="AT51" s="880"/>
      <c r="AU51" s="880"/>
      <c r="AV51" s="880"/>
      <c r="AW51" s="880"/>
      <c r="AX51" s="880"/>
      <c r="AY51" s="880"/>
      <c r="AZ51" s="883"/>
      <c r="BA51" s="883"/>
      <c r="BB51" s="883"/>
      <c r="BC51" s="883"/>
      <c r="BD51" s="883"/>
      <c r="BE51" s="874"/>
      <c r="BF51" s="874"/>
      <c r="BG51" s="874"/>
      <c r="BH51" s="874"/>
      <c r="BI51" s="875"/>
      <c r="BJ51" s="253"/>
      <c r="BK51" s="253"/>
      <c r="BL51" s="253"/>
      <c r="BM51" s="253"/>
      <c r="BN51" s="253"/>
      <c r="BO51" s="266"/>
      <c r="BP51" s="266"/>
      <c r="BQ51" s="263">
        <v>45</v>
      </c>
      <c r="BR51" s="264"/>
      <c r="BS51" s="814"/>
      <c r="BT51" s="815"/>
      <c r="BU51" s="815"/>
      <c r="BV51" s="815"/>
      <c r="BW51" s="815"/>
      <c r="BX51" s="815"/>
      <c r="BY51" s="815"/>
      <c r="BZ51" s="815"/>
      <c r="CA51" s="815"/>
      <c r="CB51" s="815"/>
      <c r="CC51" s="815"/>
      <c r="CD51" s="815"/>
      <c r="CE51" s="815"/>
      <c r="CF51" s="815"/>
      <c r="CG51" s="816"/>
      <c r="CH51" s="827"/>
      <c r="CI51" s="828"/>
      <c r="CJ51" s="828"/>
      <c r="CK51" s="828"/>
      <c r="CL51" s="829"/>
      <c r="CM51" s="827"/>
      <c r="CN51" s="828"/>
      <c r="CO51" s="828"/>
      <c r="CP51" s="828"/>
      <c r="CQ51" s="829"/>
      <c r="CR51" s="827"/>
      <c r="CS51" s="828"/>
      <c r="CT51" s="828"/>
      <c r="CU51" s="828"/>
      <c r="CV51" s="829"/>
      <c r="CW51" s="827"/>
      <c r="CX51" s="828"/>
      <c r="CY51" s="828"/>
      <c r="CZ51" s="828"/>
      <c r="DA51" s="829"/>
      <c r="DB51" s="827"/>
      <c r="DC51" s="828"/>
      <c r="DD51" s="828"/>
      <c r="DE51" s="828"/>
      <c r="DF51" s="829"/>
      <c r="DG51" s="827"/>
      <c r="DH51" s="828"/>
      <c r="DI51" s="828"/>
      <c r="DJ51" s="828"/>
      <c r="DK51" s="829"/>
      <c r="DL51" s="827"/>
      <c r="DM51" s="828"/>
      <c r="DN51" s="828"/>
      <c r="DO51" s="828"/>
      <c r="DP51" s="829"/>
      <c r="DQ51" s="827"/>
      <c r="DR51" s="828"/>
      <c r="DS51" s="828"/>
      <c r="DT51" s="828"/>
      <c r="DU51" s="829"/>
      <c r="DV51" s="830"/>
      <c r="DW51" s="831"/>
      <c r="DX51" s="831"/>
      <c r="DY51" s="831"/>
      <c r="DZ51" s="832"/>
      <c r="EA51" s="247"/>
    </row>
    <row r="52" spans="1:131" s="248" customFormat="1" ht="26.25" customHeight="1" x14ac:dyDescent="0.15">
      <c r="A52" s="262">
        <v>25</v>
      </c>
      <c r="B52" s="801"/>
      <c r="C52" s="802"/>
      <c r="D52" s="802"/>
      <c r="E52" s="802"/>
      <c r="F52" s="802"/>
      <c r="G52" s="802"/>
      <c r="H52" s="802"/>
      <c r="I52" s="802"/>
      <c r="J52" s="802"/>
      <c r="K52" s="802"/>
      <c r="L52" s="802"/>
      <c r="M52" s="802"/>
      <c r="N52" s="802"/>
      <c r="O52" s="802"/>
      <c r="P52" s="803"/>
      <c r="Q52" s="879"/>
      <c r="R52" s="880"/>
      <c r="S52" s="880"/>
      <c r="T52" s="880"/>
      <c r="U52" s="880"/>
      <c r="V52" s="880"/>
      <c r="W52" s="880"/>
      <c r="X52" s="880"/>
      <c r="Y52" s="880"/>
      <c r="Z52" s="880"/>
      <c r="AA52" s="880"/>
      <c r="AB52" s="880"/>
      <c r="AC52" s="880"/>
      <c r="AD52" s="880"/>
      <c r="AE52" s="881"/>
      <c r="AF52" s="807"/>
      <c r="AG52" s="808"/>
      <c r="AH52" s="808"/>
      <c r="AI52" s="808"/>
      <c r="AJ52" s="809"/>
      <c r="AK52" s="882"/>
      <c r="AL52" s="880"/>
      <c r="AM52" s="880"/>
      <c r="AN52" s="880"/>
      <c r="AO52" s="880"/>
      <c r="AP52" s="880"/>
      <c r="AQ52" s="880"/>
      <c r="AR52" s="880"/>
      <c r="AS52" s="880"/>
      <c r="AT52" s="880"/>
      <c r="AU52" s="880"/>
      <c r="AV52" s="880"/>
      <c r="AW52" s="880"/>
      <c r="AX52" s="880"/>
      <c r="AY52" s="880"/>
      <c r="AZ52" s="883"/>
      <c r="BA52" s="883"/>
      <c r="BB52" s="883"/>
      <c r="BC52" s="883"/>
      <c r="BD52" s="883"/>
      <c r="BE52" s="874"/>
      <c r="BF52" s="874"/>
      <c r="BG52" s="874"/>
      <c r="BH52" s="874"/>
      <c r="BI52" s="875"/>
      <c r="BJ52" s="253"/>
      <c r="BK52" s="253"/>
      <c r="BL52" s="253"/>
      <c r="BM52" s="253"/>
      <c r="BN52" s="253"/>
      <c r="BO52" s="266"/>
      <c r="BP52" s="266"/>
      <c r="BQ52" s="263">
        <v>46</v>
      </c>
      <c r="BR52" s="264"/>
      <c r="BS52" s="814"/>
      <c r="BT52" s="815"/>
      <c r="BU52" s="815"/>
      <c r="BV52" s="815"/>
      <c r="BW52" s="815"/>
      <c r="BX52" s="815"/>
      <c r="BY52" s="815"/>
      <c r="BZ52" s="815"/>
      <c r="CA52" s="815"/>
      <c r="CB52" s="815"/>
      <c r="CC52" s="815"/>
      <c r="CD52" s="815"/>
      <c r="CE52" s="815"/>
      <c r="CF52" s="815"/>
      <c r="CG52" s="816"/>
      <c r="CH52" s="827"/>
      <c r="CI52" s="828"/>
      <c r="CJ52" s="828"/>
      <c r="CK52" s="828"/>
      <c r="CL52" s="829"/>
      <c r="CM52" s="827"/>
      <c r="CN52" s="828"/>
      <c r="CO52" s="828"/>
      <c r="CP52" s="828"/>
      <c r="CQ52" s="829"/>
      <c r="CR52" s="827"/>
      <c r="CS52" s="828"/>
      <c r="CT52" s="828"/>
      <c r="CU52" s="828"/>
      <c r="CV52" s="829"/>
      <c r="CW52" s="827"/>
      <c r="CX52" s="828"/>
      <c r="CY52" s="828"/>
      <c r="CZ52" s="828"/>
      <c r="DA52" s="829"/>
      <c r="DB52" s="827"/>
      <c r="DC52" s="828"/>
      <c r="DD52" s="828"/>
      <c r="DE52" s="828"/>
      <c r="DF52" s="829"/>
      <c r="DG52" s="827"/>
      <c r="DH52" s="828"/>
      <c r="DI52" s="828"/>
      <c r="DJ52" s="828"/>
      <c r="DK52" s="829"/>
      <c r="DL52" s="827"/>
      <c r="DM52" s="828"/>
      <c r="DN52" s="828"/>
      <c r="DO52" s="828"/>
      <c r="DP52" s="829"/>
      <c r="DQ52" s="827"/>
      <c r="DR52" s="828"/>
      <c r="DS52" s="828"/>
      <c r="DT52" s="828"/>
      <c r="DU52" s="829"/>
      <c r="DV52" s="830"/>
      <c r="DW52" s="831"/>
      <c r="DX52" s="831"/>
      <c r="DY52" s="831"/>
      <c r="DZ52" s="832"/>
      <c r="EA52" s="247"/>
    </row>
    <row r="53" spans="1:131" s="248" customFormat="1" ht="26.25" customHeight="1" x14ac:dyDescent="0.15">
      <c r="A53" s="262">
        <v>26</v>
      </c>
      <c r="B53" s="801"/>
      <c r="C53" s="802"/>
      <c r="D53" s="802"/>
      <c r="E53" s="802"/>
      <c r="F53" s="802"/>
      <c r="G53" s="802"/>
      <c r="H53" s="802"/>
      <c r="I53" s="802"/>
      <c r="J53" s="802"/>
      <c r="K53" s="802"/>
      <c r="L53" s="802"/>
      <c r="M53" s="802"/>
      <c r="N53" s="802"/>
      <c r="O53" s="802"/>
      <c r="P53" s="803"/>
      <c r="Q53" s="879"/>
      <c r="R53" s="880"/>
      <c r="S53" s="880"/>
      <c r="T53" s="880"/>
      <c r="U53" s="880"/>
      <c r="V53" s="880"/>
      <c r="W53" s="880"/>
      <c r="X53" s="880"/>
      <c r="Y53" s="880"/>
      <c r="Z53" s="880"/>
      <c r="AA53" s="880"/>
      <c r="AB53" s="880"/>
      <c r="AC53" s="880"/>
      <c r="AD53" s="880"/>
      <c r="AE53" s="881"/>
      <c r="AF53" s="807"/>
      <c r="AG53" s="808"/>
      <c r="AH53" s="808"/>
      <c r="AI53" s="808"/>
      <c r="AJ53" s="809"/>
      <c r="AK53" s="882"/>
      <c r="AL53" s="880"/>
      <c r="AM53" s="880"/>
      <c r="AN53" s="880"/>
      <c r="AO53" s="880"/>
      <c r="AP53" s="880"/>
      <c r="AQ53" s="880"/>
      <c r="AR53" s="880"/>
      <c r="AS53" s="880"/>
      <c r="AT53" s="880"/>
      <c r="AU53" s="880"/>
      <c r="AV53" s="880"/>
      <c r="AW53" s="880"/>
      <c r="AX53" s="880"/>
      <c r="AY53" s="880"/>
      <c r="AZ53" s="883"/>
      <c r="BA53" s="883"/>
      <c r="BB53" s="883"/>
      <c r="BC53" s="883"/>
      <c r="BD53" s="883"/>
      <c r="BE53" s="874"/>
      <c r="BF53" s="874"/>
      <c r="BG53" s="874"/>
      <c r="BH53" s="874"/>
      <c r="BI53" s="875"/>
      <c r="BJ53" s="253"/>
      <c r="BK53" s="253"/>
      <c r="BL53" s="253"/>
      <c r="BM53" s="253"/>
      <c r="BN53" s="253"/>
      <c r="BO53" s="266"/>
      <c r="BP53" s="266"/>
      <c r="BQ53" s="263">
        <v>47</v>
      </c>
      <c r="BR53" s="264"/>
      <c r="BS53" s="814"/>
      <c r="BT53" s="815"/>
      <c r="BU53" s="815"/>
      <c r="BV53" s="815"/>
      <c r="BW53" s="815"/>
      <c r="BX53" s="815"/>
      <c r="BY53" s="815"/>
      <c r="BZ53" s="815"/>
      <c r="CA53" s="815"/>
      <c r="CB53" s="815"/>
      <c r="CC53" s="815"/>
      <c r="CD53" s="815"/>
      <c r="CE53" s="815"/>
      <c r="CF53" s="815"/>
      <c r="CG53" s="816"/>
      <c r="CH53" s="827"/>
      <c r="CI53" s="828"/>
      <c r="CJ53" s="828"/>
      <c r="CK53" s="828"/>
      <c r="CL53" s="829"/>
      <c r="CM53" s="827"/>
      <c r="CN53" s="828"/>
      <c r="CO53" s="828"/>
      <c r="CP53" s="828"/>
      <c r="CQ53" s="829"/>
      <c r="CR53" s="827"/>
      <c r="CS53" s="828"/>
      <c r="CT53" s="828"/>
      <c r="CU53" s="828"/>
      <c r="CV53" s="829"/>
      <c r="CW53" s="827"/>
      <c r="CX53" s="828"/>
      <c r="CY53" s="828"/>
      <c r="CZ53" s="828"/>
      <c r="DA53" s="829"/>
      <c r="DB53" s="827"/>
      <c r="DC53" s="828"/>
      <c r="DD53" s="828"/>
      <c r="DE53" s="828"/>
      <c r="DF53" s="829"/>
      <c r="DG53" s="827"/>
      <c r="DH53" s="828"/>
      <c r="DI53" s="828"/>
      <c r="DJ53" s="828"/>
      <c r="DK53" s="829"/>
      <c r="DL53" s="827"/>
      <c r="DM53" s="828"/>
      <c r="DN53" s="828"/>
      <c r="DO53" s="828"/>
      <c r="DP53" s="829"/>
      <c r="DQ53" s="827"/>
      <c r="DR53" s="828"/>
      <c r="DS53" s="828"/>
      <c r="DT53" s="828"/>
      <c r="DU53" s="829"/>
      <c r="DV53" s="830"/>
      <c r="DW53" s="831"/>
      <c r="DX53" s="831"/>
      <c r="DY53" s="831"/>
      <c r="DZ53" s="832"/>
      <c r="EA53" s="247"/>
    </row>
    <row r="54" spans="1:131" s="248" customFormat="1" ht="26.25" customHeight="1" x14ac:dyDescent="0.15">
      <c r="A54" s="262">
        <v>27</v>
      </c>
      <c r="B54" s="801"/>
      <c r="C54" s="802"/>
      <c r="D54" s="802"/>
      <c r="E54" s="802"/>
      <c r="F54" s="802"/>
      <c r="G54" s="802"/>
      <c r="H54" s="802"/>
      <c r="I54" s="802"/>
      <c r="J54" s="802"/>
      <c r="K54" s="802"/>
      <c r="L54" s="802"/>
      <c r="M54" s="802"/>
      <c r="N54" s="802"/>
      <c r="O54" s="802"/>
      <c r="P54" s="803"/>
      <c r="Q54" s="879"/>
      <c r="R54" s="880"/>
      <c r="S54" s="880"/>
      <c r="T54" s="880"/>
      <c r="U54" s="880"/>
      <c r="V54" s="880"/>
      <c r="W54" s="880"/>
      <c r="X54" s="880"/>
      <c r="Y54" s="880"/>
      <c r="Z54" s="880"/>
      <c r="AA54" s="880"/>
      <c r="AB54" s="880"/>
      <c r="AC54" s="880"/>
      <c r="AD54" s="880"/>
      <c r="AE54" s="881"/>
      <c r="AF54" s="807"/>
      <c r="AG54" s="808"/>
      <c r="AH54" s="808"/>
      <c r="AI54" s="808"/>
      <c r="AJ54" s="809"/>
      <c r="AK54" s="882"/>
      <c r="AL54" s="880"/>
      <c r="AM54" s="880"/>
      <c r="AN54" s="880"/>
      <c r="AO54" s="880"/>
      <c r="AP54" s="880"/>
      <c r="AQ54" s="880"/>
      <c r="AR54" s="880"/>
      <c r="AS54" s="880"/>
      <c r="AT54" s="880"/>
      <c r="AU54" s="880"/>
      <c r="AV54" s="880"/>
      <c r="AW54" s="880"/>
      <c r="AX54" s="880"/>
      <c r="AY54" s="880"/>
      <c r="AZ54" s="883"/>
      <c r="BA54" s="883"/>
      <c r="BB54" s="883"/>
      <c r="BC54" s="883"/>
      <c r="BD54" s="883"/>
      <c r="BE54" s="874"/>
      <c r="BF54" s="874"/>
      <c r="BG54" s="874"/>
      <c r="BH54" s="874"/>
      <c r="BI54" s="875"/>
      <c r="BJ54" s="253"/>
      <c r="BK54" s="253"/>
      <c r="BL54" s="253"/>
      <c r="BM54" s="253"/>
      <c r="BN54" s="253"/>
      <c r="BO54" s="266"/>
      <c r="BP54" s="266"/>
      <c r="BQ54" s="263">
        <v>48</v>
      </c>
      <c r="BR54" s="264"/>
      <c r="BS54" s="814"/>
      <c r="BT54" s="815"/>
      <c r="BU54" s="815"/>
      <c r="BV54" s="815"/>
      <c r="BW54" s="815"/>
      <c r="BX54" s="815"/>
      <c r="BY54" s="815"/>
      <c r="BZ54" s="815"/>
      <c r="CA54" s="815"/>
      <c r="CB54" s="815"/>
      <c r="CC54" s="815"/>
      <c r="CD54" s="815"/>
      <c r="CE54" s="815"/>
      <c r="CF54" s="815"/>
      <c r="CG54" s="816"/>
      <c r="CH54" s="827"/>
      <c r="CI54" s="828"/>
      <c r="CJ54" s="828"/>
      <c r="CK54" s="828"/>
      <c r="CL54" s="829"/>
      <c r="CM54" s="827"/>
      <c r="CN54" s="828"/>
      <c r="CO54" s="828"/>
      <c r="CP54" s="828"/>
      <c r="CQ54" s="829"/>
      <c r="CR54" s="827"/>
      <c r="CS54" s="828"/>
      <c r="CT54" s="828"/>
      <c r="CU54" s="828"/>
      <c r="CV54" s="829"/>
      <c r="CW54" s="827"/>
      <c r="CX54" s="828"/>
      <c r="CY54" s="828"/>
      <c r="CZ54" s="828"/>
      <c r="DA54" s="829"/>
      <c r="DB54" s="827"/>
      <c r="DC54" s="828"/>
      <c r="DD54" s="828"/>
      <c r="DE54" s="828"/>
      <c r="DF54" s="829"/>
      <c r="DG54" s="827"/>
      <c r="DH54" s="828"/>
      <c r="DI54" s="828"/>
      <c r="DJ54" s="828"/>
      <c r="DK54" s="829"/>
      <c r="DL54" s="827"/>
      <c r="DM54" s="828"/>
      <c r="DN54" s="828"/>
      <c r="DO54" s="828"/>
      <c r="DP54" s="829"/>
      <c r="DQ54" s="827"/>
      <c r="DR54" s="828"/>
      <c r="DS54" s="828"/>
      <c r="DT54" s="828"/>
      <c r="DU54" s="829"/>
      <c r="DV54" s="830"/>
      <c r="DW54" s="831"/>
      <c r="DX54" s="831"/>
      <c r="DY54" s="831"/>
      <c r="DZ54" s="832"/>
      <c r="EA54" s="247"/>
    </row>
    <row r="55" spans="1:131" s="248" customFormat="1" ht="26.25" customHeight="1" x14ac:dyDescent="0.15">
      <c r="A55" s="262">
        <v>28</v>
      </c>
      <c r="B55" s="801"/>
      <c r="C55" s="802"/>
      <c r="D55" s="802"/>
      <c r="E55" s="802"/>
      <c r="F55" s="802"/>
      <c r="G55" s="802"/>
      <c r="H55" s="802"/>
      <c r="I55" s="802"/>
      <c r="J55" s="802"/>
      <c r="K55" s="802"/>
      <c r="L55" s="802"/>
      <c r="M55" s="802"/>
      <c r="N55" s="802"/>
      <c r="O55" s="802"/>
      <c r="P55" s="803"/>
      <c r="Q55" s="879"/>
      <c r="R55" s="880"/>
      <c r="S55" s="880"/>
      <c r="T55" s="880"/>
      <c r="U55" s="880"/>
      <c r="V55" s="880"/>
      <c r="W55" s="880"/>
      <c r="X55" s="880"/>
      <c r="Y55" s="880"/>
      <c r="Z55" s="880"/>
      <c r="AA55" s="880"/>
      <c r="AB55" s="880"/>
      <c r="AC55" s="880"/>
      <c r="AD55" s="880"/>
      <c r="AE55" s="881"/>
      <c r="AF55" s="807"/>
      <c r="AG55" s="808"/>
      <c r="AH55" s="808"/>
      <c r="AI55" s="808"/>
      <c r="AJ55" s="809"/>
      <c r="AK55" s="882"/>
      <c r="AL55" s="880"/>
      <c r="AM55" s="880"/>
      <c r="AN55" s="880"/>
      <c r="AO55" s="880"/>
      <c r="AP55" s="880"/>
      <c r="AQ55" s="880"/>
      <c r="AR55" s="880"/>
      <c r="AS55" s="880"/>
      <c r="AT55" s="880"/>
      <c r="AU55" s="880"/>
      <c r="AV55" s="880"/>
      <c r="AW55" s="880"/>
      <c r="AX55" s="880"/>
      <c r="AY55" s="880"/>
      <c r="AZ55" s="883"/>
      <c r="BA55" s="883"/>
      <c r="BB55" s="883"/>
      <c r="BC55" s="883"/>
      <c r="BD55" s="883"/>
      <c r="BE55" s="874"/>
      <c r="BF55" s="874"/>
      <c r="BG55" s="874"/>
      <c r="BH55" s="874"/>
      <c r="BI55" s="875"/>
      <c r="BJ55" s="253"/>
      <c r="BK55" s="253"/>
      <c r="BL55" s="253"/>
      <c r="BM55" s="253"/>
      <c r="BN55" s="253"/>
      <c r="BO55" s="266"/>
      <c r="BP55" s="266"/>
      <c r="BQ55" s="263">
        <v>49</v>
      </c>
      <c r="BR55" s="264"/>
      <c r="BS55" s="814"/>
      <c r="BT55" s="815"/>
      <c r="BU55" s="815"/>
      <c r="BV55" s="815"/>
      <c r="BW55" s="815"/>
      <c r="BX55" s="815"/>
      <c r="BY55" s="815"/>
      <c r="BZ55" s="815"/>
      <c r="CA55" s="815"/>
      <c r="CB55" s="815"/>
      <c r="CC55" s="815"/>
      <c r="CD55" s="815"/>
      <c r="CE55" s="815"/>
      <c r="CF55" s="815"/>
      <c r="CG55" s="816"/>
      <c r="CH55" s="827"/>
      <c r="CI55" s="828"/>
      <c r="CJ55" s="828"/>
      <c r="CK55" s="828"/>
      <c r="CL55" s="829"/>
      <c r="CM55" s="827"/>
      <c r="CN55" s="828"/>
      <c r="CO55" s="828"/>
      <c r="CP55" s="828"/>
      <c r="CQ55" s="829"/>
      <c r="CR55" s="827"/>
      <c r="CS55" s="828"/>
      <c r="CT55" s="828"/>
      <c r="CU55" s="828"/>
      <c r="CV55" s="829"/>
      <c r="CW55" s="827"/>
      <c r="CX55" s="828"/>
      <c r="CY55" s="828"/>
      <c r="CZ55" s="828"/>
      <c r="DA55" s="829"/>
      <c r="DB55" s="827"/>
      <c r="DC55" s="828"/>
      <c r="DD55" s="828"/>
      <c r="DE55" s="828"/>
      <c r="DF55" s="829"/>
      <c r="DG55" s="827"/>
      <c r="DH55" s="828"/>
      <c r="DI55" s="828"/>
      <c r="DJ55" s="828"/>
      <c r="DK55" s="829"/>
      <c r="DL55" s="827"/>
      <c r="DM55" s="828"/>
      <c r="DN55" s="828"/>
      <c r="DO55" s="828"/>
      <c r="DP55" s="829"/>
      <c r="DQ55" s="827"/>
      <c r="DR55" s="828"/>
      <c r="DS55" s="828"/>
      <c r="DT55" s="828"/>
      <c r="DU55" s="829"/>
      <c r="DV55" s="830"/>
      <c r="DW55" s="831"/>
      <c r="DX55" s="831"/>
      <c r="DY55" s="831"/>
      <c r="DZ55" s="832"/>
      <c r="EA55" s="247"/>
    </row>
    <row r="56" spans="1:131" s="248" customFormat="1" ht="26.25" customHeight="1" x14ac:dyDescent="0.15">
      <c r="A56" s="262">
        <v>29</v>
      </c>
      <c r="B56" s="801"/>
      <c r="C56" s="802"/>
      <c r="D56" s="802"/>
      <c r="E56" s="802"/>
      <c r="F56" s="802"/>
      <c r="G56" s="802"/>
      <c r="H56" s="802"/>
      <c r="I56" s="802"/>
      <c r="J56" s="802"/>
      <c r="K56" s="802"/>
      <c r="L56" s="802"/>
      <c r="M56" s="802"/>
      <c r="N56" s="802"/>
      <c r="O56" s="802"/>
      <c r="P56" s="803"/>
      <c r="Q56" s="879"/>
      <c r="R56" s="880"/>
      <c r="S56" s="880"/>
      <c r="T56" s="880"/>
      <c r="U56" s="880"/>
      <c r="V56" s="880"/>
      <c r="W56" s="880"/>
      <c r="X56" s="880"/>
      <c r="Y56" s="880"/>
      <c r="Z56" s="880"/>
      <c r="AA56" s="880"/>
      <c r="AB56" s="880"/>
      <c r="AC56" s="880"/>
      <c r="AD56" s="880"/>
      <c r="AE56" s="881"/>
      <c r="AF56" s="807"/>
      <c r="AG56" s="808"/>
      <c r="AH56" s="808"/>
      <c r="AI56" s="808"/>
      <c r="AJ56" s="809"/>
      <c r="AK56" s="882"/>
      <c r="AL56" s="880"/>
      <c r="AM56" s="880"/>
      <c r="AN56" s="880"/>
      <c r="AO56" s="880"/>
      <c r="AP56" s="880"/>
      <c r="AQ56" s="880"/>
      <c r="AR56" s="880"/>
      <c r="AS56" s="880"/>
      <c r="AT56" s="880"/>
      <c r="AU56" s="880"/>
      <c r="AV56" s="880"/>
      <c r="AW56" s="880"/>
      <c r="AX56" s="880"/>
      <c r="AY56" s="880"/>
      <c r="AZ56" s="883"/>
      <c r="BA56" s="883"/>
      <c r="BB56" s="883"/>
      <c r="BC56" s="883"/>
      <c r="BD56" s="883"/>
      <c r="BE56" s="874"/>
      <c r="BF56" s="874"/>
      <c r="BG56" s="874"/>
      <c r="BH56" s="874"/>
      <c r="BI56" s="875"/>
      <c r="BJ56" s="253"/>
      <c r="BK56" s="253"/>
      <c r="BL56" s="253"/>
      <c r="BM56" s="253"/>
      <c r="BN56" s="253"/>
      <c r="BO56" s="266"/>
      <c r="BP56" s="266"/>
      <c r="BQ56" s="263">
        <v>50</v>
      </c>
      <c r="BR56" s="264"/>
      <c r="BS56" s="814"/>
      <c r="BT56" s="815"/>
      <c r="BU56" s="815"/>
      <c r="BV56" s="815"/>
      <c r="BW56" s="815"/>
      <c r="BX56" s="815"/>
      <c r="BY56" s="815"/>
      <c r="BZ56" s="815"/>
      <c r="CA56" s="815"/>
      <c r="CB56" s="815"/>
      <c r="CC56" s="815"/>
      <c r="CD56" s="815"/>
      <c r="CE56" s="815"/>
      <c r="CF56" s="815"/>
      <c r="CG56" s="816"/>
      <c r="CH56" s="827"/>
      <c r="CI56" s="828"/>
      <c r="CJ56" s="828"/>
      <c r="CK56" s="828"/>
      <c r="CL56" s="829"/>
      <c r="CM56" s="827"/>
      <c r="CN56" s="828"/>
      <c r="CO56" s="828"/>
      <c r="CP56" s="828"/>
      <c r="CQ56" s="829"/>
      <c r="CR56" s="827"/>
      <c r="CS56" s="828"/>
      <c r="CT56" s="828"/>
      <c r="CU56" s="828"/>
      <c r="CV56" s="829"/>
      <c r="CW56" s="827"/>
      <c r="CX56" s="828"/>
      <c r="CY56" s="828"/>
      <c r="CZ56" s="828"/>
      <c r="DA56" s="829"/>
      <c r="DB56" s="827"/>
      <c r="DC56" s="828"/>
      <c r="DD56" s="828"/>
      <c r="DE56" s="828"/>
      <c r="DF56" s="829"/>
      <c r="DG56" s="827"/>
      <c r="DH56" s="828"/>
      <c r="DI56" s="828"/>
      <c r="DJ56" s="828"/>
      <c r="DK56" s="829"/>
      <c r="DL56" s="827"/>
      <c r="DM56" s="828"/>
      <c r="DN56" s="828"/>
      <c r="DO56" s="828"/>
      <c r="DP56" s="829"/>
      <c r="DQ56" s="827"/>
      <c r="DR56" s="828"/>
      <c r="DS56" s="828"/>
      <c r="DT56" s="828"/>
      <c r="DU56" s="829"/>
      <c r="DV56" s="830"/>
      <c r="DW56" s="831"/>
      <c r="DX56" s="831"/>
      <c r="DY56" s="831"/>
      <c r="DZ56" s="832"/>
      <c r="EA56" s="247"/>
    </row>
    <row r="57" spans="1:131" s="248" customFormat="1" ht="26.25" customHeight="1" x14ac:dyDescent="0.15">
      <c r="A57" s="262">
        <v>30</v>
      </c>
      <c r="B57" s="801"/>
      <c r="C57" s="802"/>
      <c r="D57" s="802"/>
      <c r="E57" s="802"/>
      <c r="F57" s="802"/>
      <c r="G57" s="802"/>
      <c r="H57" s="802"/>
      <c r="I57" s="802"/>
      <c r="J57" s="802"/>
      <c r="K57" s="802"/>
      <c r="L57" s="802"/>
      <c r="M57" s="802"/>
      <c r="N57" s="802"/>
      <c r="O57" s="802"/>
      <c r="P57" s="803"/>
      <c r="Q57" s="879"/>
      <c r="R57" s="880"/>
      <c r="S57" s="880"/>
      <c r="T57" s="880"/>
      <c r="U57" s="880"/>
      <c r="V57" s="880"/>
      <c r="W57" s="880"/>
      <c r="X57" s="880"/>
      <c r="Y57" s="880"/>
      <c r="Z57" s="880"/>
      <c r="AA57" s="880"/>
      <c r="AB57" s="880"/>
      <c r="AC57" s="880"/>
      <c r="AD57" s="880"/>
      <c r="AE57" s="881"/>
      <c r="AF57" s="807"/>
      <c r="AG57" s="808"/>
      <c r="AH57" s="808"/>
      <c r="AI57" s="808"/>
      <c r="AJ57" s="809"/>
      <c r="AK57" s="882"/>
      <c r="AL57" s="880"/>
      <c r="AM57" s="880"/>
      <c r="AN57" s="880"/>
      <c r="AO57" s="880"/>
      <c r="AP57" s="880"/>
      <c r="AQ57" s="880"/>
      <c r="AR57" s="880"/>
      <c r="AS57" s="880"/>
      <c r="AT57" s="880"/>
      <c r="AU57" s="880"/>
      <c r="AV57" s="880"/>
      <c r="AW57" s="880"/>
      <c r="AX57" s="880"/>
      <c r="AY57" s="880"/>
      <c r="AZ57" s="883"/>
      <c r="BA57" s="883"/>
      <c r="BB57" s="883"/>
      <c r="BC57" s="883"/>
      <c r="BD57" s="883"/>
      <c r="BE57" s="874"/>
      <c r="BF57" s="874"/>
      <c r="BG57" s="874"/>
      <c r="BH57" s="874"/>
      <c r="BI57" s="875"/>
      <c r="BJ57" s="253"/>
      <c r="BK57" s="253"/>
      <c r="BL57" s="253"/>
      <c r="BM57" s="253"/>
      <c r="BN57" s="253"/>
      <c r="BO57" s="266"/>
      <c r="BP57" s="266"/>
      <c r="BQ57" s="263">
        <v>51</v>
      </c>
      <c r="BR57" s="264"/>
      <c r="BS57" s="814"/>
      <c r="BT57" s="815"/>
      <c r="BU57" s="815"/>
      <c r="BV57" s="815"/>
      <c r="BW57" s="815"/>
      <c r="BX57" s="815"/>
      <c r="BY57" s="815"/>
      <c r="BZ57" s="815"/>
      <c r="CA57" s="815"/>
      <c r="CB57" s="815"/>
      <c r="CC57" s="815"/>
      <c r="CD57" s="815"/>
      <c r="CE57" s="815"/>
      <c r="CF57" s="815"/>
      <c r="CG57" s="816"/>
      <c r="CH57" s="827"/>
      <c r="CI57" s="828"/>
      <c r="CJ57" s="828"/>
      <c r="CK57" s="828"/>
      <c r="CL57" s="829"/>
      <c r="CM57" s="827"/>
      <c r="CN57" s="828"/>
      <c r="CO57" s="828"/>
      <c r="CP57" s="828"/>
      <c r="CQ57" s="829"/>
      <c r="CR57" s="827"/>
      <c r="CS57" s="828"/>
      <c r="CT57" s="828"/>
      <c r="CU57" s="828"/>
      <c r="CV57" s="829"/>
      <c r="CW57" s="827"/>
      <c r="CX57" s="828"/>
      <c r="CY57" s="828"/>
      <c r="CZ57" s="828"/>
      <c r="DA57" s="829"/>
      <c r="DB57" s="827"/>
      <c r="DC57" s="828"/>
      <c r="DD57" s="828"/>
      <c r="DE57" s="828"/>
      <c r="DF57" s="829"/>
      <c r="DG57" s="827"/>
      <c r="DH57" s="828"/>
      <c r="DI57" s="828"/>
      <c r="DJ57" s="828"/>
      <c r="DK57" s="829"/>
      <c r="DL57" s="827"/>
      <c r="DM57" s="828"/>
      <c r="DN57" s="828"/>
      <c r="DO57" s="828"/>
      <c r="DP57" s="829"/>
      <c r="DQ57" s="827"/>
      <c r="DR57" s="828"/>
      <c r="DS57" s="828"/>
      <c r="DT57" s="828"/>
      <c r="DU57" s="829"/>
      <c r="DV57" s="830"/>
      <c r="DW57" s="831"/>
      <c r="DX57" s="831"/>
      <c r="DY57" s="831"/>
      <c r="DZ57" s="832"/>
      <c r="EA57" s="247"/>
    </row>
    <row r="58" spans="1:131" s="248" customFormat="1" ht="26.25" customHeight="1" x14ac:dyDescent="0.15">
      <c r="A58" s="262">
        <v>31</v>
      </c>
      <c r="B58" s="801"/>
      <c r="C58" s="802"/>
      <c r="D58" s="802"/>
      <c r="E58" s="802"/>
      <c r="F58" s="802"/>
      <c r="G58" s="802"/>
      <c r="H58" s="802"/>
      <c r="I58" s="802"/>
      <c r="J58" s="802"/>
      <c r="K58" s="802"/>
      <c r="L58" s="802"/>
      <c r="M58" s="802"/>
      <c r="N58" s="802"/>
      <c r="O58" s="802"/>
      <c r="P58" s="803"/>
      <c r="Q58" s="879"/>
      <c r="R58" s="880"/>
      <c r="S58" s="880"/>
      <c r="T58" s="880"/>
      <c r="U58" s="880"/>
      <c r="V58" s="880"/>
      <c r="W58" s="880"/>
      <c r="X58" s="880"/>
      <c r="Y58" s="880"/>
      <c r="Z58" s="880"/>
      <c r="AA58" s="880"/>
      <c r="AB58" s="880"/>
      <c r="AC58" s="880"/>
      <c r="AD58" s="880"/>
      <c r="AE58" s="881"/>
      <c r="AF58" s="807"/>
      <c r="AG58" s="808"/>
      <c r="AH58" s="808"/>
      <c r="AI58" s="808"/>
      <c r="AJ58" s="809"/>
      <c r="AK58" s="882"/>
      <c r="AL58" s="880"/>
      <c r="AM58" s="880"/>
      <c r="AN58" s="880"/>
      <c r="AO58" s="880"/>
      <c r="AP58" s="880"/>
      <c r="AQ58" s="880"/>
      <c r="AR58" s="880"/>
      <c r="AS58" s="880"/>
      <c r="AT58" s="880"/>
      <c r="AU58" s="880"/>
      <c r="AV58" s="880"/>
      <c r="AW58" s="880"/>
      <c r="AX58" s="880"/>
      <c r="AY58" s="880"/>
      <c r="AZ58" s="883"/>
      <c r="BA58" s="883"/>
      <c r="BB58" s="883"/>
      <c r="BC58" s="883"/>
      <c r="BD58" s="883"/>
      <c r="BE58" s="874"/>
      <c r="BF58" s="874"/>
      <c r="BG58" s="874"/>
      <c r="BH58" s="874"/>
      <c r="BI58" s="875"/>
      <c r="BJ58" s="253"/>
      <c r="BK58" s="253"/>
      <c r="BL58" s="253"/>
      <c r="BM58" s="253"/>
      <c r="BN58" s="253"/>
      <c r="BO58" s="266"/>
      <c r="BP58" s="266"/>
      <c r="BQ58" s="263">
        <v>52</v>
      </c>
      <c r="BR58" s="264"/>
      <c r="BS58" s="814"/>
      <c r="BT58" s="815"/>
      <c r="BU58" s="815"/>
      <c r="BV58" s="815"/>
      <c r="BW58" s="815"/>
      <c r="BX58" s="815"/>
      <c r="BY58" s="815"/>
      <c r="BZ58" s="815"/>
      <c r="CA58" s="815"/>
      <c r="CB58" s="815"/>
      <c r="CC58" s="815"/>
      <c r="CD58" s="815"/>
      <c r="CE58" s="815"/>
      <c r="CF58" s="815"/>
      <c r="CG58" s="816"/>
      <c r="CH58" s="827"/>
      <c r="CI58" s="828"/>
      <c r="CJ58" s="828"/>
      <c r="CK58" s="828"/>
      <c r="CL58" s="829"/>
      <c r="CM58" s="827"/>
      <c r="CN58" s="828"/>
      <c r="CO58" s="828"/>
      <c r="CP58" s="828"/>
      <c r="CQ58" s="829"/>
      <c r="CR58" s="827"/>
      <c r="CS58" s="828"/>
      <c r="CT58" s="828"/>
      <c r="CU58" s="828"/>
      <c r="CV58" s="829"/>
      <c r="CW58" s="827"/>
      <c r="CX58" s="828"/>
      <c r="CY58" s="828"/>
      <c r="CZ58" s="828"/>
      <c r="DA58" s="829"/>
      <c r="DB58" s="827"/>
      <c r="DC58" s="828"/>
      <c r="DD58" s="828"/>
      <c r="DE58" s="828"/>
      <c r="DF58" s="829"/>
      <c r="DG58" s="827"/>
      <c r="DH58" s="828"/>
      <c r="DI58" s="828"/>
      <c r="DJ58" s="828"/>
      <c r="DK58" s="829"/>
      <c r="DL58" s="827"/>
      <c r="DM58" s="828"/>
      <c r="DN58" s="828"/>
      <c r="DO58" s="828"/>
      <c r="DP58" s="829"/>
      <c r="DQ58" s="827"/>
      <c r="DR58" s="828"/>
      <c r="DS58" s="828"/>
      <c r="DT58" s="828"/>
      <c r="DU58" s="829"/>
      <c r="DV58" s="830"/>
      <c r="DW58" s="831"/>
      <c r="DX58" s="831"/>
      <c r="DY58" s="831"/>
      <c r="DZ58" s="832"/>
      <c r="EA58" s="247"/>
    </row>
    <row r="59" spans="1:131" s="248" customFormat="1" ht="26.25" customHeight="1" x14ac:dyDescent="0.15">
      <c r="A59" s="262">
        <v>32</v>
      </c>
      <c r="B59" s="801"/>
      <c r="C59" s="802"/>
      <c r="D59" s="802"/>
      <c r="E59" s="802"/>
      <c r="F59" s="802"/>
      <c r="G59" s="802"/>
      <c r="H59" s="802"/>
      <c r="I59" s="802"/>
      <c r="J59" s="802"/>
      <c r="K59" s="802"/>
      <c r="L59" s="802"/>
      <c r="M59" s="802"/>
      <c r="N59" s="802"/>
      <c r="O59" s="802"/>
      <c r="P59" s="803"/>
      <c r="Q59" s="879"/>
      <c r="R59" s="880"/>
      <c r="S59" s="880"/>
      <c r="T59" s="880"/>
      <c r="U59" s="880"/>
      <c r="V59" s="880"/>
      <c r="W59" s="880"/>
      <c r="X59" s="880"/>
      <c r="Y59" s="880"/>
      <c r="Z59" s="880"/>
      <c r="AA59" s="880"/>
      <c r="AB59" s="880"/>
      <c r="AC59" s="880"/>
      <c r="AD59" s="880"/>
      <c r="AE59" s="881"/>
      <c r="AF59" s="807"/>
      <c r="AG59" s="808"/>
      <c r="AH59" s="808"/>
      <c r="AI59" s="808"/>
      <c r="AJ59" s="809"/>
      <c r="AK59" s="882"/>
      <c r="AL59" s="880"/>
      <c r="AM59" s="880"/>
      <c r="AN59" s="880"/>
      <c r="AO59" s="880"/>
      <c r="AP59" s="880"/>
      <c r="AQ59" s="880"/>
      <c r="AR59" s="880"/>
      <c r="AS59" s="880"/>
      <c r="AT59" s="880"/>
      <c r="AU59" s="880"/>
      <c r="AV59" s="880"/>
      <c r="AW59" s="880"/>
      <c r="AX59" s="880"/>
      <c r="AY59" s="880"/>
      <c r="AZ59" s="883"/>
      <c r="BA59" s="883"/>
      <c r="BB59" s="883"/>
      <c r="BC59" s="883"/>
      <c r="BD59" s="883"/>
      <c r="BE59" s="874"/>
      <c r="BF59" s="874"/>
      <c r="BG59" s="874"/>
      <c r="BH59" s="874"/>
      <c r="BI59" s="875"/>
      <c r="BJ59" s="253"/>
      <c r="BK59" s="253"/>
      <c r="BL59" s="253"/>
      <c r="BM59" s="253"/>
      <c r="BN59" s="253"/>
      <c r="BO59" s="266"/>
      <c r="BP59" s="266"/>
      <c r="BQ59" s="263">
        <v>53</v>
      </c>
      <c r="BR59" s="264"/>
      <c r="BS59" s="814"/>
      <c r="BT59" s="815"/>
      <c r="BU59" s="815"/>
      <c r="BV59" s="815"/>
      <c r="BW59" s="815"/>
      <c r="BX59" s="815"/>
      <c r="BY59" s="815"/>
      <c r="BZ59" s="815"/>
      <c r="CA59" s="815"/>
      <c r="CB59" s="815"/>
      <c r="CC59" s="815"/>
      <c r="CD59" s="815"/>
      <c r="CE59" s="815"/>
      <c r="CF59" s="815"/>
      <c r="CG59" s="816"/>
      <c r="CH59" s="827"/>
      <c r="CI59" s="828"/>
      <c r="CJ59" s="828"/>
      <c r="CK59" s="828"/>
      <c r="CL59" s="829"/>
      <c r="CM59" s="827"/>
      <c r="CN59" s="828"/>
      <c r="CO59" s="828"/>
      <c r="CP59" s="828"/>
      <c r="CQ59" s="829"/>
      <c r="CR59" s="827"/>
      <c r="CS59" s="828"/>
      <c r="CT59" s="828"/>
      <c r="CU59" s="828"/>
      <c r="CV59" s="829"/>
      <c r="CW59" s="827"/>
      <c r="CX59" s="828"/>
      <c r="CY59" s="828"/>
      <c r="CZ59" s="828"/>
      <c r="DA59" s="829"/>
      <c r="DB59" s="827"/>
      <c r="DC59" s="828"/>
      <c r="DD59" s="828"/>
      <c r="DE59" s="828"/>
      <c r="DF59" s="829"/>
      <c r="DG59" s="827"/>
      <c r="DH59" s="828"/>
      <c r="DI59" s="828"/>
      <c r="DJ59" s="828"/>
      <c r="DK59" s="829"/>
      <c r="DL59" s="827"/>
      <c r="DM59" s="828"/>
      <c r="DN59" s="828"/>
      <c r="DO59" s="828"/>
      <c r="DP59" s="829"/>
      <c r="DQ59" s="827"/>
      <c r="DR59" s="828"/>
      <c r="DS59" s="828"/>
      <c r="DT59" s="828"/>
      <c r="DU59" s="829"/>
      <c r="DV59" s="830"/>
      <c r="DW59" s="831"/>
      <c r="DX59" s="831"/>
      <c r="DY59" s="831"/>
      <c r="DZ59" s="832"/>
      <c r="EA59" s="247"/>
    </row>
    <row r="60" spans="1:131" s="248" customFormat="1" ht="26.25" customHeight="1" x14ac:dyDescent="0.15">
      <c r="A60" s="262">
        <v>33</v>
      </c>
      <c r="B60" s="801"/>
      <c r="C60" s="802"/>
      <c r="D60" s="802"/>
      <c r="E60" s="802"/>
      <c r="F60" s="802"/>
      <c r="G60" s="802"/>
      <c r="H60" s="802"/>
      <c r="I60" s="802"/>
      <c r="J60" s="802"/>
      <c r="K60" s="802"/>
      <c r="L60" s="802"/>
      <c r="M60" s="802"/>
      <c r="N60" s="802"/>
      <c r="O60" s="802"/>
      <c r="P60" s="803"/>
      <c r="Q60" s="879"/>
      <c r="R60" s="880"/>
      <c r="S60" s="880"/>
      <c r="T60" s="880"/>
      <c r="U60" s="880"/>
      <c r="V60" s="880"/>
      <c r="W60" s="880"/>
      <c r="X60" s="880"/>
      <c r="Y60" s="880"/>
      <c r="Z60" s="880"/>
      <c r="AA60" s="880"/>
      <c r="AB60" s="880"/>
      <c r="AC60" s="880"/>
      <c r="AD60" s="880"/>
      <c r="AE60" s="881"/>
      <c r="AF60" s="807"/>
      <c r="AG60" s="808"/>
      <c r="AH60" s="808"/>
      <c r="AI60" s="808"/>
      <c r="AJ60" s="809"/>
      <c r="AK60" s="882"/>
      <c r="AL60" s="880"/>
      <c r="AM60" s="880"/>
      <c r="AN60" s="880"/>
      <c r="AO60" s="880"/>
      <c r="AP60" s="880"/>
      <c r="AQ60" s="880"/>
      <c r="AR60" s="880"/>
      <c r="AS60" s="880"/>
      <c r="AT60" s="880"/>
      <c r="AU60" s="880"/>
      <c r="AV60" s="880"/>
      <c r="AW60" s="880"/>
      <c r="AX60" s="880"/>
      <c r="AY60" s="880"/>
      <c r="AZ60" s="883"/>
      <c r="BA60" s="883"/>
      <c r="BB60" s="883"/>
      <c r="BC60" s="883"/>
      <c r="BD60" s="883"/>
      <c r="BE60" s="874"/>
      <c r="BF60" s="874"/>
      <c r="BG60" s="874"/>
      <c r="BH60" s="874"/>
      <c r="BI60" s="875"/>
      <c r="BJ60" s="253"/>
      <c r="BK60" s="253"/>
      <c r="BL60" s="253"/>
      <c r="BM60" s="253"/>
      <c r="BN60" s="253"/>
      <c r="BO60" s="266"/>
      <c r="BP60" s="266"/>
      <c r="BQ60" s="263">
        <v>54</v>
      </c>
      <c r="BR60" s="264"/>
      <c r="BS60" s="814"/>
      <c r="BT60" s="815"/>
      <c r="BU60" s="815"/>
      <c r="BV60" s="815"/>
      <c r="BW60" s="815"/>
      <c r="BX60" s="815"/>
      <c r="BY60" s="815"/>
      <c r="BZ60" s="815"/>
      <c r="CA60" s="815"/>
      <c r="CB60" s="815"/>
      <c r="CC60" s="815"/>
      <c r="CD60" s="815"/>
      <c r="CE60" s="815"/>
      <c r="CF60" s="815"/>
      <c r="CG60" s="816"/>
      <c r="CH60" s="827"/>
      <c r="CI60" s="828"/>
      <c r="CJ60" s="828"/>
      <c r="CK60" s="828"/>
      <c r="CL60" s="829"/>
      <c r="CM60" s="827"/>
      <c r="CN60" s="828"/>
      <c r="CO60" s="828"/>
      <c r="CP60" s="828"/>
      <c r="CQ60" s="829"/>
      <c r="CR60" s="827"/>
      <c r="CS60" s="828"/>
      <c r="CT60" s="828"/>
      <c r="CU60" s="828"/>
      <c r="CV60" s="829"/>
      <c r="CW60" s="827"/>
      <c r="CX60" s="828"/>
      <c r="CY60" s="828"/>
      <c r="CZ60" s="828"/>
      <c r="DA60" s="829"/>
      <c r="DB60" s="827"/>
      <c r="DC60" s="828"/>
      <c r="DD60" s="828"/>
      <c r="DE60" s="828"/>
      <c r="DF60" s="829"/>
      <c r="DG60" s="827"/>
      <c r="DH60" s="828"/>
      <c r="DI60" s="828"/>
      <c r="DJ60" s="828"/>
      <c r="DK60" s="829"/>
      <c r="DL60" s="827"/>
      <c r="DM60" s="828"/>
      <c r="DN60" s="828"/>
      <c r="DO60" s="828"/>
      <c r="DP60" s="829"/>
      <c r="DQ60" s="827"/>
      <c r="DR60" s="828"/>
      <c r="DS60" s="828"/>
      <c r="DT60" s="828"/>
      <c r="DU60" s="829"/>
      <c r="DV60" s="830"/>
      <c r="DW60" s="831"/>
      <c r="DX60" s="831"/>
      <c r="DY60" s="831"/>
      <c r="DZ60" s="832"/>
      <c r="EA60" s="247"/>
    </row>
    <row r="61" spans="1:131" s="248" customFormat="1" ht="26.25" customHeight="1" thickBot="1" x14ac:dyDescent="0.2">
      <c r="A61" s="262">
        <v>34</v>
      </c>
      <c r="B61" s="801"/>
      <c r="C61" s="802"/>
      <c r="D61" s="802"/>
      <c r="E61" s="802"/>
      <c r="F61" s="802"/>
      <c r="G61" s="802"/>
      <c r="H61" s="802"/>
      <c r="I61" s="802"/>
      <c r="J61" s="802"/>
      <c r="K61" s="802"/>
      <c r="L61" s="802"/>
      <c r="M61" s="802"/>
      <c r="N61" s="802"/>
      <c r="O61" s="802"/>
      <c r="P61" s="803"/>
      <c r="Q61" s="879"/>
      <c r="R61" s="880"/>
      <c r="S61" s="880"/>
      <c r="T61" s="880"/>
      <c r="U61" s="880"/>
      <c r="V61" s="880"/>
      <c r="W61" s="880"/>
      <c r="X61" s="880"/>
      <c r="Y61" s="880"/>
      <c r="Z61" s="880"/>
      <c r="AA61" s="880"/>
      <c r="AB61" s="880"/>
      <c r="AC61" s="880"/>
      <c r="AD61" s="880"/>
      <c r="AE61" s="881"/>
      <c r="AF61" s="807"/>
      <c r="AG61" s="808"/>
      <c r="AH61" s="808"/>
      <c r="AI61" s="808"/>
      <c r="AJ61" s="809"/>
      <c r="AK61" s="882"/>
      <c r="AL61" s="880"/>
      <c r="AM61" s="880"/>
      <c r="AN61" s="880"/>
      <c r="AO61" s="880"/>
      <c r="AP61" s="880"/>
      <c r="AQ61" s="880"/>
      <c r="AR61" s="880"/>
      <c r="AS61" s="880"/>
      <c r="AT61" s="880"/>
      <c r="AU61" s="880"/>
      <c r="AV61" s="880"/>
      <c r="AW61" s="880"/>
      <c r="AX61" s="880"/>
      <c r="AY61" s="880"/>
      <c r="AZ61" s="883"/>
      <c r="BA61" s="883"/>
      <c r="BB61" s="883"/>
      <c r="BC61" s="883"/>
      <c r="BD61" s="883"/>
      <c r="BE61" s="874"/>
      <c r="BF61" s="874"/>
      <c r="BG61" s="874"/>
      <c r="BH61" s="874"/>
      <c r="BI61" s="875"/>
      <c r="BJ61" s="253"/>
      <c r="BK61" s="253"/>
      <c r="BL61" s="253"/>
      <c r="BM61" s="253"/>
      <c r="BN61" s="253"/>
      <c r="BO61" s="266"/>
      <c r="BP61" s="266"/>
      <c r="BQ61" s="263">
        <v>55</v>
      </c>
      <c r="BR61" s="264"/>
      <c r="BS61" s="814"/>
      <c r="BT61" s="815"/>
      <c r="BU61" s="815"/>
      <c r="BV61" s="815"/>
      <c r="BW61" s="815"/>
      <c r="BX61" s="815"/>
      <c r="BY61" s="815"/>
      <c r="BZ61" s="815"/>
      <c r="CA61" s="815"/>
      <c r="CB61" s="815"/>
      <c r="CC61" s="815"/>
      <c r="CD61" s="815"/>
      <c r="CE61" s="815"/>
      <c r="CF61" s="815"/>
      <c r="CG61" s="816"/>
      <c r="CH61" s="827"/>
      <c r="CI61" s="828"/>
      <c r="CJ61" s="828"/>
      <c r="CK61" s="828"/>
      <c r="CL61" s="829"/>
      <c r="CM61" s="827"/>
      <c r="CN61" s="828"/>
      <c r="CO61" s="828"/>
      <c r="CP61" s="828"/>
      <c r="CQ61" s="829"/>
      <c r="CR61" s="827"/>
      <c r="CS61" s="828"/>
      <c r="CT61" s="828"/>
      <c r="CU61" s="828"/>
      <c r="CV61" s="829"/>
      <c r="CW61" s="827"/>
      <c r="CX61" s="828"/>
      <c r="CY61" s="828"/>
      <c r="CZ61" s="828"/>
      <c r="DA61" s="829"/>
      <c r="DB61" s="827"/>
      <c r="DC61" s="828"/>
      <c r="DD61" s="828"/>
      <c r="DE61" s="828"/>
      <c r="DF61" s="829"/>
      <c r="DG61" s="827"/>
      <c r="DH61" s="828"/>
      <c r="DI61" s="828"/>
      <c r="DJ61" s="828"/>
      <c r="DK61" s="829"/>
      <c r="DL61" s="827"/>
      <c r="DM61" s="828"/>
      <c r="DN61" s="828"/>
      <c r="DO61" s="828"/>
      <c r="DP61" s="829"/>
      <c r="DQ61" s="827"/>
      <c r="DR61" s="828"/>
      <c r="DS61" s="828"/>
      <c r="DT61" s="828"/>
      <c r="DU61" s="829"/>
      <c r="DV61" s="830"/>
      <c r="DW61" s="831"/>
      <c r="DX61" s="831"/>
      <c r="DY61" s="831"/>
      <c r="DZ61" s="832"/>
      <c r="EA61" s="247"/>
    </row>
    <row r="62" spans="1:131" s="248" customFormat="1" ht="26.25" customHeight="1" x14ac:dyDescent="0.15">
      <c r="A62" s="262">
        <v>35</v>
      </c>
      <c r="B62" s="801"/>
      <c r="C62" s="802"/>
      <c r="D62" s="802"/>
      <c r="E62" s="802"/>
      <c r="F62" s="802"/>
      <c r="G62" s="802"/>
      <c r="H62" s="802"/>
      <c r="I62" s="802"/>
      <c r="J62" s="802"/>
      <c r="K62" s="802"/>
      <c r="L62" s="802"/>
      <c r="M62" s="802"/>
      <c r="N62" s="802"/>
      <c r="O62" s="802"/>
      <c r="P62" s="803"/>
      <c r="Q62" s="879"/>
      <c r="R62" s="880"/>
      <c r="S62" s="880"/>
      <c r="T62" s="880"/>
      <c r="U62" s="880"/>
      <c r="V62" s="880"/>
      <c r="W62" s="880"/>
      <c r="X62" s="880"/>
      <c r="Y62" s="880"/>
      <c r="Z62" s="880"/>
      <c r="AA62" s="880"/>
      <c r="AB62" s="880"/>
      <c r="AC62" s="880"/>
      <c r="AD62" s="880"/>
      <c r="AE62" s="881"/>
      <c r="AF62" s="807"/>
      <c r="AG62" s="808"/>
      <c r="AH62" s="808"/>
      <c r="AI62" s="808"/>
      <c r="AJ62" s="809"/>
      <c r="AK62" s="882"/>
      <c r="AL62" s="880"/>
      <c r="AM62" s="880"/>
      <c r="AN62" s="880"/>
      <c r="AO62" s="880"/>
      <c r="AP62" s="880"/>
      <c r="AQ62" s="880"/>
      <c r="AR62" s="880"/>
      <c r="AS62" s="880"/>
      <c r="AT62" s="880"/>
      <c r="AU62" s="880"/>
      <c r="AV62" s="880"/>
      <c r="AW62" s="880"/>
      <c r="AX62" s="880"/>
      <c r="AY62" s="880"/>
      <c r="AZ62" s="883"/>
      <c r="BA62" s="883"/>
      <c r="BB62" s="883"/>
      <c r="BC62" s="883"/>
      <c r="BD62" s="883"/>
      <c r="BE62" s="874"/>
      <c r="BF62" s="874"/>
      <c r="BG62" s="874"/>
      <c r="BH62" s="874"/>
      <c r="BI62" s="875"/>
      <c r="BJ62" s="891" t="s">
        <v>417</v>
      </c>
      <c r="BK62" s="852"/>
      <c r="BL62" s="852"/>
      <c r="BM62" s="852"/>
      <c r="BN62" s="853"/>
      <c r="BO62" s="266"/>
      <c r="BP62" s="266"/>
      <c r="BQ62" s="263">
        <v>56</v>
      </c>
      <c r="BR62" s="264"/>
      <c r="BS62" s="814"/>
      <c r="BT62" s="815"/>
      <c r="BU62" s="815"/>
      <c r="BV62" s="815"/>
      <c r="BW62" s="815"/>
      <c r="BX62" s="815"/>
      <c r="BY62" s="815"/>
      <c r="BZ62" s="815"/>
      <c r="CA62" s="815"/>
      <c r="CB62" s="815"/>
      <c r="CC62" s="815"/>
      <c r="CD62" s="815"/>
      <c r="CE62" s="815"/>
      <c r="CF62" s="815"/>
      <c r="CG62" s="816"/>
      <c r="CH62" s="827"/>
      <c r="CI62" s="828"/>
      <c r="CJ62" s="828"/>
      <c r="CK62" s="828"/>
      <c r="CL62" s="829"/>
      <c r="CM62" s="827"/>
      <c r="CN62" s="828"/>
      <c r="CO62" s="828"/>
      <c r="CP62" s="828"/>
      <c r="CQ62" s="829"/>
      <c r="CR62" s="827"/>
      <c r="CS62" s="828"/>
      <c r="CT62" s="828"/>
      <c r="CU62" s="828"/>
      <c r="CV62" s="829"/>
      <c r="CW62" s="827"/>
      <c r="CX62" s="828"/>
      <c r="CY62" s="828"/>
      <c r="CZ62" s="828"/>
      <c r="DA62" s="829"/>
      <c r="DB62" s="827"/>
      <c r="DC62" s="828"/>
      <c r="DD62" s="828"/>
      <c r="DE62" s="828"/>
      <c r="DF62" s="829"/>
      <c r="DG62" s="827"/>
      <c r="DH62" s="828"/>
      <c r="DI62" s="828"/>
      <c r="DJ62" s="828"/>
      <c r="DK62" s="829"/>
      <c r="DL62" s="827"/>
      <c r="DM62" s="828"/>
      <c r="DN62" s="828"/>
      <c r="DO62" s="828"/>
      <c r="DP62" s="829"/>
      <c r="DQ62" s="827"/>
      <c r="DR62" s="828"/>
      <c r="DS62" s="828"/>
      <c r="DT62" s="828"/>
      <c r="DU62" s="829"/>
      <c r="DV62" s="830"/>
      <c r="DW62" s="831"/>
      <c r="DX62" s="831"/>
      <c r="DY62" s="831"/>
      <c r="DZ62" s="832"/>
      <c r="EA62" s="247"/>
    </row>
    <row r="63" spans="1:131" s="248" customFormat="1" ht="26.25" customHeight="1" thickBot="1" x14ac:dyDescent="0.2">
      <c r="A63" s="265" t="s">
        <v>393</v>
      </c>
      <c r="B63" s="836" t="s">
        <v>418</v>
      </c>
      <c r="C63" s="837"/>
      <c r="D63" s="837"/>
      <c r="E63" s="837"/>
      <c r="F63" s="837"/>
      <c r="G63" s="837"/>
      <c r="H63" s="837"/>
      <c r="I63" s="837"/>
      <c r="J63" s="837"/>
      <c r="K63" s="837"/>
      <c r="L63" s="837"/>
      <c r="M63" s="837"/>
      <c r="N63" s="837"/>
      <c r="O63" s="837"/>
      <c r="P63" s="838"/>
      <c r="Q63" s="884"/>
      <c r="R63" s="885"/>
      <c r="S63" s="885"/>
      <c r="T63" s="885"/>
      <c r="U63" s="885"/>
      <c r="V63" s="885"/>
      <c r="W63" s="885"/>
      <c r="X63" s="885"/>
      <c r="Y63" s="885"/>
      <c r="Z63" s="885"/>
      <c r="AA63" s="885"/>
      <c r="AB63" s="885"/>
      <c r="AC63" s="885"/>
      <c r="AD63" s="885"/>
      <c r="AE63" s="886"/>
      <c r="AF63" s="887">
        <v>1731</v>
      </c>
      <c r="AG63" s="888"/>
      <c r="AH63" s="888"/>
      <c r="AI63" s="888"/>
      <c r="AJ63" s="889"/>
      <c r="AK63" s="890"/>
      <c r="AL63" s="885"/>
      <c r="AM63" s="885"/>
      <c r="AN63" s="885"/>
      <c r="AO63" s="885"/>
      <c r="AP63" s="888">
        <v>6457</v>
      </c>
      <c r="AQ63" s="888"/>
      <c r="AR63" s="888"/>
      <c r="AS63" s="888"/>
      <c r="AT63" s="888"/>
      <c r="AU63" s="888">
        <v>4767</v>
      </c>
      <c r="AV63" s="888"/>
      <c r="AW63" s="888"/>
      <c r="AX63" s="888"/>
      <c r="AY63" s="888"/>
      <c r="AZ63" s="892"/>
      <c r="BA63" s="892"/>
      <c r="BB63" s="892"/>
      <c r="BC63" s="892"/>
      <c r="BD63" s="892"/>
      <c r="BE63" s="893"/>
      <c r="BF63" s="893"/>
      <c r="BG63" s="893"/>
      <c r="BH63" s="893"/>
      <c r="BI63" s="894"/>
      <c r="BJ63" s="895" t="s">
        <v>419</v>
      </c>
      <c r="BK63" s="896"/>
      <c r="BL63" s="896"/>
      <c r="BM63" s="896"/>
      <c r="BN63" s="897"/>
      <c r="BO63" s="266"/>
      <c r="BP63" s="266"/>
      <c r="BQ63" s="263">
        <v>57</v>
      </c>
      <c r="BR63" s="264"/>
      <c r="BS63" s="814"/>
      <c r="BT63" s="815"/>
      <c r="BU63" s="815"/>
      <c r="BV63" s="815"/>
      <c r="BW63" s="815"/>
      <c r="BX63" s="815"/>
      <c r="BY63" s="815"/>
      <c r="BZ63" s="815"/>
      <c r="CA63" s="815"/>
      <c r="CB63" s="815"/>
      <c r="CC63" s="815"/>
      <c r="CD63" s="815"/>
      <c r="CE63" s="815"/>
      <c r="CF63" s="815"/>
      <c r="CG63" s="816"/>
      <c r="CH63" s="827"/>
      <c r="CI63" s="828"/>
      <c r="CJ63" s="828"/>
      <c r="CK63" s="828"/>
      <c r="CL63" s="829"/>
      <c r="CM63" s="827"/>
      <c r="CN63" s="828"/>
      <c r="CO63" s="828"/>
      <c r="CP63" s="828"/>
      <c r="CQ63" s="829"/>
      <c r="CR63" s="827"/>
      <c r="CS63" s="828"/>
      <c r="CT63" s="828"/>
      <c r="CU63" s="828"/>
      <c r="CV63" s="829"/>
      <c r="CW63" s="827"/>
      <c r="CX63" s="828"/>
      <c r="CY63" s="828"/>
      <c r="CZ63" s="828"/>
      <c r="DA63" s="829"/>
      <c r="DB63" s="827"/>
      <c r="DC63" s="828"/>
      <c r="DD63" s="828"/>
      <c r="DE63" s="828"/>
      <c r="DF63" s="829"/>
      <c r="DG63" s="827"/>
      <c r="DH63" s="828"/>
      <c r="DI63" s="828"/>
      <c r="DJ63" s="828"/>
      <c r="DK63" s="829"/>
      <c r="DL63" s="827"/>
      <c r="DM63" s="828"/>
      <c r="DN63" s="828"/>
      <c r="DO63" s="828"/>
      <c r="DP63" s="829"/>
      <c r="DQ63" s="827"/>
      <c r="DR63" s="828"/>
      <c r="DS63" s="828"/>
      <c r="DT63" s="828"/>
      <c r="DU63" s="829"/>
      <c r="DV63" s="830"/>
      <c r="DW63" s="831"/>
      <c r="DX63" s="831"/>
      <c r="DY63" s="831"/>
      <c r="DZ63" s="832"/>
      <c r="EA63" s="247"/>
    </row>
    <row r="64" spans="1:131" s="248" customFormat="1" ht="26.25" customHeight="1" x14ac:dyDescent="0.15">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814"/>
      <c r="BT64" s="815"/>
      <c r="BU64" s="815"/>
      <c r="BV64" s="815"/>
      <c r="BW64" s="815"/>
      <c r="BX64" s="815"/>
      <c r="BY64" s="815"/>
      <c r="BZ64" s="815"/>
      <c r="CA64" s="815"/>
      <c r="CB64" s="815"/>
      <c r="CC64" s="815"/>
      <c r="CD64" s="815"/>
      <c r="CE64" s="815"/>
      <c r="CF64" s="815"/>
      <c r="CG64" s="816"/>
      <c r="CH64" s="827"/>
      <c r="CI64" s="828"/>
      <c r="CJ64" s="828"/>
      <c r="CK64" s="828"/>
      <c r="CL64" s="829"/>
      <c r="CM64" s="827"/>
      <c r="CN64" s="828"/>
      <c r="CO64" s="828"/>
      <c r="CP64" s="828"/>
      <c r="CQ64" s="829"/>
      <c r="CR64" s="827"/>
      <c r="CS64" s="828"/>
      <c r="CT64" s="828"/>
      <c r="CU64" s="828"/>
      <c r="CV64" s="829"/>
      <c r="CW64" s="827"/>
      <c r="CX64" s="828"/>
      <c r="CY64" s="828"/>
      <c r="CZ64" s="828"/>
      <c r="DA64" s="829"/>
      <c r="DB64" s="827"/>
      <c r="DC64" s="828"/>
      <c r="DD64" s="828"/>
      <c r="DE64" s="828"/>
      <c r="DF64" s="829"/>
      <c r="DG64" s="827"/>
      <c r="DH64" s="828"/>
      <c r="DI64" s="828"/>
      <c r="DJ64" s="828"/>
      <c r="DK64" s="829"/>
      <c r="DL64" s="827"/>
      <c r="DM64" s="828"/>
      <c r="DN64" s="828"/>
      <c r="DO64" s="828"/>
      <c r="DP64" s="829"/>
      <c r="DQ64" s="827"/>
      <c r="DR64" s="828"/>
      <c r="DS64" s="828"/>
      <c r="DT64" s="828"/>
      <c r="DU64" s="829"/>
      <c r="DV64" s="830"/>
      <c r="DW64" s="831"/>
      <c r="DX64" s="831"/>
      <c r="DY64" s="831"/>
      <c r="DZ64" s="832"/>
      <c r="EA64" s="247"/>
    </row>
    <row r="65" spans="1:131" s="248" customFormat="1" ht="26.25" customHeight="1" thickBot="1" x14ac:dyDescent="0.2">
      <c r="A65" s="253" t="s">
        <v>420</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814"/>
      <c r="BT65" s="815"/>
      <c r="BU65" s="815"/>
      <c r="BV65" s="815"/>
      <c r="BW65" s="815"/>
      <c r="BX65" s="815"/>
      <c r="BY65" s="815"/>
      <c r="BZ65" s="815"/>
      <c r="CA65" s="815"/>
      <c r="CB65" s="815"/>
      <c r="CC65" s="815"/>
      <c r="CD65" s="815"/>
      <c r="CE65" s="815"/>
      <c r="CF65" s="815"/>
      <c r="CG65" s="816"/>
      <c r="CH65" s="827"/>
      <c r="CI65" s="828"/>
      <c r="CJ65" s="828"/>
      <c r="CK65" s="828"/>
      <c r="CL65" s="829"/>
      <c r="CM65" s="827"/>
      <c r="CN65" s="828"/>
      <c r="CO65" s="828"/>
      <c r="CP65" s="828"/>
      <c r="CQ65" s="829"/>
      <c r="CR65" s="827"/>
      <c r="CS65" s="828"/>
      <c r="CT65" s="828"/>
      <c r="CU65" s="828"/>
      <c r="CV65" s="829"/>
      <c r="CW65" s="827"/>
      <c r="CX65" s="828"/>
      <c r="CY65" s="828"/>
      <c r="CZ65" s="828"/>
      <c r="DA65" s="829"/>
      <c r="DB65" s="827"/>
      <c r="DC65" s="828"/>
      <c r="DD65" s="828"/>
      <c r="DE65" s="828"/>
      <c r="DF65" s="829"/>
      <c r="DG65" s="827"/>
      <c r="DH65" s="828"/>
      <c r="DI65" s="828"/>
      <c r="DJ65" s="828"/>
      <c r="DK65" s="829"/>
      <c r="DL65" s="827"/>
      <c r="DM65" s="828"/>
      <c r="DN65" s="828"/>
      <c r="DO65" s="828"/>
      <c r="DP65" s="829"/>
      <c r="DQ65" s="827"/>
      <c r="DR65" s="828"/>
      <c r="DS65" s="828"/>
      <c r="DT65" s="828"/>
      <c r="DU65" s="829"/>
      <c r="DV65" s="830"/>
      <c r="DW65" s="831"/>
      <c r="DX65" s="831"/>
      <c r="DY65" s="831"/>
      <c r="DZ65" s="832"/>
      <c r="EA65" s="247"/>
    </row>
    <row r="66" spans="1:131" s="248" customFormat="1" ht="26.25" customHeight="1" x14ac:dyDescent="0.15">
      <c r="A66" s="786" t="s">
        <v>421</v>
      </c>
      <c r="B66" s="787"/>
      <c r="C66" s="787"/>
      <c r="D66" s="787"/>
      <c r="E66" s="787"/>
      <c r="F66" s="787"/>
      <c r="G66" s="787"/>
      <c r="H66" s="787"/>
      <c r="I66" s="787"/>
      <c r="J66" s="787"/>
      <c r="K66" s="787"/>
      <c r="L66" s="787"/>
      <c r="M66" s="787"/>
      <c r="N66" s="787"/>
      <c r="O66" s="787"/>
      <c r="P66" s="788"/>
      <c r="Q66" s="763" t="s">
        <v>422</v>
      </c>
      <c r="R66" s="764"/>
      <c r="S66" s="764"/>
      <c r="T66" s="764"/>
      <c r="U66" s="765"/>
      <c r="V66" s="763" t="s">
        <v>423</v>
      </c>
      <c r="W66" s="764"/>
      <c r="X66" s="764"/>
      <c r="Y66" s="764"/>
      <c r="Z66" s="765"/>
      <c r="AA66" s="763" t="s">
        <v>399</v>
      </c>
      <c r="AB66" s="764"/>
      <c r="AC66" s="764"/>
      <c r="AD66" s="764"/>
      <c r="AE66" s="765"/>
      <c r="AF66" s="898" t="s">
        <v>424</v>
      </c>
      <c r="AG66" s="859"/>
      <c r="AH66" s="859"/>
      <c r="AI66" s="859"/>
      <c r="AJ66" s="899"/>
      <c r="AK66" s="763" t="s">
        <v>425</v>
      </c>
      <c r="AL66" s="787"/>
      <c r="AM66" s="787"/>
      <c r="AN66" s="787"/>
      <c r="AO66" s="788"/>
      <c r="AP66" s="763" t="s">
        <v>426</v>
      </c>
      <c r="AQ66" s="764"/>
      <c r="AR66" s="764"/>
      <c r="AS66" s="764"/>
      <c r="AT66" s="765"/>
      <c r="AU66" s="763" t="s">
        <v>427</v>
      </c>
      <c r="AV66" s="764"/>
      <c r="AW66" s="764"/>
      <c r="AX66" s="764"/>
      <c r="AY66" s="765"/>
      <c r="AZ66" s="763" t="s">
        <v>380</v>
      </c>
      <c r="BA66" s="764"/>
      <c r="BB66" s="764"/>
      <c r="BC66" s="764"/>
      <c r="BD66" s="775"/>
      <c r="BE66" s="266"/>
      <c r="BF66" s="266"/>
      <c r="BG66" s="266"/>
      <c r="BH66" s="266"/>
      <c r="BI66" s="266"/>
      <c r="BJ66" s="266"/>
      <c r="BK66" s="266"/>
      <c r="BL66" s="266"/>
      <c r="BM66" s="266"/>
      <c r="BN66" s="266"/>
      <c r="BO66" s="266"/>
      <c r="BP66" s="266"/>
      <c r="BQ66" s="263">
        <v>60</v>
      </c>
      <c r="BR66" s="268"/>
      <c r="BS66" s="909"/>
      <c r="BT66" s="910"/>
      <c r="BU66" s="910"/>
      <c r="BV66" s="910"/>
      <c r="BW66" s="910"/>
      <c r="BX66" s="910"/>
      <c r="BY66" s="910"/>
      <c r="BZ66" s="910"/>
      <c r="CA66" s="910"/>
      <c r="CB66" s="910"/>
      <c r="CC66" s="910"/>
      <c r="CD66" s="910"/>
      <c r="CE66" s="910"/>
      <c r="CF66" s="910"/>
      <c r="CG66" s="911"/>
      <c r="CH66" s="906"/>
      <c r="CI66" s="907"/>
      <c r="CJ66" s="907"/>
      <c r="CK66" s="907"/>
      <c r="CL66" s="908"/>
      <c r="CM66" s="906"/>
      <c r="CN66" s="907"/>
      <c r="CO66" s="907"/>
      <c r="CP66" s="907"/>
      <c r="CQ66" s="908"/>
      <c r="CR66" s="906"/>
      <c r="CS66" s="907"/>
      <c r="CT66" s="907"/>
      <c r="CU66" s="907"/>
      <c r="CV66" s="908"/>
      <c r="CW66" s="906"/>
      <c r="CX66" s="907"/>
      <c r="CY66" s="907"/>
      <c r="CZ66" s="907"/>
      <c r="DA66" s="908"/>
      <c r="DB66" s="906"/>
      <c r="DC66" s="907"/>
      <c r="DD66" s="907"/>
      <c r="DE66" s="907"/>
      <c r="DF66" s="908"/>
      <c r="DG66" s="906"/>
      <c r="DH66" s="907"/>
      <c r="DI66" s="907"/>
      <c r="DJ66" s="907"/>
      <c r="DK66" s="908"/>
      <c r="DL66" s="906"/>
      <c r="DM66" s="907"/>
      <c r="DN66" s="907"/>
      <c r="DO66" s="907"/>
      <c r="DP66" s="908"/>
      <c r="DQ66" s="906"/>
      <c r="DR66" s="907"/>
      <c r="DS66" s="907"/>
      <c r="DT66" s="907"/>
      <c r="DU66" s="908"/>
      <c r="DV66" s="903"/>
      <c r="DW66" s="904"/>
      <c r="DX66" s="904"/>
      <c r="DY66" s="904"/>
      <c r="DZ66" s="905"/>
      <c r="EA66" s="247"/>
    </row>
    <row r="67" spans="1:131" s="248" customFormat="1" ht="26.25" customHeight="1" thickBot="1" x14ac:dyDescent="0.2">
      <c r="A67" s="789"/>
      <c r="B67" s="790"/>
      <c r="C67" s="790"/>
      <c r="D67" s="790"/>
      <c r="E67" s="790"/>
      <c r="F67" s="790"/>
      <c r="G67" s="790"/>
      <c r="H67" s="790"/>
      <c r="I67" s="790"/>
      <c r="J67" s="790"/>
      <c r="K67" s="790"/>
      <c r="L67" s="790"/>
      <c r="M67" s="790"/>
      <c r="N67" s="790"/>
      <c r="O67" s="790"/>
      <c r="P67" s="791"/>
      <c r="Q67" s="766"/>
      <c r="R67" s="767"/>
      <c r="S67" s="767"/>
      <c r="T67" s="767"/>
      <c r="U67" s="768"/>
      <c r="V67" s="766"/>
      <c r="W67" s="767"/>
      <c r="X67" s="767"/>
      <c r="Y67" s="767"/>
      <c r="Z67" s="768"/>
      <c r="AA67" s="766"/>
      <c r="AB67" s="767"/>
      <c r="AC67" s="767"/>
      <c r="AD67" s="767"/>
      <c r="AE67" s="768"/>
      <c r="AF67" s="900"/>
      <c r="AG67" s="862"/>
      <c r="AH67" s="862"/>
      <c r="AI67" s="862"/>
      <c r="AJ67" s="901"/>
      <c r="AK67" s="902"/>
      <c r="AL67" s="790"/>
      <c r="AM67" s="790"/>
      <c r="AN67" s="790"/>
      <c r="AO67" s="791"/>
      <c r="AP67" s="766"/>
      <c r="AQ67" s="767"/>
      <c r="AR67" s="767"/>
      <c r="AS67" s="767"/>
      <c r="AT67" s="768"/>
      <c r="AU67" s="766"/>
      <c r="AV67" s="767"/>
      <c r="AW67" s="767"/>
      <c r="AX67" s="767"/>
      <c r="AY67" s="768"/>
      <c r="AZ67" s="766"/>
      <c r="BA67" s="767"/>
      <c r="BB67" s="767"/>
      <c r="BC67" s="767"/>
      <c r="BD67" s="776"/>
      <c r="BE67" s="266"/>
      <c r="BF67" s="266"/>
      <c r="BG67" s="266"/>
      <c r="BH67" s="266"/>
      <c r="BI67" s="266"/>
      <c r="BJ67" s="266"/>
      <c r="BK67" s="266"/>
      <c r="BL67" s="266"/>
      <c r="BM67" s="266"/>
      <c r="BN67" s="266"/>
      <c r="BO67" s="266"/>
      <c r="BP67" s="266"/>
      <c r="BQ67" s="263">
        <v>61</v>
      </c>
      <c r="BR67" s="268"/>
      <c r="BS67" s="909"/>
      <c r="BT67" s="910"/>
      <c r="BU67" s="910"/>
      <c r="BV67" s="910"/>
      <c r="BW67" s="910"/>
      <c r="BX67" s="910"/>
      <c r="BY67" s="910"/>
      <c r="BZ67" s="910"/>
      <c r="CA67" s="910"/>
      <c r="CB67" s="910"/>
      <c r="CC67" s="910"/>
      <c r="CD67" s="910"/>
      <c r="CE67" s="910"/>
      <c r="CF67" s="910"/>
      <c r="CG67" s="911"/>
      <c r="CH67" s="906"/>
      <c r="CI67" s="907"/>
      <c r="CJ67" s="907"/>
      <c r="CK67" s="907"/>
      <c r="CL67" s="908"/>
      <c r="CM67" s="906"/>
      <c r="CN67" s="907"/>
      <c r="CO67" s="907"/>
      <c r="CP67" s="907"/>
      <c r="CQ67" s="908"/>
      <c r="CR67" s="906"/>
      <c r="CS67" s="907"/>
      <c r="CT67" s="907"/>
      <c r="CU67" s="907"/>
      <c r="CV67" s="908"/>
      <c r="CW67" s="906"/>
      <c r="CX67" s="907"/>
      <c r="CY67" s="907"/>
      <c r="CZ67" s="907"/>
      <c r="DA67" s="908"/>
      <c r="DB67" s="906"/>
      <c r="DC67" s="907"/>
      <c r="DD67" s="907"/>
      <c r="DE67" s="907"/>
      <c r="DF67" s="908"/>
      <c r="DG67" s="906"/>
      <c r="DH67" s="907"/>
      <c r="DI67" s="907"/>
      <c r="DJ67" s="907"/>
      <c r="DK67" s="908"/>
      <c r="DL67" s="906"/>
      <c r="DM67" s="907"/>
      <c r="DN67" s="907"/>
      <c r="DO67" s="907"/>
      <c r="DP67" s="908"/>
      <c r="DQ67" s="906"/>
      <c r="DR67" s="907"/>
      <c r="DS67" s="907"/>
      <c r="DT67" s="907"/>
      <c r="DU67" s="908"/>
      <c r="DV67" s="903"/>
      <c r="DW67" s="904"/>
      <c r="DX67" s="904"/>
      <c r="DY67" s="904"/>
      <c r="DZ67" s="905"/>
      <c r="EA67" s="247"/>
    </row>
    <row r="68" spans="1:131" s="248" customFormat="1" ht="26.25" customHeight="1" thickTop="1" x14ac:dyDescent="0.15">
      <c r="A68" s="259">
        <v>1</v>
      </c>
      <c r="B68" s="915" t="s">
        <v>589</v>
      </c>
      <c r="C68" s="916"/>
      <c r="D68" s="916"/>
      <c r="E68" s="916"/>
      <c r="F68" s="916"/>
      <c r="G68" s="916"/>
      <c r="H68" s="916"/>
      <c r="I68" s="916"/>
      <c r="J68" s="916"/>
      <c r="K68" s="916"/>
      <c r="L68" s="916"/>
      <c r="M68" s="916"/>
      <c r="N68" s="916"/>
      <c r="O68" s="916"/>
      <c r="P68" s="917"/>
      <c r="Q68" s="918">
        <v>1094</v>
      </c>
      <c r="R68" s="912"/>
      <c r="S68" s="912"/>
      <c r="T68" s="912"/>
      <c r="U68" s="912"/>
      <c r="V68" s="912">
        <v>1090</v>
      </c>
      <c r="W68" s="912"/>
      <c r="X68" s="912"/>
      <c r="Y68" s="912"/>
      <c r="Z68" s="912"/>
      <c r="AA68" s="912">
        <v>4</v>
      </c>
      <c r="AB68" s="912"/>
      <c r="AC68" s="912"/>
      <c r="AD68" s="912"/>
      <c r="AE68" s="912"/>
      <c r="AF68" s="912">
        <v>4</v>
      </c>
      <c r="AG68" s="912"/>
      <c r="AH68" s="912"/>
      <c r="AI68" s="912"/>
      <c r="AJ68" s="912"/>
      <c r="AK68" s="912" t="s">
        <v>590</v>
      </c>
      <c r="AL68" s="912"/>
      <c r="AM68" s="912"/>
      <c r="AN68" s="912"/>
      <c r="AO68" s="912"/>
      <c r="AP68" s="912" t="s">
        <v>591</v>
      </c>
      <c r="AQ68" s="912"/>
      <c r="AR68" s="912"/>
      <c r="AS68" s="912"/>
      <c r="AT68" s="912"/>
      <c r="AU68" s="912" t="s">
        <v>590</v>
      </c>
      <c r="AV68" s="912"/>
      <c r="AW68" s="912"/>
      <c r="AX68" s="912"/>
      <c r="AY68" s="912"/>
      <c r="AZ68" s="913"/>
      <c r="BA68" s="913"/>
      <c r="BB68" s="913"/>
      <c r="BC68" s="913"/>
      <c r="BD68" s="914"/>
      <c r="BE68" s="266"/>
      <c r="BF68" s="266"/>
      <c r="BG68" s="266"/>
      <c r="BH68" s="266"/>
      <c r="BI68" s="266"/>
      <c r="BJ68" s="266"/>
      <c r="BK68" s="266"/>
      <c r="BL68" s="266"/>
      <c r="BM68" s="266"/>
      <c r="BN68" s="266"/>
      <c r="BO68" s="266"/>
      <c r="BP68" s="266"/>
      <c r="BQ68" s="263">
        <v>62</v>
      </c>
      <c r="BR68" s="268"/>
      <c r="BS68" s="909"/>
      <c r="BT68" s="910"/>
      <c r="BU68" s="910"/>
      <c r="BV68" s="910"/>
      <c r="BW68" s="910"/>
      <c r="BX68" s="910"/>
      <c r="BY68" s="910"/>
      <c r="BZ68" s="910"/>
      <c r="CA68" s="910"/>
      <c r="CB68" s="910"/>
      <c r="CC68" s="910"/>
      <c r="CD68" s="910"/>
      <c r="CE68" s="910"/>
      <c r="CF68" s="910"/>
      <c r="CG68" s="911"/>
      <c r="CH68" s="906"/>
      <c r="CI68" s="907"/>
      <c r="CJ68" s="907"/>
      <c r="CK68" s="907"/>
      <c r="CL68" s="908"/>
      <c r="CM68" s="906"/>
      <c r="CN68" s="907"/>
      <c r="CO68" s="907"/>
      <c r="CP68" s="907"/>
      <c r="CQ68" s="908"/>
      <c r="CR68" s="906"/>
      <c r="CS68" s="907"/>
      <c r="CT68" s="907"/>
      <c r="CU68" s="907"/>
      <c r="CV68" s="908"/>
      <c r="CW68" s="906"/>
      <c r="CX68" s="907"/>
      <c r="CY68" s="907"/>
      <c r="CZ68" s="907"/>
      <c r="DA68" s="908"/>
      <c r="DB68" s="906"/>
      <c r="DC68" s="907"/>
      <c r="DD68" s="907"/>
      <c r="DE68" s="907"/>
      <c r="DF68" s="908"/>
      <c r="DG68" s="906"/>
      <c r="DH68" s="907"/>
      <c r="DI68" s="907"/>
      <c r="DJ68" s="907"/>
      <c r="DK68" s="908"/>
      <c r="DL68" s="906"/>
      <c r="DM68" s="907"/>
      <c r="DN68" s="907"/>
      <c r="DO68" s="907"/>
      <c r="DP68" s="908"/>
      <c r="DQ68" s="906"/>
      <c r="DR68" s="907"/>
      <c r="DS68" s="907"/>
      <c r="DT68" s="907"/>
      <c r="DU68" s="908"/>
      <c r="DV68" s="903"/>
      <c r="DW68" s="904"/>
      <c r="DX68" s="904"/>
      <c r="DY68" s="904"/>
      <c r="DZ68" s="905"/>
      <c r="EA68" s="247"/>
    </row>
    <row r="69" spans="1:131" s="248" customFormat="1" ht="26.25" customHeight="1" x14ac:dyDescent="0.15">
      <c r="A69" s="262">
        <v>2</v>
      </c>
      <c r="B69" s="919" t="s">
        <v>592</v>
      </c>
      <c r="C69" s="920"/>
      <c r="D69" s="920"/>
      <c r="E69" s="920"/>
      <c r="F69" s="920"/>
      <c r="G69" s="920"/>
      <c r="H69" s="920"/>
      <c r="I69" s="920"/>
      <c r="J69" s="920"/>
      <c r="K69" s="920"/>
      <c r="L69" s="920"/>
      <c r="M69" s="920"/>
      <c r="N69" s="920"/>
      <c r="O69" s="920"/>
      <c r="P69" s="921"/>
      <c r="Q69" s="922">
        <v>89</v>
      </c>
      <c r="R69" s="877"/>
      <c r="S69" s="877"/>
      <c r="T69" s="877"/>
      <c r="U69" s="877"/>
      <c r="V69" s="877">
        <v>73</v>
      </c>
      <c r="W69" s="877"/>
      <c r="X69" s="877"/>
      <c r="Y69" s="877"/>
      <c r="Z69" s="877"/>
      <c r="AA69" s="877">
        <v>15</v>
      </c>
      <c r="AB69" s="877"/>
      <c r="AC69" s="877"/>
      <c r="AD69" s="877"/>
      <c r="AE69" s="877"/>
      <c r="AF69" s="877">
        <v>15</v>
      </c>
      <c r="AG69" s="877"/>
      <c r="AH69" s="877"/>
      <c r="AI69" s="877"/>
      <c r="AJ69" s="877"/>
      <c r="AK69" s="877">
        <v>5</v>
      </c>
      <c r="AL69" s="877"/>
      <c r="AM69" s="877"/>
      <c r="AN69" s="877"/>
      <c r="AO69" s="877"/>
      <c r="AP69" s="877" t="s">
        <v>590</v>
      </c>
      <c r="AQ69" s="877"/>
      <c r="AR69" s="877"/>
      <c r="AS69" s="877"/>
      <c r="AT69" s="877"/>
      <c r="AU69" s="877" t="s">
        <v>590</v>
      </c>
      <c r="AV69" s="877"/>
      <c r="AW69" s="877"/>
      <c r="AX69" s="877"/>
      <c r="AY69" s="877"/>
      <c r="AZ69" s="923"/>
      <c r="BA69" s="923"/>
      <c r="BB69" s="923"/>
      <c r="BC69" s="923"/>
      <c r="BD69" s="924"/>
      <c r="BE69" s="266"/>
      <c r="BF69" s="266"/>
      <c r="BG69" s="266"/>
      <c r="BH69" s="266"/>
      <c r="BI69" s="266"/>
      <c r="BJ69" s="266"/>
      <c r="BK69" s="266"/>
      <c r="BL69" s="266"/>
      <c r="BM69" s="266"/>
      <c r="BN69" s="266"/>
      <c r="BO69" s="266"/>
      <c r="BP69" s="266"/>
      <c r="BQ69" s="263">
        <v>63</v>
      </c>
      <c r="BR69" s="268"/>
      <c r="BS69" s="909"/>
      <c r="BT69" s="910"/>
      <c r="BU69" s="910"/>
      <c r="BV69" s="910"/>
      <c r="BW69" s="910"/>
      <c r="BX69" s="910"/>
      <c r="BY69" s="910"/>
      <c r="BZ69" s="910"/>
      <c r="CA69" s="910"/>
      <c r="CB69" s="910"/>
      <c r="CC69" s="910"/>
      <c r="CD69" s="910"/>
      <c r="CE69" s="910"/>
      <c r="CF69" s="910"/>
      <c r="CG69" s="911"/>
      <c r="CH69" s="906"/>
      <c r="CI69" s="907"/>
      <c r="CJ69" s="907"/>
      <c r="CK69" s="907"/>
      <c r="CL69" s="908"/>
      <c r="CM69" s="906"/>
      <c r="CN69" s="907"/>
      <c r="CO69" s="907"/>
      <c r="CP69" s="907"/>
      <c r="CQ69" s="908"/>
      <c r="CR69" s="906"/>
      <c r="CS69" s="907"/>
      <c r="CT69" s="907"/>
      <c r="CU69" s="907"/>
      <c r="CV69" s="908"/>
      <c r="CW69" s="906"/>
      <c r="CX69" s="907"/>
      <c r="CY69" s="907"/>
      <c r="CZ69" s="907"/>
      <c r="DA69" s="908"/>
      <c r="DB69" s="906"/>
      <c r="DC69" s="907"/>
      <c r="DD69" s="907"/>
      <c r="DE69" s="907"/>
      <c r="DF69" s="908"/>
      <c r="DG69" s="906"/>
      <c r="DH69" s="907"/>
      <c r="DI69" s="907"/>
      <c r="DJ69" s="907"/>
      <c r="DK69" s="908"/>
      <c r="DL69" s="906"/>
      <c r="DM69" s="907"/>
      <c r="DN69" s="907"/>
      <c r="DO69" s="907"/>
      <c r="DP69" s="908"/>
      <c r="DQ69" s="906"/>
      <c r="DR69" s="907"/>
      <c r="DS69" s="907"/>
      <c r="DT69" s="907"/>
      <c r="DU69" s="908"/>
      <c r="DV69" s="903"/>
      <c r="DW69" s="904"/>
      <c r="DX69" s="904"/>
      <c r="DY69" s="904"/>
      <c r="DZ69" s="905"/>
      <c r="EA69" s="247"/>
    </row>
    <row r="70" spans="1:131" s="248" customFormat="1" ht="26.25" customHeight="1" x14ac:dyDescent="0.15">
      <c r="A70" s="262">
        <v>3</v>
      </c>
      <c r="B70" s="919" t="s">
        <v>593</v>
      </c>
      <c r="C70" s="920"/>
      <c r="D70" s="920"/>
      <c r="E70" s="920"/>
      <c r="F70" s="920"/>
      <c r="G70" s="920"/>
      <c r="H70" s="920"/>
      <c r="I70" s="920"/>
      <c r="J70" s="920"/>
      <c r="K70" s="920"/>
      <c r="L70" s="920"/>
      <c r="M70" s="920"/>
      <c r="N70" s="920"/>
      <c r="O70" s="920"/>
      <c r="P70" s="921"/>
      <c r="Q70" s="922">
        <v>7112</v>
      </c>
      <c r="R70" s="877"/>
      <c r="S70" s="877"/>
      <c r="T70" s="877"/>
      <c r="U70" s="877"/>
      <c r="V70" s="877">
        <v>6945</v>
      </c>
      <c r="W70" s="877"/>
      <c r="X70" s="877"/>
      <c r="Y70" s="877"/>
      <c r="Z70" s="877"/>
      <c r="AA70" s="877">
        <v>167</v>
      </c>
      <c r="AB70" s="877"/>
      <c r="AC70" s="877"/>
      <c r="AD70" s="877"/>
      <c r="AE70" s="877"/>
      <c r="AF70" s="877">
        <v>167</v>
      </c>
      <c r="AG70" s="877"/>
      <c r="AH70" s="877"/>
      <c r="AI70" s="877"/>
      <c r="AJ70" s="877"/>
      <c r="AK70" s="877" t="s">
        <v>600</v>
      </c>
      <c r="AL70" s="877"/>
      <c r="AM70" s="877"/>
      <c r="AN70" s="877"/>
      <c r="AO70" s="877"/>
      <c r="AP70" s="877" t="s">
        <v>590</v>
      </c>
      <c r="AQ70" s="877"/>
      <c r="AR70" s="877"/>
      <c r="AS70" s="877"/>
      <c r="AT70" s="877"/>
      <c r="AU70" s="877" t="s">
        <v>590</v>
      </c>
      <c r="AV70" s="877"/>
      <c r="AW70" s="877"/>
      <c r="AX70" s="877"/>
      <c r="AY70" s="877"/>
      <c r="AZ70" s="923"/>
      <c r="BA70" s="923"/>
      <c r="BB70" s="923"/>
      <c r="BC70" s="923"/>
      <c r="BD70" s="924"/>
      <c r="BE70" s="266"/>
      <c r="BF70" s="266"/>
      <c r="BG70" s="266"/>
      <c r="BH70" s="266"/>
      <c r="BI70" s="266"/>
      <c r="BJ70" s="266"/>
      <c r="BK70" s="266"/>
      <c r="BL70" s="266"/>
      <c r="BM70" s="266"/>
      <c r="BN70" s="266"/>
      <c r="BO70" s="266"/>
      <c r="BP70" s="266"/>
      <c r="BQ70" s="263">
        <v>64</v>
      </c>
      <c r="BR70" s="268"/>
      <c r="BS70" s="909"/>
      <c r="BT70" s="910"/>
      <c r="BU70" s="910"/>
      <c r="BV70" s="910"/>
      <c r="BW70" s="910"/>
      <c r="BX70" s="910"/>
      <c r="BY70" s="910"/>
      <c r="BZ70" s="910"/>
      <c r="CA70" s="910"/>
      <c r="CB70" s="910"/>
      <c r="CC70" s="910"/>
      <c r="CD70" s="910"/>
      <c r="CE70" s="910"/>
      <c r="CF70" s="910"/>
      <c r="CG70" s="911"/>
      <c r="CH70" s="906"/>
      <c r="CI70" s="907"/>
      <c r="CJ70" s="907"/>
      <c r="CK70" s="907"/>
      <c r="CL70" s="908"/>
      <c r="CM70" s="906"/>
      <c r="CN70" s="907"/>
      <c r="CO70" s="907"/>
      <c r="CP70" s="907"/>
      <c r="CQ70" s="908"/>
      <c r="CR70" s="906"/>
      <c r="CS70" s="907"/>
      <c r="CT70" s="907"/>
      <c r="CU70" s="907"/>
      <c r="CV70" s="908"/>
      <c r="CW70" s="906"/>
      <c r="CX70" s="907"/>
      <c r="CY70" s="907"/>
      <c r="CZ70" s="907"/>
      <c r="DA70" s="908"/>
      <c r="DB70" s="906"/>
      <c r="DC70" s="907"/>
      <c r="DD70" s="907"/>
      <c r="DE70" s="907"/>
      <c r="DF70" s="908"/>
      <c r="DG70" s="906"/>
      <c r="DH70" s="907"/>
      <c r="DI70" s="907"/>
      <c r="DJ70" s="907"/>
      <c r="DK70" s="908"/>
      <c r="DL70" s="906"/>
      <c r="DM70" s="907"/>
      <c r="DN70" s="907"/>
      <c r="DO70" s="907"/>
      <c r="DP70" s="908"/>
      <c r="DQ70" s="906"/>
      <c r="DR70" s="907"/>
      <c r="DS70" s="907"/>
      <c r="DT70" s="907"/>
      <c r="DU70" s="908"/>
      <c r="DV70" s="903"/>
      <c r="DW70" s="904"/>
      <c r="DX70" s="904"/>
      <c r="DY70" s="904"/>
      <c r="DZ70" s="905"/>
      <c r="EA70" s="247"/>
    </row>
    <row r="71" spans="1:131" s="248" customFormat="1" ht="26.25" customHeight="1" x14ac:dyDescent="0.15">
      <c r="A71" s="262">
        <v>4</v>
      </c>
      <c r="B71" s="919" t="s">
        <v>594</v>
      </c>
      <c r="C71" s="920"/>
      <c r="D71" s="920"/>
      <c r="E71" s="920"/>
      <c r="F71" s="920"/>
      <c r="G71" s="920"/>
      <c r="H71" s="920"/>
      <c r="I71" s="920"/>
      <c r="J71" s="920"/>
      <c r="K71" s="920"/>
      <c r="L71" s="920"/>
      <c r="M71" s="920"/>
      <c r="N71" s="920"/>
      <c r="O71" s="920"/>
      <c r="P71" s="921"/>
      <c r="Q71" s="922">
        <v>13</v>
      </c>
      <c r="R71" s="877"/>
      <c r="S71" s="877"/>
      <c r="T71" s="877"/>
      <c r="U71" s="877"/>
      <c r="V71" s="877">
        <v>7</v>
      </c>
      <c r="W71" s="877"/>
      <c r="X71" s="877"/>
      <c r="Y71" s="877"/>
      <c r="Z71" s="877"/>
      <c r="AA71" s="877">
        <v>6</v>
      </c>
      <c r="AB71" s="877"/>
      <c r="AC71" s="877"/>
      <c r="AD71" s="877"/>
      <c r="AE71" s="877"/>
      <c r="AF71" s="877">
        <v>6</v>
      </c>
      <c r="AG71" s="877"/>
      <c r="AH71" s="877"/>
      <c r="AI71" s="877"/>
      <c r="AJ71" s="877"/>
      <c r="AK71" s="877" t="s">
        <v>590</v>
      </c>
      <c r="AL71" s="877"/>
      <c r="AM71" s="877"/>
      <c r="AN71" s="877"/>
      <c r="AO71" s="877"/>
      <c r="AP71" s="877" t="s">
        <v>599</v>
      </c>
      <c r="AQ71" s="877"/>
      <c r="AR71" s="877"/>
      <c r="AS71" s="877"/>
      <c r="AT71" s="877"/>
      <c r="AU71" s="877" t="s">
        <v>590</v>
      </c>
      <c r="AV71" s="877"/>
      <c r="AW71" s="877"/>
      <c r="AX71" s="877"/>
      <c r="AY71" s="877"/>
      <c r="AZ71" s="923"/>
      <c r="BA71" s="923"/>
      <c r="BB71" s="923"/>
      <c r="BC71" s="923"/>
      <c r="BD71" s="924"/>
      <c r="BE71" s="266"/>
      <c r="BF71" s="266"/>
      <c r="BG71" s="266"/>
      <c r="BH71" s="266"/>
      <c r="BI71" s="266"/>
      <c r="BJ71" s="266"/>
      <c r="BK71" s="266"/>
      <c r="BL71" s="266"/>
      <c r="BM71" s="266"/>
      <c r="BN71" s="266"/>
      <c r="BO71" s="266"/>
      <c r="BP71" s="266"/>
      <c r="BQ71" s="263">
        <v>65</v>
      </c>
      <c r="BR71" s="268"/>
      <c r="BS71" s="909"/>
      <c r="BT71" s="910"/>
      <c r="BU71" s="910"/>
      <c r="BV71" s="910"/>
      <c r="BW71" s="910"/>
      <c r="BX71" s="910"/>
      <c r="BY71" s="910"/>
      <c r="BZ71" s="910"/>
      <c r="CA71" s="910"/>
      <c r="CB71" s="910"/>
      <c r="CC71" s="910"/>
      <c r="CD71" s="910"/>
      <c r="CE71" s="910"/>
      <c r="CF71" s="910"/>
      <c r="CG71" s="911"/>
      <c r="CH71" s="906"/>
      <c r="CI71" s="907"/>
      <c r="CJ71" s="907"/>
      <c r="CK71" s="907"/>
      <c r="CL71" s="908"/>
      <c r="CM71" s="906"/>
      <c r="CN71" s="907"/>
      <c r="CO71" s="907"/>
      <c r="CP71" s="907"/>
      <c r="CQ71" s="908"/>
      <c r="CR71" s="906"/>
      <c r="CS71" s="907"/>
      <c r="CT71" s="907"/>
      <c r="CU71" s="907"/>
      <c r="CV71" s="908"/>
      <c r="CW71" s="906"/>
      <c r="CX71" s="907"/>
      <c r="CY71" s="907"/>
      <c r="CZ71" s="907"/>
      <c r="DA71" s="908"/>
      <c r="DB71" s="906"/>
      <c r="DC71" s="907"/>
      <c r="DD71" s="907"/>
      <c r="DE71" s="907"/>
      <c r="DF71" s="908"/>
      <c r="DG71" s="906"/>
      <c r="DH71" s="907"/>
      <c r="DI71" s="907"/>
      <c r="DJ71" s="907"/>
      <c r="DK71" s="908"/>
      <c r="DL71" s="906"/>
      <c r="DM71" s="907"/>
      <c r="DN71" s="907"/>
      <c r="DO71" s="907"/>
      <c r="DP71" s="908"/>
      <c r="DQ71" s="906"/>
      <c r="DR71" s="907"/>
      <c r="DS71" s="907"/>
      <c r="DT71" s="907"/>
      <c r="DU71" s="908"/>
      <c r="DV71" s="903"/>
      <c r="DW71" s="904"/>
      <c r="DX71" s="904"/>
      <c r="DY71" s="904"/>
      <c r="DZ71" s="905"/>
      <c r="EA71" s="247"/>
    </row>
    <row r="72" spans="1:131" s="248" customFormat="1" ht="26.25" customHeight="1" x14ac:dyDescent="0.15">
      <c r="A72" s="262">
        <v>5</v>
      </c>
      <c r="B72" s="919" t="s">
        <v>595</v>
      </c>
      <c r="C72" s="920"/>
      <c r="D72" s="920"/>
      <c r="E72" s="920"/>
      <c r="F72" s="920"/>
      <c r="G72" s="920"/>
      <c r="H72" s="920"/>
      <c r="I72" s="920"/>
      <c r="J72" s="920"/>
      <c r="K72" s="920"/>
      <c r="L72" s="920"/>
      <c r="M72" s="920"/>
      <c r="N72" s="920"/>
      <c r="O72" s="920"/>
      <c r="P72" s="921"/>
      <c r="Q72" s="922">
        <v>33</v>
      </c>
      <c r="R72" s="877"/>
      <c r="S72" s="877"/>
      <c r="T72" s="877"/>
      <c r="U72" s="877"/>
      <c r="V72" s="877">
        <v>30</v>
      </c>
      <c r="W72" s="877"/>
      <c r="X72" s="877"/>
      <c r="Y72" s="877"/>
      <c r="Z72" s="877"/>
      <c r="AA72" s="877">
        <v>3</v>
      </c>
      <c r="AB72" s="877"/>
      <c r="AC72" s="877"/>
      <c r="AD72" s="877"/>
      <c r="AE72" s="877"/>
      <c r="AF72" s="877">
        <v>3</v>
      </c>
      <c r="AG72" s="877"/>
      <c r="AH72" s="877"/>
      <c r="AI72" s="877"/>
      <c r="AJ72" s="877"/>
      <c r="AK72" s="877">
        <v>8</v>
      </c>
      <c r="AL72" s="877"/>
      <c r="AM72" s="877"/>
      <c r="AN72" s="877"/>
      <c r="AO72" s="877"/>
      <c r="AP72" s="877" t="s">
        <v>590</v>
      </c>
      <c r="AQ72" s="877"/>
      <c r="AR72" s="877"/>
      <c r="AS72" s="877"/>
      <c r="AT72" s="877"/>
      <c r="AU72" s="877" t="s">
        <v>590</v>
      </c>
      <c r="AV72" s="877"/>
      <c r="AW72" s="877"/>
      <c r="AX72" s="877"/>
      <c r="AY72" s="877"/>
      <c r="AZ72" s="923"/>
      <c r="BA72" s="923"/>
      <c r="BB72" s="923"/>
      <c r="BC72" s="923"/>
      <c r="BD72" s="924"/>
      <c r="BE72" s="266"/>
      <c r="BF72" s="266"/>
      <c r="BG72" s="266"/>
      <c r="BH72" s="266"/>
      <c r="BI72" s="266"/>
      <c r="BJ72" s="266"/>
      <c r="BK72" s="266"/>
      <c r="BL72" s="266"/>
      <c r="BM72" s="266"/>
      <c r="BN72" s="266"/>
      <c r="BO72" s="266"/>
      <c r="BP72" s="266"/>
      <c r="BQ72" s="263">
        <v>66</v>
      </c>
      <c r="BR72" s="268"/>
      <c r="BS72" s="909"/>
      <c r="BT72" s="910"/>
      <c r="BU72" s="910"/>
      <c r="BV72" s="910"/>
      <c r="BW72" s="910"/>
      <c r="BX72" s="910"/>
      <c r="BY72" s="910"/>
      <c r="BZ72" s="910"/>
      <c r="CA72" s="910"/>
      <c r="CB72" s="910"/>
      <c r="CC72" s="910"/>
      <c r="CD72" s="910"/>
      <c r="CE72" s="910"/>
      <c r="CF72" s="910"/>
      <c r="CG72" s="911"/>
      <c r="CH72" s="906"/>
      <c r="CI72" s="907"/>
      <c r="CJ72" s="907"/>
      <c r="CK72" s="907"/>
      <c r="CL72" s="908"/>
      <c r="CM72" s="906"/>
      <c r="CN72" s="907"/>
      <c r="CO72" s="907"/>
      <c r="CP72" s="907"/>
      <c r="CQ72" s="908"/>
      <c r="CR72" s="906"/>
      <c r="CS72" s="907"/>
      <c r="CT72" s="907"/>
      <c r="CU72" s="907"/>
      <c r="CV72" s="908"/>
      <c r="CW72" s="906"/>
      <c r="CX72" s="907"/>
      <c r="CY72" s="907"/>
      <c r="CZ72" s="907"/>
      <c r="DA72" s="908"/>
      <c r="DB72" s="906"/>
      <c r="DC72" s="907"/>
      <c r="DD72" s="907"/>
      <c r="DE72" s="907"/>
      <c r="DF72" s="908"/>
      <c r="DG72" s="906"/>
      <c r="DH72" s="907"/>
      <c r="DI72" s="907"/>
      <c r="DJ72" s="907"/>
      <c r="DK72" s="908"/>
      <c r="DL72" s="906"/>
      <c r="DM72" s="907"/>
      <c r="DN72" s="907"/>
      <c r="DO72" s="907"/>
      <c r="DP72" s="908"/>
      <c r="DQ72" s="906"/>
      <c r="DR72" s="907"/>
      <c r="DS72" s="907"/>
      <c r="DT72" s="907"/>
      <c r="DU72" s="908"/>
      <c r="DV72" s="903"/>
      <c r="DW72" s="904"/>
      <c r="DX72" s="904"/>
      <c r="DY72" s="904"/>
      <c r="DZ72" s="905"/>
      <c r="EA72" s="247"/>
    </row>
    <row r="73" spans="1:131" s="248" customFormat="1" ht="26.25" customHeight="1" x14ac:dyDescent="0.15">
      <c r="A73" s="262">
        <v>6</v>
      </c>
      <c r="B73" s="919" t="s">
        <v>596</v>
      </c>
      <c r="C73" s="920"/>
      <c r="D73" s="920"/>
      <c r="E73" s="920"/>
      <c r="F73" s="920"/>
      <c r="G73" s="920"/>
      <c r="H73" s="920"/>
      <c r="I73" s="920"/>
      <c r="J73" s="920"/>
      <c r="K73" s="920"/>
      <c r="L73" s="920"/>
      <c r="M73" s="920"/>
      <c r="N73" s="920"/>
      <c r="O73" s="920"/>
      <c r="P73" s="921"/>
      <c r="Q73" s="922">
        <v>7753</v>
      </c>
      <c r="R73" s="877"/>
      <c r="S73" s="877"/>
      <c r="T73" s="877"/>
      <c r="U73" s="877"/>
      <c r="V73" s="877">
        <v>7570</v>
      </c>
      <c r="W73" s="877"/>
      <c r="X73" s="877"/>
      <c r="Y73" s="877"/>
      <c r="Z73" s="877"/>
      <c r="AA73" s="877">
        <v>182</v>
      </c>
      <c r="AB73" s="877"/>
      <c r="AC73" s="877"/>
      <c r="AD73" s="877"/>
      <c r="AE73" s="877"/>
      <c r="AF73" s="877">
        <v>182</v>
      </c>
      <c r="AG73" s="877"/>
      <c r="AH73" s="877"/>
      <c r="AI73" s="877"/>
      <c r="AJ73" s="877"/>
      <c r="AK73" s="877">
        <v>222</v>
      </c>
      <c r="AL73" s="877"/>
      <c r="AM73" s="877"/>
      <c r="AN73" s="877"/>
      <c r="AO73" s="877"/>
      <c r="AP73" s="877">
        <v>7643</v>
      </c>
      <c r="AQ73" s="877"/>
      <c r="AR73" s="877"/>
      <c r="AS73" s="877"/>
      <c r="AT73" s="877"/>
      <c r="AU73" s="877">
        <v>364</v>
      </c>
      <c r="AV73" s="877"/>
      <c r="AW73" s="877"/>
      <c r="AX73" s="877"/>
      <c r="AY73" s="877"/>
      <c r="AZ73" s="923"/>
      <c r="BA73" s="923"/>
      <c r="BB73" s="923"/>
      <c r="BC73" s="923"/>
      <c r="BD73" s="924"/>
      <c r="BE73" s="266"/>
      <c r="BF73" s="266"/>
      <c r="BG73" s="266"/>
      <c r="BH73" s="266"/>
      <c r="BI73" s="266"/>
      <c r="BJ73" s="266"/>
      <c r="BK73" s="266"/>
      <c r="BL73" s="266"/>
      <c r="BM73" s="266"/>
      <c r="BN73" s="266"/>
      <c r="BO73" s="266"/>
      <c r="BP73" s="266"/>
      <c r="BQ73" s="263">
        <v>67</v>
      </c>
      <c r="BR73" s="268"/>
      <c r="BS73" s="909"/>
      <c r="BT73" s="910"/>
      <c r="BU73" s="910"/>
      <c r="BV73" s="910"/>
      <c r="BW73" s="910"/>
      <c r="BX73" s="910"/>
      <c r="BY73" s="910"/>
      <c r="BZ73" s="910"/>
      <c r="CA73" s="910"/>
      <c r="CB73" s="910"/>
      <c r="CC73" s="910"/>
      <c r="CD73" s="910"/>
      <c r="CE73" s="910"/>
      <c r="CF73" s="910"/>
      <c r="CG73" s="911"/>
      <c r="CH73" s="906"/>
      <c r="CI73" s="907"/>
      <c r="CJ73" s="907"/>
      <c r="CK73" s="907"/>
      <c r="CL73" s="908"/>
      <c r="CM73" s="906"/>
      <c r="CN73" s="907"/>
      <c r="CO73" s="907"/>
      <c r="CP73" s="907"/>
      <c r="CQ73" s="908"/>
      <c r="CR73" s="906"/>
      <c r="CS73" s="907"/>
      <c r="CT73" s="907"/>
      <c r="CU73" s="907"/>
      <c r="CV73" s="908"/>
      <c r="CW73" s="906"/>
      <c r="CX73" s="907"/>
      <c r="CY73" s="907"/>
      <c r="CZ73" s="907"/>
      <c r="DA73" s="908"/>
      <c r="DB73" s="906"/>
      <c r="DC73" s="907"/>
      <c r="DD73" s="907"/>
      <c r="DE73" s="907"/>
      <c r="DF73" s="908"/>
      <c r="DG73" s="906"/>
      <c r="DH73" s="907"/>
      <c r="DI73" s="907"/>
      <c r="DJ73" s="907"/>
      <c r="DK73" s="908"/>
      <c r="DL73" s="906"/>
      <c r="DM73" s="907"/>
      <c r="DN73" s="907"/>
      <c r="DO73" s="907"/>
      <c r="DP73" s="908"/>
      <c r="DQ73" s="906"/>
      <c r="DR73" s="907"/>
      <c r="DS73" s="907"/>
      <c r="DT73" s="907"/>
      <c r="DU73" s="908"/>
      <c r="DV73" s="903"/>
      <c r="DW73" s="904"/>
      <c r="DX73" s="904"/>
      <c r="DY73" s="904"/>
      <c r="DZ73" s="905"/>
      <c r="EA73" s="247"/>
    </row>
    <row r="74" spans="1:131" s="248" customFormat="1" ht="26.25" customHeight="1" x14ac:dyDescent="0.15">
      <c r="A74" s="262">
        <v>7</v>
      </c>
      <c r="B74" s="919" t="s">
        <v>597</v>
      </c>
      <c r="C74" s="920"/>
      <c r="D74" s="920"/>
      <c r="E74" s="920"/>
      <c r="F74" s="920"/>
      <c r="G74" s="920"/>
      <c r="H74" s="920"/>
      <c r="I74" s="920"/>
      <c r="J74" s="920"/>
      <c r="K74" s="920"/>
      <c r="L74" s="920"/>
      <c r="M74" s="920"/>
      <c r="N74" s="920"/>
      <c r="O74" s="920"/>
      <c r="P74" s="921"/>
      <c r="Q74" s="922">
        <v>591</v>
      </c>
      <c r="R74" s="877"/>
      <c r="S74" s="877"/>
      <c r="T74" s="877"/>
      <c r="U74" s="877"/>
      <c r="V74" s="877">
        <v>542</v>
      </c>
      <c r="W74" s="877"/>
      <c r="X74" s="877"/>
      <c r="Y74" s="877"/>
      <c r="Z74" s="877"/>
      <c r="AA74" s="877">
        <v>49</v>
      </c>
      <c r="AB74" s="877"/>
      <c r="AC74" s="877"/>
      <c r="AD74" s="877"/>
      <c r="AE74" s="877"/>
      <c r="AF74" s="877">
        <v>49</v>
      </c>
      <c r="AG74" s="877"/>
      <c r="AH74" s="877"/>
      <c r="AI74" s="877"/>
      <c r="AJ74" s="877"/>
      <c r="AK74" s="877" t="s">
        <v>601</v>
      </c>
      <c r="AL74" s="877"/>
      <c r="AM74" s="877"/>
      <c r="AN74" s="877"/>
      <c r="AO74" s="877"/>
      <c r="AP74" s="877" t="s">
        <v>590</v>
      </c>
      <c r="AQ74" s="877"/>
      <c r="AR74" s="877"/>
      <c r="AS74" s="877"/>
      <c r="AT74" s="877"/>
      <c r="AU74" s="877" t="s">
        <v>602</v>
      </c>
      <c r="AV74" s="877"/>
      <c r="AW74" s="877"/>
      <c r="AX74" s="877"/>
      <c r="AY74" s="877"/>
      <c r="AZ74" s="923"/>
      <c r="BA74" s="923"/>
      <c r="BB74" s="923"/>
      <c r="BC74" s="923"/>
      <c r="BD74" s="924"/>
      <c r="BE74" s="266"/>
      <c r="BF74" s="266"/>
      <c r="BG74" s="266"/>
      <c r="BH74" s="266"/>
      <c r="BI74" s="266"/>
      <c r="BJ74" s="266"/>
      <c r="BK74" s="266"/>
      <c r="BL74" s="266"/>
      <c r="BM74" s="266"/>
      <c r="BN74" s="266"/>
      <c r="BO74" s="266"/>
      <c r="BP74" s="266"/>
      <c r="BQ74" s="263">
        <v>68</v>
      </c>
      <c r="BR74" s="268"/>
      <c r="BS74" s="909"/>
      <c r="BT74" s="910"/>
      <c r="BU74" s="910"/>
      <c r="BV74" s="910"/>
      <c r="BW74" s="910"/>
      <c r="BX74" s="910"/>
      <c r="BY74" s="910"/>
      <c r="BZ74" s="910"/>
      <c r="CA74" s="910"/>
      <c r="CB74" s="910"/>
      <c r="CC74" s="910"/>
      <c r="CD74" s="910"/>
      <c r="CE74" s="910"/>
      <c r="CF74" s="910"/>
      <c r="CG74" s="911"/>
      <c r="CH74" s="906"/>
      <c r="CI74" s="907"/>
      <c r="CJ74" s="907"/>
      <c r="CK74" s="907"/>
      <c r="CL74" s="908"/>
      <c r="CM74" s="906"/>
      <c r="CN74" s="907"/>
      <c r="CO74" s="907"/>
      <c r="CP74" s="907"/>
      <c r="CQ74" s="908"/>
      <c r="CR74" s="906"/>
      <c r="CS74" s="907"/>
      <c r="CT74" s="907"/>
      <c r="CU74" s="907"/>
      <c r="CV74" s="908"/>
      <c r="CW74" s="906"/>
      <c r="CX74" s="907"/>
      <c r="CY74" s="907"/>
      <c r="CZ74" s="907"/>
      <c r="DA74" s="908"/>
      <c r="DB74" s="906"/>
      <c r="DC74" s="907"/>
      <c r="DD74" s="907"/>
      <c r="DE74" s="907"/>
      <c r="DF74" s="908"/>
      <c r="DG74" s="906"/>
      <c r="DH74" s="907"/>
      <c r="DI74" s="907"/>
      <c r="DJ74" s="907"/>
      <c r="DK74" s="908"/>
      <c r="DL74" s="906"/>
      <c r="DM74" s="907"/>
      <c r="DN74" s="907"/>
      <c r="DO74" s="907"/>
      <c r="DP74" s="908"/>
      <c r="DQ74" s="906"/>
      <c r="DR74" s="907"/>
      <c r="DS74" s="907"/>
      <c r="DT74" s="907"/>
      <c r="DU74" s="908"/>
      <c r="DV74" s="903"/>
      <c r="DW74" s="904"/>
      <c r="DX74" s="904"/>
      <c r="DY74" s="904"/>
      <c r="DZ74" s="905"/>
      <c r="EA74" s="247"/>
    </row>
    <row r="75" spans="1:131" s="248" customFormat="1" ht="26.25" customHeight="1" x14ac:dyDescent="0.15">
      <c r="A75" s="262">
        <v>8</v>
      </c>
      <c r="B75" s="919" t="s">
        <v>598</v>
      </c>
      <c r="C75" s="920"/>
      <c r="D75" s="920"/>
      <c r="E75" s="920"/>
      <c r="F75" s="920"/>
      <c r="G75" s="920"/>
      <c r="H75" s="920"/>
      <c r="I75" s="920"/>
      <c r="J75" s="920"/>
      <c r="K75" s="920"/>
      <c r="L75" s="920"/>
      <c r="M75" s="920"/>
      <c r="N75" s="920"/>
      <c r="O75" s="920"/>
      <c r="P75" s="921"/>
      <c r="Q75" s="925">
        <v>159720</v>
      </c>
      <c r="R75" s="926"/>
      <c r="S75" s="926"/>
      <c r="T75" s="926"/>
      <c r="U75" s="876"/>
      <c r="V75" s="927">
        <v>156204</v>
      </c>
      <c r="W75" s="926"/>
      <c r="X75" s="926"/>
      <c r="Y75" s="926"/>
      <c r="Z75" s="876"/>
      <c r="AA75" s="927">
        <v>3516</v>
      </c>
      <c r="AB75" s="926"/>
      <c r="AC75" s="926"/>
      <c r="AD75" s="926"/>
      <c r="AE75" s="876"/>
      <c r="AF75" s="927">
        <v>3516</v>
      </c>
      <c r="AG75" s="926"/>
      <c r="AH75" s="926"/>
      <c r="AI75" s="926"/>
      <c r="AJ75" s="876"/>
      <c r="AK75" s="927">
        <v>2022</v>
      </c>
      <c r="AL75" s="926"/>
      <c r="AM75" s="926"/>
      <c r="AN75" s="926"/>
      <c r="AO75" s="876"/>
      <c r="AP75" s="927" t="s">
        <v>590</v>
      </c>
      <c r="AQ75" s="926"/>
      <c r="AR75" s="926"/>
      <c r="AS75" s="926"/>
      <c r="AT75" s="876"/>
      <c r="AU75" s="927" t="s">
        <v>603</v>
      </c>
      <c r="AV75" s="926"/>
      <c r="AW75" s="926"/>
      <c r="AX75" s="926"/>
      <c r="AY75" s="876"/>
      <c r="AZ75" s="923"/>
      <c r="BA75" s="923"/>
      <c r="BB75" s="923"/>
      <c r="BC75" s="923"/>
      <c r="BD75" s="924"/>
      <c r="BE75" s="266"/>
      <c r="BF75" s="266"/>
      <c r="BG75" s="266"/>
      <c r="BH75" s="266"/>
      <c r="BI75" s="266"/>
      <c r="BJ75" s="266"/>
      <c r="BK75" s="266"/>
      <c r="BL75" s="266"/>
      <c r="BM75" s="266"/>
      <c r="BN75" s="266"/>
      <c r="BO75" s="266"/>
      <c r="BP75" s="266"/>
      <c r="BQ75" s="263">
        <v>69</v>
      </c>
      <c r="BR75" s="268"/>
      <c r="BS75" s="909"/>
      <c r="BT75" s="910"/>
      <c r="BU75" s="910"/>
      <c r="BV75" s="910"/>
      <c r="BW75" s="910"/>
      <c r="BX75" s="910"/>
      <c r="BY75" s="910"/>
      <c r="BZ75" s="910"/>
      <c r="CA75" s="910"/>
      <c r="CB75" s="910"/>
      <c r="CC75" s="910"/>
      <c r="CD75" s="910"/>
      <c r="CE75" s="910"/>
      <c r="CF75" s="910"/>
      <c r="CG75" s="911"/>
      <c r="CH75" s="906"/>
      <c r="CI75" s="907"/>
      <c r="CJ75" s="907"/>
      <c r="CK75" s="907"/>
      <c r="CL75" s="908"/>
      <c r="CM75" s="906"/>
      <c r="CN75" s="907"/>
      <c r="CO75" s="907"/>
      <c r="CP75" s="907"/>
      <c r="CQ75" s="908"/>
      <c r="CR75" s="906"/>
      <c r="CS75" s="907"/>
      <c r="CT75" s="907"/>
      <c r="CU75" s="907"/>
      <c r="CV75" s="908"/>
      <c r="CW75" s="906"/>
      <c r="CX75" s="907"/>
      <c r="CY75" s="907"/>
      <c r="CZ75" s="907"/>
      <c r="DA75" s="908"/>
      <c r="DB75" s="906"/>
      <c r="DC75" s="907"/>
      <c r="DD75" s="907"/>
      <c r="DE75" s="907"/>
      <c r="DF75" s="908"/>
      <c r="DG75" s="906"/>
      <c r="DH75" s="907"/>
      <c r="DI75" s="907"/>
      <c r="DJ75" s="907"/>
      <c r="DK75" s="908"/>
      <c r="DL75" s="906"/>
      <c r="DM75" s="907"/>
      <c r="DN75" s="907"/>
      <c r="DO75" s="907"/>
      <c r="DP75" s="908"/>
      <c r="DQ75" s="906"/>
      <c r="DR75" s="907"/>
      <c r="DS75" s="907"/>
      <c r="DT75" s="907"/>
      <c r="DU75" s="908"/>
      <c r="DV75" s="903"/>
      <c r="DW75" s="904"/>
      <c r="DX75" s="904"/>
      <c r="DY75" s="904"/>
      <c r="DZ75" s="905"/>
      <c r="EA75" s="247"/>
    </row>
    <row r="76" spans="1:131" s="248" customFormat="1" ht="26.25" customHeight="1" x14ac:dyDescent="0.15">
      <c r="A76" s="262">
        <v>9</v>
      </c>
      <c r="B76" s="919"/>
      <c r="C76" s="920"/>
      <c r="D76" s="920"/>
      <c r="E76" s="920"/>
      <c r="F76" s="920"/>
      <c r="G76" s="920"/>
      <c r="H76" s="920"/>
      <c r="I76" s="920"/>
      <c r="J76" s="920"/>
      <c r="K76" s="920"/>
      <c r="L76" s="920"/>
      <c r="M76" s="920"/>
      <c r="N76" s="920"/>
      <c r="O76" s="920"/>
      <c r="P76" s="921"/>
      <c r="Q76" s="925"/>
      <c r="R76" s="926"/>
      <c r="S76" s="926"/>
      <c r="T76" s="926"/>
      <c r="U76" s="876"/>
      <c r="V76" s="927"/>
      <c r="W76" s="926"/>
      <c r="X76" s="926"/>
      <c r="Y76" s="926"/>
      <c r="Z76" s="876"/>
      <c r="AA76" s="927"/>
      <c r="AB76" s="926"/>
      <c r="AC76" s="926"/>
      <c r="AD76" s="926"/>
      <c r="AE76" s="876"/>
      <c r="AF76" s="927"/>
      <c r="AG76" s="926"/>
      <c r="AH76" s="926"/>
      <c r="AI76" s="926"/>
      <c r="AJ76" s="876"/>
      <c r="AK76" s="927"/>
      <c r="AL76" s="926"/>
      <c r="AM76" s="926"/>
      <c r="AN76" s="926"/>
      <c r="AO76" s="876"/>
      <c r="AP76" s="927"/>
      <c r="AQ76" s="926"/>
      <c r="AR76" s="926"/>
      <c r="AS76" s="926"/>
      <c r="AT76" s="876"/>
      <c r="AU76" s="927"/>
      <c r="AV76" s="926"/>
      <c r="AW76" s="926"/>
      <c r="AX76" s="926"/>
      <c r="AY76" s="876"/>
      <c r="AZ76" s="923"/>
      <c r="BA76" s="923"/>
      <c r="BB76" s="923"/>
      <c r="BC76" s="923"/>
      <c r="BD76" s="924"/>
      <c r="BE76" s="266"/>
      <c r="BF76" s="266"/>
      <c r="BG76" s="266"/>
      <c r="BH76" s="266"/>
      <c r="BI76" s="266"/>
      <c r="BJ76" s="266"/>
      <c r="BK76" s="266"/>
      <c r="BL76" s="266"/>
      <c r="BM76" s="266"/>
      <c r="BN76" s="266"/>
      <c r="BO76" s="266"/>
      <c r="BP76" s="266"/>
      <c r="BQ76" s="263">
        <v>70</v>
      </c>
      <c r="BR76" s="268"/>
      <c r="BS76" s="909"/>
      <c r="BT76" s="910"/>
      <c r="BU76" s="910"/>
      <c r="BV76" s="910"/>
      <c r="BW76" s="910"/>
      <c r="BX76" s="910"/>
      <c r="BY76" s="910"/>
      <c r="BZ76" s="910"/>
      <c r="CA76" s="910"/>
      <c r="CB76" s="910"/>
      <c r="CC76" s="910"/>
      <c r="CD76" s="910"/>
      <c r="CE76" s="910"/>
      <c r="CF76" s="910"/>
      <c r="CG76" s="911"/>
      <c r="CH76" s="906"/>
      <c r="CI76" s="907"/>
      <c r="CJ76" s="907"/>
      <c r="CK76" s="907"/>
      <c r="CL76" s="908"/>
      <c r="CM76" s="906"/>
      <c r="CN76" s="907"/>
      <c r="CO76" s="907"/>
      <c r="CP76" s="907"/>
      <c r="CQ76" s="908"/>
      <c r="CR76" s="906"/>
      <c r="CS76" s="907"/>
      <c r="CT76" s="907"/>
      <c r="CU76" s="907"/>
      <c r="CV76" s="908"/>
      <c r="CW76" s="906"/>
      <c r="CX76" s="907"/>
      <c r="CY76" s="907"/>
      <c r="CZ76" s="907"/>
      <c r="DA76" s="908"/>
      <c r="DB76" s="906"/>
      <c r="DC76" s="907"/>
      <c r="DD76" s="907"/>
      <c r="DE76" s="907"/>
      <c r="DF76" s="908"/>
      <c r="DG76" s="906"/>
      <c r="DH76" s="907"/>
      <c r="DI76" s="907"/>
      <c r="DJ76" s="907"/>
      <c r="DK76" s="908"/>
      <c r="DL76" s="906"/>
      <c r="DM76" s="907"/>
      <c r="DN76" s="907"/>
      <c r="DO76" s="907"/>
      <c r="DP76" s="908"/>
      <c r="DQ76" s="906"/>
      <c r="DR76" s="907"/>
      <c r="DS76" s="907"/>
      <c r="DT76" s="907"/>
      <c r="DU76" s="908"/>
      <c r="DV76" s="903"/>
      <c r="DW76" s="904"/>
      <c r="DX76" s="904"/>
      <c r="DY76" s="904"/>
      <c r="DZ76" s="905"/>
      <c r="EA76" s="247"/>
    </row>
    <row r="77" spans="1:131" s="248" customFormat="1" ht="26.25" customHeight="1" x14ac:dyDescent="0.15">
      <c r="A77" s="262">
        <v>10</v>
      </c>
      <c r="B77" s="919"/>
      <c r="C77" s="920"/>
      <c r="D77" s="920"/>
      <c r="E77" s="920"/>
      <c r="F77" s="920"/>
      <c r="G77" s="920"/>
      <c r="H77" s="920"/>
      <c r="I77" s="920"/>
      <c r="J77" s="920"/>
      <c r="K77" s="920"/>
      <c r="L77" s="920"/>
      <c r="M77" s="920"/>
      <c r="N77" s="920"/>
      <c r="O77" s="920"/>
      <c r="P77" s="921"/>
      <c r="Q77" s="925"/>
      <c r="R77" s="926"/>
      <c r="S77" s="926"/>
      <c r="T77" s="926"/>
      <c r="U77" s="876"/>
      <c r="V77" s="927"/>
      <c r="W77" s="926"/>
      <c r="X77" s="926"/>
      <c r="Y77" s="926"/>
      <c r="Z77" s="876"/>
      <c r="AA77" s="927"/>
      <c r="AB77" s="926"/>
      <c r="AC77" s="926"/>
      <c r="AD77" s="926"/>
      <c r="AE77" s="876"/>
      <c r="AF77" s="927"/>
      <c r="AG77" s="926"/>
      <c r="AH77" s="926"/>
      <c r="AI77" s="926"/>
      <c r="AJ77" s="876"/>
      <c r="AK77" s="927"/>
      <c r="AL77" s="926"/>
      <c r="AM77" s="926"/>
      <c r="AN77" s="926"/>
      <c r="AO77" s="876"/>
      <c r="AP77" s="927"/>
      <c r="AQ77" s="926"/>
      <c r="AR77" s="926"/>
      <c r="AS77" s="926"/>
      <c r="AT77" s="876"/>
      <c r="AU77" s="927"/>
      <c r="AV77" s="926"/>
      <c r="AW77" s="926"/>
      <c r="AX77" s="926"/>
      <c r="AY77" s="876"/>
      <c r="AZ77" s="923"/>
      <c r="BA77" s="923"/>
      <c r="BB77" s="923"/>
      <c r="BC77" s="923"/>
      <c r="BD77" s="924"/>
      <c r="BE77" s="266"/>
      <c r="BF77" s="266"/>
      <c r="BG77" s="266"/>
      <c r="BH77" s="266"/>
      <c r="BI77" s="266"/>
      <c r="BJ77" s="266"/>
      <c r="BK77" s="266"/>
      <c r="BL77" s="266"/>
      <c r="BM77" s="266"/>
      <c r="BN77" s="266"/>
      <c r="BO77" s="266"/>
      <c r="BP77" s="266"/>
      <c r="BQ77" s="263">
        <v>71</v>
      </c>
      <c r="BR77" s="268"/>
      <c r="BS77" s="909"/>
      <c r="BT77" s="910"/>
      <c r="BU77" s="910"/>
      <c r="BV77" s="910"/>
      <c r="BW77" s="910"/>
      <c r="BX77" s="910"/>
      <c r="BY77" s="910"/>
      <c r="BZ77" s="910"/>
      <c r="CA77" s="910"/>
      <c r="CB77" s="910"/>
      <c r="CC77" s="910"/>
      <c r="CD77" s="910"/>
      <c r="CE77" s="910"/>
      <c r="CF77" s="910"/>
      <c r="CG77" s="911"/>
      <c r="CH77" s="906"/>
      <c r="CI77" s="907"/>
      <c r="CJ77" s="907"/>
      <c r="CK77" s="907"/>
      <c r="CL77" s="908"/>
      <c r="CM77" s="906"/>
      <c r="CN77" s="907"/>
      <c r="CO77" s="907"/>
      <c r="CP77" s="907"/>
      <c r="CQ77" s="908"/>
      <c r="CR77" s="906"/>
      <c r="CS77" s="907"/>
      <c r="CT77" s="907"/>
      <c r="CU77" s="907"/>
      <c r="CV77" s="908"/>
      <c r="CW77" s="906"/>
      <c r="CX77" s="907"/>
      <c r="CY77" s="907"/>
      <c r="CZ77" s="907"/>
      <c r="DA77" s="908"/>
      <c r="DB77" s="906"/>
      <c r="DC77" s="907"/>
      <c r="DD77" s="907"/>
      <c r="DE77" s="907"/>
      <c r="DF77" s="908"/>
      <c r="DG77" s="906"/>
      <c r="DH77" s="907"/>
      <c r="DI77" s="907"/>
      <c r="DJ77" s="907"/>
      <c r="DK77" s="908"/>
      <c r="DL77" s="906"/>
      <c r="DM77" s="907"/>
      <c r="DN77" s="907"/>
      <c r="DO77" s="907"/>
      <c r="DP77" s="908"/>
      <c r="DQ77" s="906"/>
      <c r="DR77" s="907"/>
      <c r="DS77" s="907"/>
      <c r="DT77" s="907"/>
      <c r="DU77" s="908"/>
      <c r="DV77" s="903"/>
      <c r="DW77" s="904"/>
      <c r="DX77" s="904"/>
      <c r="DY77" s="904"/>
      <c r="DZ77" s="905"/>
      <c r="EA77" s="247"/>
    </row>
    <row r="78" spans="1:131" s="248" customFormat="1" ht="26.25" customHeight="1" x14ac:dyDescent="0.15">
      <c r="A78" s="262">
        <v>11</v>
      </c>
      <c r="B78" s="919"/>
      <c r="C78" s="920"/>
      <c r="D78" s="920"/>
      <c r="E78" s="920"/>
      <c r="F78" s="920"/>
      <c r="G78" s="920"/>
      <c r="H78" s="920"/>
      <c r="I78" s="920"/>
      <c r="J78" s="920"/>
      <c r="K78" s="920"/>
      <c r="L78" s="920"/>
      <c r="M78" s="920"/>
      <c r="N78" s="920"/>
      <c r="O78" s="920"/>
      <c r="P78" s="921"/>
      <c r="Q78" s="922"/>
      <c r="R78" s="877"/>
      <c r="S78" s="877"/>
      <c r="T78" s="877"/>
      <c r="U78" s="877"/>
      <c r="V78" s="877"/>
      <c r="W78" s="877"/>
      <c r="X78" s="877"/>
      <c r="Y78" s="877"/>
      <c r="Z78" s="877"/>
      <c r="AA78" s="877"/>
      <c r="AB78" s="877"/>
      <c r="AC78" s="877"/>
      <c r="AD78" s="877"/>
      <c r="AE78" s="877"/>
      <c r="AF78" s="877"/>
      <c r="AG78" s="877"/>
      <c r="AH78" s="877"/>
      <c r="AI78" s="877"/>
      <c r="AJ78" s="877"/>
      <c r="AK78" s="877"/>
      <c r="AL78" s="877"/>
      <c r="AM78" s="877"/>
      <c r="AN78" s="877"/>
      <c r="AO78" s="877"/>
      <c r="AP78" s="877"/>
      <c r="AQ78" s="877"/>
      <c r="AR78" s="877"/>
      <c r="AS78" s="877"/>
      <c r="AT78" s="877"/>
      <c r="AU78" s="877"/>
      <c r="AV78" s="877"/>
      <c r="AW78" s="877"/>
      <c r="AX78" s="877"/>
      <c r="AY78" s="877"/>
      <c r="AZ78" s="923"/>
      <c r="BA78" s="923"/>
      <c r="BB78" s="923"/>
      <c r="BC78" s="923"/>
      <c r="BD78" s="924"/>
      <c r="BE78" s="266"/>
      <c r="BF78" s="266"/>
      <c r="BG78" s="266"/>
      <c r="BH78" s="266"/>
      <c r="BI78" s="266"/>
      <c r="BJ78" s="269"/>
      <c r="BK78" s="269"/>
      <c r="BL78" s="269"/>
      <c r="BM78" s="269"/>
      <c r="BN78" s="269"/>
      <c r="BO78" s="266"/>
      <c r="BP78" s="266"/>
      <c r="BQ78" s="263">
        <v>72</v>
      </c>
      <c r="BR78" s="268"/>
      <c r="BS78" s="909"/>
      <c r="BT78" s="910"/>
      <c r="BU78" s="910"/>
      <c r="BV78" s="910"/>
      <c r="BW78" s="910"/>
      <c r="BX78" s="910"/>
      <c r="BY78" s="910"/>
      <c r="BZ78" s="910"/>
      <c r="CA78" s="910"/>
      <c r="CB78" s="910"/>
      <c r="CC78" s="910"/>
      <c r="CD78" s="910"/>
      <c r="CE78" s="910"/>
      <c r="CF78" s="910"/>
      <c r="CG78" s="911"/>
      <c r="CH78" s="906"/>
      <c r="CI78" s="907"/>
      <c r="CJ78" s="907"/>
      <c r="CK78" s="907"/>
      <c r="CL78" s="908"/>
      <c r="CM78" s="906"/>
      <c r="CN78" s="907"/>
      <c r="CO78" s="907"/>
      <c r="CP78" s="907"/>
      <c r="CQ78" s="908"/>
      <c r="CR78" s="906"/>
      <c r="CS78" s="907"/>
      <c r="CT78" s="907"/>
      <c r="CU78" s="907"/>
      <c r="CV78" s="908"/>
      <c r="CW78" s="906"/>
      <c r="CX78" s="907"/>
      <c r="CY78" s="907"/>
      <c r="CZ78" s="907"/>
      <c r="DA78" s="908"/>
      <c r="DB78" s="906"/>
      <c r="DC78" s="907"/>
      <c r="DD78" s="907"/>
      <c r="DE78" s="907"/>
      <c r="DF78" s="908"/>
      <c r="DG78" s="906"/>
      <c r="DH78" s="907"/>
      <c r="DI78" s="907"/>
      <c r="DJ78" s="907"/>
      <c r="DK78" s="908"/>
      <c r="DL78" s="906"/>
      <c r="DM78" s="907"/>
      <c r="DN78" s="907"/>
      <c r="DO78" s="907"/>
      <c r="DP78" s="908"/>
      <c r="DQ78" s="906"/>
      <c r="DR78" s="907"/>
      <c r="DS78" s="907"/>
      <c r="DT78" s="907"/>
      <c r="DU78" s="908"/>
      <c r="DV78" s="903"/>
      <c r="DW78" s="904"/>
      <c r="DX78" s="904"/>
      <c r="DY78" s="904"/>
      <c r="DZ78" s="905"/>
      <c r="EA78" s="247"/>
    </row>
    <row r="79" spans="1:131" s="248" customFormat="1" ht="26.25" customHeight="1" x14ac:dyDescent="0.15">
      <c r="A79" s="262">
        <v>12</v>
      </c>
      <c r="B79" s="919"/>
      <c r="C79" s="920"/>
      <c r="D79" s="920"/>
      <c r="E79" s="920"/>
      <c r="F79" s="920"/>
      <c r="G79" s="920"/>
      <c r="H79" s="920"/>
      <c r="I79" s="920"/>
      <c r="J79" s="920"/>
      <c r="K79" s="920"/>
      <c r="L79" s="920"/>
      <c r="M79" s="920"/>
      <c r="N79" s="920"/>
      <c r="O79" s="920"/>
      <c r="P79" s="921"/>
      <c r="Q79" s="922"/>
      <c r="R79" s="877"/>
      <c r="S79" s="877"/>
      <c r="T79" s="877"/>
      <c r="U79" s="877"/>
      <c r="V79" s="877"/>
      <c r="W79" s="877"/>
      <c r="X79" s="877"/>
      <c r="Y79" s="877"/>
      <c r="Z79" s="877"/>
      <c r="AA79" s="877"/>
      <c r="AB79" s="877"/>
      <c r="AC79" s="877"/>
      <c r="AD79" s="877"/>
      <c r="AE79" s="877"/>
      <c r="AF79" s="877"/>
      <c r="AG79" s="877"/>
      <c r="AH79" s="877"/>
      <c r="AI79" s="877"/>
      <c r="AJ79" s="877"/>
      <c r="AK79" s="877"/>
      <c r="AL79" s="877"/>
      <c r="AM79" s="877"/>
      <c r="AN79" s="877"/>
      <c r="AO79" s="877"/>
      <c r="AP79" s="877"/>
      <c r="AQ79" s="877"/>
      <c r="AR79" s="877"/>
      <c r="AS79" s="877"/>
      <c r="AT79" s="877"/>
      <c r="AU79" s="877"/>
      <c r="AV79" s="877"/>
      <c r="AW79" s="877"/>
      <c r="AX79" s="877"/>
      <c r="AY79" s="877"/>
      <c r="AZ79" s="923"/>
      <c r="BA79" s="923"/>
      <c r="BB79" s="923"/>
      <c r="BC79" s="923"/>
      <c r="BD79" s="924"/>
      <c r="BE79" s="266"/>
      <c r="BF79" s="266"/>
      <c r="BG79" s="266"/>
      <c r="BH79" s="266"/>
      <c r="BI79" s="266"/>
      <c r="BJ79" s="269"/>
      <c r="BK79" s="269"/>
      <c r="BL79" s="269"/>
      <c r="BM79" s="269"/>
      <c r="BN79" s="269"/>
      <c r="BO79" s="266"/>
      <c r="BP79" s="266"/>
      <c r="BQ79" s="263">
        <v>73</v>
      </c>
      <c r="BR79" s="268"/>
      <c r="BS79" s="909"/>
      <c r="BT79" s="910"/>
      <c r="BU79" s="910"/>
      <c r="BV79" s="910"/>
      <c r="BW79" s="910"/>
      <c r="BX79" s="910"/>
      <c r="BY79" s="910"/>
      <c r="BZ79" s="910"/>
      <c r="CA79" s="910"/>
      <c r="CB79" s="910"/>
      <c r="CC79" s="910"/>
      <c r="CD79" s="910"/>
      <c r="CE79" s="910"/>
      <c r="CF79" s="910"/>
      <c r="CG79" s="911"/>
      <c r="CH79" s="906"/>
      <c r="CI79" s="907"/>
      <c r="CJ79" s="907"/>
      <c r="CK79" s="907"/>
      <c r="CL79" s="908"/>
      <c r="CM79" s="906"/>
      <c r="CN79" s="907"/>
      <c r="CO79" s="907"/>
      <c r="CP79" s="907"/>
      <c r="CQ79" s="908"/>
      <c r="CR79" s="906"/>
      <c r="CS79" s="907"/>
      <c r="CT79" s="907"/>
      <c r="CU79" s="907"/>
      <c r="CV79" s="908"/>
      <c r="CW79" s="906"/>
      <c r="CX79" s="907"/>
      <c r="CY79" s="907"/>
      <c r="CZ79" s="907"/>
      <c r="DA79" s="908"/>
      <c r="DB79" s="906"/>
      <c r="DC79" s="907"/>
      <c r="DD79" s="907"/>
      <c r="DE79" s="907"/>
      <c r="DF79" s="908"/>
      <c r="DG79" s="906"/>
      <c r="DH79" s="907"/>
      <c r="DI79" s="907"/>
      <c r="DJ79" s="907"/>
      <c r="DK79" s="908"/>
      <c r="DL79" s="906"/>
      <c r="DM79" s="907"/>
      <c r="DN79" s="907"/>
      <c r="DO79" s="907"/>
      <c r="DP79" s="908"/>
      <c r="DQ79" s="906"/>
      <c r="DR79" s="907"/>
      <c r="DS79" s="907"/>
      <c r="DT79" s="907"/>
      <c r="DU79" s="908"/>
      <c r="DV79" s="903"/>
      <c r="DW79" s="904"/>
      <c r="DX79" s="904"/>
      <c r="DY79" s="904"/>
      <c r="DZ79" s="905"/>
      <c r="EA79" s="247"/>
    </row>
    <row r="80" spans="1:131" s="248" customFormat="1" ht="26.25" customHeight="1" x14ac:dyDescent="0.15">
      <c r="A80" s="262">
        <v>13</v>
      </c>
      <c r="B80" s="919"/>
      <c r="C80" s="920"/>
      <c r="D80" s="920"/>
      <c r="E80" s="920"/>
      <c r="F80" s="920"/>
      <c r="G80" s="920"/>
      <c r="H80" s="920"/>
      <c r="I80" s="920"/>
      <c r="J80" s="920"/>
      <c r="K80" s="920"/>
      <c r="L80" s="920"/>
      <c r="M80" s="920"/>
      <c r="N80" s="920"/>
      <c r="O80" s="920"/>
      <c r="P80" s="921"/>
      <c r="Q80" s="922"/>
      <c r="R80" s="877"/>
      <c r="S80" s="877"/>
      <c r="T80" s="877"/>
      <c r="U80" s="877"/>
      <c r="V80" s="877"/>
      <c r="W80" s="877"/>
      <c r="X80" s="877"/>
      <c r="Y80" s="877"/>
      <c r="Z80" s="877"/>
      <c r="AA80" s="877"/>
      <c r="AB80" s="877"/>
      <c r="AC80" s="877"/>
      <c r="AD80" s="877"/>
      <c r="AE80" s="877"/>
      <c r="AF80" s="877"/>
      <c r="AG80" s="877"/>
      <c r="AH80" s="877"/>
      <c r="AI80" s="877"/>
      <c r="AJ80" s="877"/>
      <c r="AK80" s="877"/>
      <c r="AL80" s="877"/>
      <c r="AM80" s="877"/>
      <c r="AN80" s="877"/>
      <c r="AO80" s="877"/>
      <c r="AP80" s="877"/>
      <c r="AQ80" s="877"/>
      <c r="AR80" s="877"/>
      <c r="AS80" s="877"/>
      <c r="AT80" s="877"/>
      <c r="AU80" s="877"/>
      <c r="AV80" s="877"/>
      <c r="AW80" s="877"/>
      <c r="AX80" s="877"/>
      <c r="AY80" s="877"/>
      <c r="AZ80" s="923"/>
      <c r="BA80" s="923"/>
      <c r="BB80" s="923"/>
      <c r="BC80" s="923"/>
      <c r="BD80" s="924"/>
      <c r="BE80" s="266"/>
      <c r="BF80" s="266"/>
      <c r="BG80" s="266"/>
      <c r="BH80" s="266"/>
      <c r="BI80" s="266"/>
      <c r="BJ80" s="266"/>
      <c r="BK80" s="266"/>
      <c r="BL80" s="266"/>
      <c r="BM80" s="266"/>
      <c r="BN80" s="266"/>
      <c r="BO80" s="266"/>
      <c r="BP80" s="266"/>
      <c r="BQ80" s="263">
        <v>74</v>
      </c>
      <c r="BR80" s="268"/>
      <c r="BS80" s="909"/>
      <c r="BT80" s="910"/>
      <c r="BU80" s="910"/>
      <c r="BV80" s="910"/>
      <c r="BW80" s="910"/>
      <c r="BX80" s="910"/>
      <c r="BY80" s="910"/>
      <c r="BZ80" s="910"/>
      <c r="CA80" s="910"/>
      <c r="CB80" s="910"/>
      <c r="CC80" s="910"/>
      <c r="CD80" s="910"/>
      <c r="CE80" s="910"/>
      <c r="CF80" s="910"/>
      <c r="CG80" s="911"/>
      <c r="CH80" s="906"/>
      <c r="CI80" s="907"/>
      <c r="CJ80" s="907"/>
      <c r="CK80" s="907"/>
      <c r="CL80" s="908"/>
      <c r="CM80" s="906"/>
      <c r="CN80" s="907"/>
      <c r="CO80" s="907"/>
      <c r="CP80" s="907"/>
      <c r="CQ80" s="908"/>
      <c r="CR80" s="906"/>
      <c r="CS80" s="907"/>
      <c r="CT80" s="907"/>
      <c r="CU80" s="907"/>
      <c r="CV80" s="908"/>
      <c r="CW80" s="906"/>
      <c r="CX80" s="907"/>
      <c r="CY80" s="907"/>
      <c r="CZ80" s="907"/>
      <c r="DA80" s="908"/>
      <c r="DB80" s="906"/>
      <c r="DC80" s="907"/>
      <c r="DD80" s="907"/>
      <c r="DE80" s="907"/>
      <c r="DF80" s="908"/>
      <c r="DG80" s="906"/>
      <c r="DH80" s="907"/>
      <c r="DI80" s="907"/>
      <c r="DJ80" s="907"/>
      <c r="DK80" s="908"/>
      <c r="DL80" s="906"/>
      <c r="DM80" s="907"/>
      <c r="DN80" s="907"/>
      <c r="DO80" s="907"/>
      <c r="DP80" s="908"/>
      <c r="DQ80" s="906"/>
      <c r="DR80" s="907"/>
      <c r="DS80" s="907"/>
      <c r="DT80" s="907"/>
      <c r="DU80" s="908"/>
      <c r="DV80" s="903"/>
      <c r="DW80" s="904"/>
      <c r="DX80" s="904"/>
      <c r="DY80" s="904"/>
      <c r="DZ80" s="905"/>
      <c r="EA80" s="247"/>
    </row>
    <row r="81" spans="1:131" s="248" customFormat="1" ht="26.25" customHeight="1" x14ac:dyDescent="0.15">
      <c r="A81" s="262">
        <v>14</v>
      </c>
      <c r="B81" s="919"/>
      <c r="C81" s="920"/>
      <c r="D81" s="920"/>
      <c r="E81" s="920"/>
      <c r="F81" s="920"/>
      <c r="G81" s="920"/>
      <c r="H81" s="920"/>
      <c r="I81" s="920"/>
      <c r="J81" s="920"/>
      <c r="K81" s="920"/>
      <c r="L81" s="920"/>
      <c r="M81" s="920"/>
      <c r="N81" s="920"/>
      <c r="O81" s="920"/>
      <c r="P81" s="921"/>
      <c r="Q81" s="922"/>
      <c r="R81" s="877"/>
      <c r="S81" s="877"/>
      <c r="T81" s="877"/>
      <c r="U81" s="877"/>
      <c r="V81" s="877"/>
      <c r="W81" s="877"/>
      <c r="X81" s="877"/>
      <c r="Y81" s="877"/>
      <c r="Z81" s="877"/>
      <c r="AA81" s="877"/>
      <c r="AB81" s="877"/>
      <c r="AC81" s="877"/>
      <c r="AD81" s="877"/>
      <c r="AE81" s="877"/>
      <c r="AF81" s="877"/>
      <c r="AG81" s="877"/>
      <c r="AH81" s="877"/>
      <c r="AI81" s="877"/>
      <c r="AJ81" s="877"/>
      <c r="AK81" s="877"/>
      <c r="AL81" s="877"/>
      <c r="AM81" s="877"/>
      <c r="AN81" s="877"/>
      <c r="AO81" s="877"/>
      <c r="AP81" s="877"/>
      <c r="AQ81" s="877"/>
      <c r="AR81" s="877"/>
      <c r="AS81" s="877"/>
      <c r="AT81" s="877"/>
      <c r="AU81" s="877"/>
      <c r="AV81" s="877"/>
      <c r="AW81" s="877"/>
      <c r="AX81" s="877"/>
      <c r="AY81" s="877"/>
      <c r="AZ81" s="923"/>
      <c r="BA81" s="923"/>
      <c r="BB81" s="923"/>
      <c r="BC81" s="923"/>
      <c r="BD81" s="924"/>
      <c r="BE81" s="266"/>
      <c r="BF81" s="266"/>
      <c r="BG81" s="266"/>
      <c r="BH81" s="266"/>
      <c r="BI81" s="266"/>
      <c r="BJ81" s="266"/>
      <c r="BK81" s="266"/>
      <c r="BL81" s="266"/>
      <c r="BM81" s="266"/>
      <c r="BN81" s="266"/>
      <c r="BO81" s="266"/>
      <c r="BP81" s="266"/>
      <c r="BQ81" s="263">
        <v>75</v>
      </c>
      <c r="BR81" s="268"/>
      <c r="BS81" s="909"/>
      <c r="BT81" s="910"/>
      <c r="BU81" s="910"/>
      <c r="BV81" s="910"/>
      <c r="BW81" s="910"/>
      <c r="BX81" s="910"/>
      <c r="BY81" s="910"/>
      <c r="BZ81" s="910"/>
      <c r="CA81" s="910"/>
      <c r="CB81" s="910"/>
      <c r="CC81" s="910"/>
      <c r="CD81" s="910"/>
      <c r="CE81" s="910"/>
      <c r="CF81" s="910"/>
      <c r="CG81" s="911"/>
      <c r="CH81" s="906"/>
      <c r="CI81" s="907"/>
      <c r="CJ81" s="907"/>
      <c r="CK81" s="907"/>
      <c r="CL81" s="908"/>
      <c r="CM81" s="906"/>
      <c r="CN81" s="907"/>
      <c r="CO81" s="907"/>
      <c r="CP81" s="907"/>
      <c r="CQ81" s="908"/>
      <c r="CR81" s="906"/>
      <c r="CS81" s="907"/>
      <c r="CT81" s="907"/>
      <c r="CU81" s="907"/>
      <c r="CV81" s="908"/>
      <c r="CW81" s="906"/>
      <c r="CX81" s="907"/>
      <c r="CY81" s="907"/>
      <c r="CZ81" s="907"/>
      <c r="DA81" s="908"/>
      <c r="DB81" s="906"/>
      <c r="DC81" s="907"/>
      <c r="DD81" s="907"/>
      <c r="DE81" s="907"/>
      <c r="DF81" s="908"/>
      <c r="DG81" s="906"/>
      <c r="DH81" s="907"/>
      <c r="DI81" s="907"/>
      <c r="DJ81" s="907"/>
      <c r="DK81" s="908"/>
      <c r="DL81" s="906"/>
      <c r="DM81" s="907"/>
      <c r="DN81" s="907"/>
      <c r="DO81" s="907"/>
      <c r="DP81" s="908"/>
      <c r="DQ81" s="906"/>
      <c r="DR81" s="907"/>
      <c r="DS81" s="907"/>
      <c r="DT81" s="907"/>
      <c r="DU81" s="908"/>
      <c r="DV81" s="903"/>
      <c r="DW81" s="904"/>
      <c r="DX81" s="904"/>
      <c r="DY81" s="904"/>
      <c r="DZ81" s="905"/>
      <c r="EA81" s="247"/>
    </row>
    <row r="82" spans="1:131" s="248" customFormat="1" ht="26.25" customHeight="1" x14ac:dyDescent="0.15">
      <c r="A82" s="262">
        <v>15</v>
      </c>
      <c r="B82" s="919"/>
      <c r="C82" s="920"/>
      <c r="D82" s="920"/>
      <c r="E82" s="920"/>
      <c r="F82" s="920"/>
      <c r="G82" s="920"/>
      <c r="H82" s="920"/>
      <c r="I82" s="920"/>
      <c r="J82" s="920"/>
      <c r="K82" s="920"/>
      <c r="L82" s="920"/>
      <c r="M82" s="920"/>
      <c r="N82" s="920"/>
      <c r="O82" s="920"/>
      <c r="P82" s="921"/>
      <c r="Q82" s="922"/>
      <c r="R82" s="877"/>
      <c r="S82" s="877"/>
      <c r="T82" s="877"/>
      <c r="U82" s="877"/>
      <c r="V82" s="877"/>
      <c r="W82" s="877"/>
      <c r="X82" s="877"/>
      <c r="Y82" s="877"/>
      <c r="Z82" s="877"/>
      <c r="AA82" s="877"/>
      <c r="AB82" s="877"/>
      <c r="AC82" s="877"/>
      <c r="AD82" s="877"/>
      <c r="AE82" s="877"/>
      <c r="AF82" s="877"/>
      <c r="AG82" s="877"/>
      <c r="AH82" s="877"/>
      <c r="AI82" s="877"/>
      <c r="AJ82" s="877"/>
      <c r="AK82" s="877"/>
      <c r="AL82" s="877"/>
      <c r="AM82" s="877"/>
      <c r="AN82" s="877"/>
      <c r="AO82" s="877"/>
      <c r="AP82" s="877"/>
      <c r="AQ82" s="877"/>
      <c r="AR82" s="877"/>
      <c r="AS82" s="877"/>
      <c r="AT82" s="877"/>
      <c r="AU82" s="877"/>
      <c r="AV82" s="877"/>
      <c r="AW82" s="877"/>
      <c r="AX82" s="877"/>
      <c r="AY82" s="877"/>
      <c r="AZ82" s="923"/>
      <c r="BA82" s="923"/>
      <c r="BB82" s="923"/>
      <c r="BC82" s="923"/>
      <c r="BD82" s="924"/>
      <c r="BE82" s="266"/>
      <c r="BF82" s="266"/>
      <c r="BG82" s="266"/>
      <c r="BH82" s="266"/>
      <c r="BI82" s="266"/>
      <c r="BJ82" s="266"/>
      <c r="BK82" s="266"/>
      <c r="BL82" s="266"/>
      <c r="BM82" s="266"/>
      <c r="BN82" s="266"/>
      <c r="BO82" s="266"/>
      <c r="BP82" s="266"/>
      <c r="BQ82" s="263">
        <v>76</v>
      </c>
      <c r="BR82" s="268"/>
      <c r="BS82" s="909"/>
      <c r="BT82" s="910"/>
      <c r="BU82" s="910"/>
      <c r="BV82" s="910"/>
      <c r="BW82" s="910"/>
      <c r="BX82" s="910"/>
      <c r="BY82" s="910"/>
      <c r="BZ82" s="910"/>
      <c r="CA82" s="910"/>
      <c r="CB82" s="910"/>
      <c r="CC82" s="910"/>
      <c r="CD82" s="910"/>
      <c r="CE82" s="910"/>
      <c r="CF82" s="910"/>
      <c r="CG82" s="911"/>
      <c r="CH82" s="906"/>
      <c r="CI82" s="907"/>
      <c r="CJ82" s="907"/>
      <c r="CK82" s="907"/>
      <c r="CL82" s="908"/>
      <c r="CM82" s="906"/>
      <c r="CN82" s="907"/>
      <c r="CO82" s="907"/>
      <c r="CP82" s="907"/>
      <c r="CQ82" s="908"/>
      <c r="CR82" s="906"/>
      <c r="CS82" s="907"/>
      <c r="CT82" s="907"/>
      <c r="CU82" s="907"/>
      <c r="CV82" s="908"/>
      <c r="CW82" s="906"/>
      <c r="CX82" s="907"/>
      <c r="CY82" s="907"/>
      <c r="CZ82" s="907"/>
      <c r="DA82" s="908"/>
      <c r="DB82" s="906"/>
      <c r="DC82" s="907"/>
      <c r="DD82" s="907"/>
      <c r="DE82" s="907"/>
      <c r="DF82" s="908"/>
      <c r="DG82" s="906"/>
      <c r="DH82" s="907"/>
      <c r="DI82" s="907"/>
      <c r="DJ82" s="907"/>
      <c r="DK82" s="908"/>
      <c r="DL82" s="906"/>
      <c r="DM82" s="907"/>
      <c r="DN82" s="907"/>
      <c r="DO82" s="907"/>
      <c r="DP82" s="908"/>
      <c r="DQ82" s="906"/>
      <c r="DR82" s="907"/>
      <c r="DS82" s="907"/>
      <c r="DT82" s="907"/>
      <c r="DU82" s="908"/>
      <c r="DV82" s="903"/>
      <c r="DW82" s="904"/>
      <c r="DX82" s="904"/>
      <c r="DY82" s="904"/>
      <c r="DZ82" s="905"/>
      <c r="EA82" s="247"/>
    </row>
    <row r="83" spans="1:131" s="248" customFormat="1" ht="26.25" customHeight="1" x14ac:dyDescent="0.15">
      <c r="A83" s="262">
        <v>16</v>
      </c>
      <c r="B83" s="919"/>
      <c r="C83" s="920"/>
      <c r="D83" s="920"/>
      <c r="E83" s="920"/>
      <c r="F83" s="920"/>
      <c r="G83" s="920"/>
      <c r="H83" s="920"/>
      <c r="I83" s="920"/>
      <c r="J83" s="920"/>
      <c r="K83" s="920"/>
      <c r="L83" s="920"/>
      <c r="M83" s="920"/>
      <c r="N83" s="920"/>
      <c r="O83" s="920"/>
      <c r="P83" s="921"/>
      <c r="Q83" s="922"/>
      <c r="R83" s="877"/>
      <c r="S83" s="877"/>
      <c r="T83" s="877"/>
      <c r="U83" s="877"/>
      <c r="V83" s="877"/>
      <c r="W83" s="877"/>
      <c r="X83" s="877"/>
      <c r="Y83" s="877"/>
      <c r="Z83" s="877"/>
      <c r="AA83" s="877"/>
      <c r="AB83" s="877"/>
      <c r="AC83" s="877"/>
      <c r="AD83" s="877"/>
      <c r="AE83" s="877"/>
      <c r="AF83" s="877"/>
      <c r="AG83" s="877"/>
      <c r="AH83" s="877"/>
      <c r="AI83" s="877"/>
      <c r="AJ83" s="877"/>
      <c r="AK83" s="877"/>
      <c r="AL83" s="877"/>
      <c r="AM83" s="877"/>
      <c r="AN83" s="877"/>
      <c r="AO83" s="877"/>
      <c r="AP83" s="877"/>
      <c r="AQ83" s="877"/>
      <c r="AR83" s="877"/>
      <c r="AS83" s="877"/>
      <c r="AT83" s="877"/>
      <c r="AU83" s="877"/>
      <c r="AV83" s="877"/>
      <c r="AW83" s="877"/>
      <c r="AX83" s="877"/>
      <c r="AY83" s="877"/>
      <c r="AZ83" s="923"/>
      <c r="BA83" s="923"/>
      <c r="BB83" s="923"/>
      <c r="BC83" s="923"/>
      <c r="BD83" s="924"/>
      <c r="BE83" s="266"/>
      <c r="BF83" s="266"/>
      <c r="BG83" s="266"/>
      <c r="BH83" s="266"/>
      <c r="BI83" s="266"/>
      <c r="BJ83" s="266"/>
      <c r="BK83" s="266"/>
      <c r="BL83" s="266"/>
      <c r="BM83" s="266"/>
      <c r="BN83" s="266"/>
      <c r="BO83" s="266"/>
      <c r="BP83" s="266"/>
      <c r="BQ83" s="263">
        <v>77</v>
      </c>
      <c r="BR83" s="268"/>
      <c r="BS83" s="909"/>
      <c r="BT83" s="910"/>
      <c r="BU83" s="910"/>
      <c r="BV83" s="910"/>
      <c r="BW83" s="910"/>
      <c r="BX83" s="910"/>
      <c r="BY83" s="910"/>
      <c r="BZ83" s="910"/>
      <c r="CA83" s="910"/>
      <c r="CB83" s="910"/>
      <c r="CC83" s="910"/>
      <c r="CD83" s="910"/>
      <c r="CE83" s="910"/>
      <c r="CF83" s="910"/>
      <c r="CG83" s="911"/>
      <c r="CH83" s="906"/>
      <c r="CI83" s="907"/>
      <c r="CJ83" s="907"/>
      <c r="CK83" s="907"/>
      <c r="CL83" s="908"/>
      <c r="CM83" s="906"/>
      <c r="CN83" s="907"/>
      <c r="CO83" s="907"/>
      <c r="CP83" s="907"/>
      <c r="CQ83" s="908"/>
      <c r="CR83" s="906"/>
      <c r="CS83" s="907"/>
      <c r="CT83" s="907"/>
      <c r="CU83" s="907"/>
      <c r="CV83" s="908"/>
      <c r="CW83" s="906"/>
      <c r="CX83" s="907"/>
      <c r="CY83" s="907"/>
      <c r="CZ83" s="907"/>
      <c r="DA83" s="908"/>
      <c r="DB83" s="906"/>
      <c r="DC83" s="907"/>
      <c r="DD83" s="907"/>
      <c r="DE83" s="907"/>
      <c r="DF83" s="908"/>
      <c r="DG83" s="906"/>
      <c r="DH83" s="907"/>
      <c r="DI83" s="907"/>
      <c r="DJ83" s="907"/>
      <c r="DK83" s="908"/>
      <c r="DL83" s="906"/>
      <c r="DM83" s="907"/>
      <c r="DN83" s="907"/>
      <c r="DO83" s="907"/>
      <c r="DP83" s="908"/>
      <c r="DQ83" s="906"/>
      <c r="DR83" s="907"/>
      <c r="DS83" s="907"/>
      <c r="DT83" s="907"/>
      <c r="DU83" s="908"/>
      <c r="DV83" s="903"/>
      <c r="DW83" s="904"/>
      <c r="DX83" s="904"/>
      <c r="DY83" s="904"/>
      <c r="DZ83" s="905"/>
      <c r="EA83" s="247"/>
    </row>
    <row r="84" spans="1:131" s="248" customFormat="1" ht="26.25" customHeight="1" x14ac:dyDescent="0.15">
      <c r="A84" s="262">
        <v>17</v>
      </c>
      <c r="B84" s="919"/>
      <c r="C84" s="920"/>
      <c r="D84" s="920"/>
      <c r="E84" s="920"/>
      <c r="F84" s="920"/>
      <c r="G84" s="920"/>
      <c r="H84" s="920"/>
      <c r="I84" s="920"/>
      <c r="J84" s="920"/>
      <c r="K84" s="920"/>
      <c r="L84" s="920"/>
      <c r="M84" s="920"/>
      <c r="N84" s="920"/>
      <c r="O84" s="920"/>
      <c r="P84" s="921"/>
      <c r="Q84" s="922"/>
      <c r="R84" s="877"/>
      <c r="S84" s="877"/>
      <c r="T84" s="877"/>
      <c r="U84" s="877"/>
      <c r="V84" s="877"/>
      <c r="W84" s="877"/>
      <c r="X84" s="877"/>
      <c r="Y84" s="877"/>
      <c r="Z84" s="877"/>
      <c r="AA84" s="877"/>
      <c r="AB84" s="877"/>
      <c r="AC84" s="877"/>
      <c r="AD84" s="877"/>
      <c r="AE84" s="877"/>
      <c r="AF84" s="877"/>
      <c r="AG84" s="877"/>
      <c r="AH84" s="877"/>
      <c r="AI84" s="877"/>
      <c r="AJ84" s="877"/>
      <c r="AK84" s="877"/>
      <c r="AL84" s="877"/>
      <c r="AM84" s="877"/>
      <c r="AN84" s="877"/>
      <c r="AO84" s="877"/>
      <c r="AP84" s="877"/>
      <c r="AQ84" s="877"/>
      <c r="AR84" s="877"/>
      <c r="AS84" s="877"/>
      <c r="AT84" s="877"/>
      <c r="AU84" s="877"/>
      <c r="AV84" s="877"/>
      <c r="AW84" s="877"/>
      <c r="AX84" s="877"/>
      <c r="AY84" s="877"/>
      <c r="AZ84" s="923"/>
      <c r="BA84" s="923"/>
      <c r="BB84" s="923"/>
      <c r="BC84" s="923"/>
      <c r="BD84" s="924"/>
      <c r="BE84" s="266"/>
      <c r="BF84" s="266"/>
      <c r="BG84" s="266"/>
      <c r="BH84" s="266"/>
      <c r="BI84" s="266"/>
      <c r="BJ84" s="266"/>
      <c r="BK84" s="266"/>
      <c r="BL84" s="266"/>
      <c r="BM84" s="266"/>
      <c r="BN84" s="266"/>
      <c r="BO84" s="266"/>
      <c r="BP84" s="266"/>
      <c r="BQ84" s="263">
        <v>78</v>
      </c>
      <c r="BR84" s="268"/>
      <c r="BS84" s="909"/>
      <c r="BT84" s="910"/>
      <c r="BU84" s="910"/>
      <c r="BV84" s="910"/>
      <c r="BW84" s="910"/>
      <c r="BX84" s="910"/>
      <c r="BY84" s="910"/>
      <c r="BZ84" s="910"/>
      <c r="CA84" s="910"/>
      <c r="CB84" s="910"/>
      <c r="CC84" s="910"/>
      <c r="CD84" s="910"/>
      <c r="CE84" s="910"/>
      <c r="CF84" s="910"/>
      <c r="CG84" s="911"/>
      <c r="CH84" s="906"/>
      <c r="CI84" s="907"/>
      <c r="CJ84" s="907"/>
      <c r="CK84" s="907"/>
      <c r="CL84" s="908"/>
      <c r="CM84" s="906"/>
      <c r="CN84" s="907"/>
      <c r="CO84" s="907"/>
      <c r="CP84" s="907"/>
      <c r="CQ84" s="908"/>
      <c r="CR84" s="906"/>
      <c r="CS84" s="907"/>
      <c r="CT84" s="907"/>
      <c r="CU84" s="907"/>
      <c r="CV84" s="908"/>
      <c r="CW84" s="906"/>
      <c r="CX84" s="907"/>
      <c r="CY84" s="907"/>
      <c r="CZ84" s="907"/>
      <c r="DA84" s="908"/>
      <c r="DB84" s="906"/>
      <c r="DC84" s="907"/>
      <c r="DD84" s="907"/>
      <c r="DE84" s="907"/>
      <c r="DF84" s="908"/>
      <c r="DG84" s="906"/>
      <c r="DH84" s="907"/>
      <c r="DI84" s="907"/>
      <c r="DJ84" s="907"/>
      <c r="DK84" s="908"/>
      <c r="DL84" s="906"/>
      <c r="DM84" s="907"/>
      <c r="DN84" s="907"/>
      <c r="DO84" s="907"/>
      <c r="DP84" s="908"/>
      <c r="DQ84" s="906"/>
      <c r="DR84" s="907"/>
      <c r="DS84" s="907"/>
      <c r="DT84" s="907"/>
      <c r="DU84" s="908"/>
      <c r="DV84" s="903"/>
      <c r="DW84" s="904"/>
      <c r="DX84" s="904"/>
      <c r="DY84" s="904"/>
      <c r="DZ84" s="905"/>
      <c r="EA84" s="247"/>
    </row>
    <row r="85" spans="1:131" s="248" customFormat="1" ht="26.25" customHeight="1" x14ac:dyDescent="0.15">
      <c r="A85" s="262">
        <v>18</v>
      </c>
      <c r="B85" s="919"/>
      <c r="C85" s="920"/>
      <c r="D85" s="920"/>
      <c r="E85" s="920"/>
      <c r="F85" s="920"/>
      <c r="G85" s="920"/>
      <c r="H85" s="920"/>
      <c r="I85" s="920"/>
      <c r="J85" s="920"/>
      <c r="K85" s="920"/>
      <c r="L85" s="920"/>
      <c r="M85" s="920"/>
      <c r="N85" s="920"/>
      <c r="O85" s="920"/>
      <c r="P85" s="921"/>
      <c r="Q85" s="922"/>
      <c r="R85" s="877"/>
      <c r="S85" s="877"/>
      <c r="T85" s="877"/>
      <c r="U85" s="877"/>
      <c r="V85" s="877"/>
      <c r="W85" s="877"/>
      <c r="X85" s="877"/>
      <c r="Y85" s="877"/>
      <c r="Z85" s="877"/>
      <c r="AA85" s="877"/>
      <c r="AB85" s="877"/>
      <c r="AC85" s="877"/>
      <c r="AD85" s="877"/>
      <c r="AE85" s="877"/>
      <c r="AF85" s="877"/>
      <c r="AG85" s="877"/>
      <c r="AH85" s="877"/>
      <c r="AI85" s="877"/>
      <c r="AJ85" s="877"/>
      <c r="AK85" s="877"/>
      <c r="AL85" s="877"/>
      <c r="AM85" s="877"/>
      <c r="AN85" s="877"/>
      <c r="AO85" s="877"/>
      <c r="AP85" s="877"/>
      <c r="AQ85" s="877"/>
      <c r="AR85" s="877"/>
      <c r="AS85" s="877"/>
      <c r="AT85" s="877"/>
      <c r="AU85" s="877"/>
      <c r="AV85" s="877"/>
      <c r="AW85" s="877"/>
      <c r="AX85" s="877"/>
      <c r="AY85" s="877"/>
      <c r="AZ85" s="923"/>
      <c r="BA85" s="923"/>
      <c r="BB85" s="923"/>
      <c r="BC85" s="923"/>
      <c r="BD85" s="924"/>
      <c r="BE85" s="266"/>
      <c r="BF85" s="266"/>
      <c r="BG85" s="266"/>
      <c r="BH85" s="266"/>
      <c r="BI85" s="266"/>
      <c r="BJ85" s="266"/>
      <c r="BK85" s="266"/>
      <c r="BL85" s="266"/>
      <c r="BM85" s="266"/>
      <c r="BN85" s="266"/>
      <c r="BO85" s="266"/>
      <c r="BP85" s="266"/>
      <c r="BQ85" s="263">
        <v>79</v>
      </c>
      <c r="BR85" s="268"/>
      <c r="BS85" s="909"/>
      <c r="BT85" s="910"/>
      <c r="BU85" s="910"/>
      <c r="BV85" s="910"/>
      <c r="BW85" s="910"/>
      <c r="BX85" s="910"/>
      <c r="BY85" s="910"/>
      <c r="BZ85" s="910"/>
      <c r="CA85" s="910"/>
      <c r="CB85" s="910"/>
      <c r="CC85" s="910"/>
      <c r="CD85" s="910"/>
      <c r="CE85" s="910"/>
      <c r="CF85" s="910"/>
      <c r="CG85" s="911"/>
      <c r="CH85" s="906"/>
      <c r="CI85" s="907"/>
      <c r="CJ85" s="907"/>
      <c r="CK85" s="907"/>
      <c r="CL85" s="908"/>
      <c r="CM85" s="906"/>
      <c r="CN85" s="907"/>
      <c r="CO85" s="907"/>
      <c r="CP85" s="907"/>
      <c r="CQ85" s="908"/>
      <c r="CR85" s="906"/>
      <c r="CS85" s="907"/>
      <c r="CT85" s="907"/>
      <c r="CU85" s="907"/>
      <c r="CV85" s="908"/>
      <c r="CW85" s="906"/>
      <c r="CX85" s="907"/>
      <c r="CY85" s="907"/>
      <c r="CZ85" s="907"/>
      <c r="DA85" s="908"/>
      <c r="DB85" s="906"/>
      <c r="DC85" s="907"/>
      <c r="DD85" s="907"/>
      <c r="DE85" s="907"/>
      <c r="DF85" s="908"/>
      <c r="DG85" s="906"/>
      <c r="DH85" s="907"/>
      <c r="DI85" s="907"/>
      <c r="DJ85" s="907"/>
      <c r="DK85" s="908"/>
      <c r="DL85" s="906"/>
      <c r="DM85" s="907"/>
      <c r="DN85" s="907"/>
      <c r="DO85" s="907"/>
      <c r="DP85" s="908"/>
      <c r="DQ85" s="906"/>
      <c r="DR85" s="907"/>
      <c r="DS85" s="907"/>
      <c r="DT85" s="907"/>
      <c r="DU85" s="908"/>
      <c r="DV85" s="903"/>
      <c r="DW85" s="904"/>
      <c r="DX85" s="904"/>
      <c r="DY85" s="904"/>
      <c r="DZ85" s="905"/>
      <c r="EA85" s="247"/>
    </row>
    <row r="86" spans="1:131" s="248" customFormat="1" ht="26.25" customHeight="1" x14ac:dyDescent="0.15">
      <c r="A86" s="262">
        <v>19</v>
      </c>
      <c r="B86" s="919"/>
      <c r="C86" s="920"/>
      <c r="D86" s="920"/>
      <c r="E86" s="920"/>
      <c r="F86" s="920"/>
      <c r="G86" s="920"/>
      <c r="H86" s="920"/>
      <c r="I86" s="920"/>
      <c r="J86" s="920"/>
      <c r="K86" s="920"/>
      <c r="L86" s="920"/>
      <c r="M86" s="920"/>
      <c r="N86" s="920"/>
      <c r="O86" s="920"/>
      <c r="P86" s="921"/>
      <c r="Q86" s="922"/>
      <c r="R86" s="877"/>
      <c r="S86" s="877"/>
      <c r="T86" s="877"/>
      <c r="U86" s="877"/>
      <c r="V86" s="877"/>
      <c r="W86" s="877"/>
      <c r="X86" s="877"/>
      <c r="Y86" s="877"/>
      <c r="Z86" s="877"/>
      <c r="AA86" s="877"/>
      <c r="AB86" s="877"/>
      <c r="AC86" s="877"/>
      <c r="AD86" s="877"/>
      <c r="AE86" s="877"/>
      <c r="AF86" s="877"/>
      <c r="AG86" s="877"/>
      <c r="AH86" s="877"/>
      <c r="AI86" s="877"/>
      <c r="AJ86" s="877"/>
      <c r="AK86" s="877"/>
      <c r="AL86" s="877"/>
      <c r="AM86" s="877"/>
      <c r="AN86" s="877"/>
      <c r="AO86" s="877"/>
      <c r="AP86" s="877"/>
      <c r="AQ86" s="877"/>
      <c r="AR86" s="877"/>
      <c r="AS86" s="877"/>
      <c r="AT86" s="877"/>
      <c r="AU86" s="877"/>
      <c r="AV86" s="877"/>
      <c r="AW86" s="877"/>
      <c r="AX86" s="877"/>
      <c r="AY86" s="877"/>
      <c r="AZ86" s="923"/>
      <c r="BA86" s="923"/>
      <c r="BB86" s="923"/>
      <c r="BC86" s="923"/>
      <c r="BD86" s="924"/>
      <c r="BE86" s="266"/>
      <c r="BF86" s="266"/>
      <c r="BG86" s="266"/>
      <c r="BH86" s="266"/>
      <c r="BI86" s="266"/>
      <c r="BJ86" s="266"/>
      <c r="BK86" s="266"/>
      <c r="BL86" s="266"/>
      <c r="BM86" s="266"/>
      <c r="BN86" s="266"/>
      <c r="BO86" s="266"/>
      <c r="BP86" s="266"/>
      <c r="BQ86" s="263">
        <v>80</v>
      </c>
      <c r="BR86" s="268"/>
      <c r="BS86" s="909"/>
      <c r="BT86" s="910"/>
      <c r="BU86" s="910"/>
      <c r="BV86" s="910"/>
      <c r="BW86" s="910"/>
      <c r="BX86" s="910"/>
      <c r="BY86" s="910"/>
      <c r="BZ86" s="910"/>
      <c r="CA86" s="910"/>
      <c r="CB86" s="910"/>
      <c r="CC86" s="910"/>
      <c r="CD86" s="910"/>
      <c r="CE86" s="910"/>
      <c r="CF86" s="910"/>
      <c r="CG86" s="911"/>
      <c r="CH86" s="906"/>
      <c r="CI86" s="907"/>
      <c r="CJ86" s="907"/>
      <c r="CK86" s="907"/>
      <c r="CL86" s="908"/>
      <c r="CM86" s="906"/>
      <c r="CN86" s="907"/>
      <c r="CO86" s="907"/>
      <c r="CP86" s="907"/>
      <c r="CQ86" s="908"/>
      <c r="CR86" s="906"/>
      <c r="CS86" s="907"/>
      <c r="CT86" s="907"/>
      <c r="CU86" s="907"/>
      <c r="CV86" s="908"/>
      <c r="CW86" s="906"/>
      <c r="CX86" s="907"/>
      <c r="CY86" s="907"/>
      <c r="CZ86" s="907"/>
      <c r="DA86" s="908"/>
      <c r="DB86" s="906"/>
      <c r="DC86" s="907"/>
      <c r="DD86" s="907"/>
      <c r="DE86" s="907"/>
      <c r="DF86" s="908"/>
      <c r="DG86" s="906"/>
      <c r="DH86" s="907"/>
      <c r="DI86" s="907"/>
      <c r="DJ86" s="907"/>
      <c r="DK86" s="908"/>
      <c r="DL86" s="906"/>
      <c r="DM86" s="907"/>
      <c r="DN86" s="907"/>
      <c r="DO86" s="907"/>
      <c r="DP86" s="908"/>
      <c r="DQ86" s="906"/>
      <c r="DR86" s="907"/>
      <c r="DS86" s="907"/>
      <c r="DT86" s="907"/>
      <c r="DU86" s="908"/>
      <c r="DV86" s="903"/>
      <c r="DW86" s="904"/>
      <c r="DX86" s="904"/>
      <c r="DY86" s="904"/>
      <c r="DZ86" s="905"/>
      <c r="EA86" s="247"/>
    </row>
    <row r="87" spans="1:131" s="248" customFormat="1" ht="26.25" customHeight="1" x14ac:dyDescent="0.15">
      <c r="A87" s="270">
        <v>20</v>
      </c>
      <c r="B87" s="928"/>
      <c r="C87" s="929"/>
      <c r="D87" s="929"/>
      <c r="E87" s="929"/>
      <c r="F87" s="929"/>
      <c r="G87" s="929"/>
      <c r="H87" s="929"/>
      <c r="I87" s="929"/>
      <c r="J87" s="929"/>
      <c r="K87" s="929"/>
      <c r="L87" s="929"/>
      <c r="M87" s="929"/>
      <c r="N87" s="929"/>
      <c r="O87" s="929"/>
      <c r="P87" s="930"/>
      <c r="Q87" s="931"/>
      <c r="R87" s="932"/>
      <c r="S87" s="932"/>
      <c r="T87" s="932"/>
      <c r="U87" s="932"/>
      <c r="V87" s="932"/>
      <c r="W87" s="932"/>
      <c r="X87" s="932"/>
      <c r="Y87" s="932"/>
      <c r="Z87" s="932"/>
      <c r="AA87" s="932"/>
      <c r="AB87" s="932"/>
      <c r="AC87" s="932"/>
      <c r="AD87" s="932"/>
      <c r="AE87" s="932"/>
      <c r="AF87" s="932"/>
      <c r="AG87" s="932"/>
      <c r="AH87" s="932"/>
      <c r="AI87" s="932"/>
      <c r="AJ87" s="932"/>
      <c r="AK87" s="932"/>
      <c r="AL87" s="932"/>
      <c r="AM87" s="932"/>
      <c r="AN87" s="932"/>
      <c r="AO87" s="932"/>
      <c r="AP87" s="932"/>
      <c r="AQ87" s="932"/>
      <c r="AR87" s="932"/>
      <c r="AS87" s="932"/>
      <c r="AT87" s="932"/>
      <c r="AU87" s="932"/>
      <c r="AV87" s="932"/>
      <c r="AW87" s="932"/>
      <c r="AX87" s="932"/>
      <c r="AY87" s="932"/>
      <c r="AZ87" s="933"/>
      <c r="BA87" s="933"/>
      <c r="BB87" s="933"/>
      <c r="BC87" s="933"/>
      <c r="BD87" s="934"/>
      <c r="BE87" s="266"/>
      <c r="BF87" s="266"/>
      <c r="BG87" s="266"/>
      <c r="BH87" s="266"/>
      <c r="BI87" s="266"/>
      <c r="BJ87" s="266"/>
      <c r="BK87" s="266"/>
      <c r="BL87" s="266"/>
      <c r="BM87" s="266"/>
      <c r="BN87" s="266"/>
      <c r="BO87" s="266"/>
      <c r="BP87" s="266"/>
      <c r="BQ87" s="263">
        <v>81</v>
      </c>
      <c r="BR87" s="268"/>
      <c r="BS87" s="909"/>
      <c r="BT87" s="910"/>
      <c r="BU87" s="910"/>
      <c r="BV87" s="910"/>
      <c r="BW87" s="910"/>
      <c r="BX87" s="910"/>
      <c r="BY87" s="910"/>
      <c r="BZ87" s="910"/>
      <c r="CA87" s="910"/>
      <c r="CB87" s="910"/>
      <c r="CC87" s="910"/>
      <c r="CD87" s="910"/>
      <c r="CE87" s="910"/>
      <c r="CF87" s="910"/>
      <c r="CG87" s="911"/>
      <c r="CH87" s="906"/>
      <c r="CI87" s="907"/>
      <c r="CJ87" s="907"/>
      <c r="CK87" s="907"/>
      <c r="CL87" s="908"/>
      <c r="CM87" s="906"/>
      <c r="CN87" s="907"/>
      <c r="CO87" s="907"/>
      <c r="CP87" s="907"/>
      <c r="CQ87" s="908"/>
      <c r="CR87" s="906"/>
      <c r="CS87" s="907"/>
      <c r="CT87" s="907"/>
      <c r="CU87" s="907"/>
      <c r="CV87" s="908"/>
      <c r="CW87" s="906"/>
      <c r="CX87" s="907"/>
      <c r="CY87" s="907"/>
      <c r="CZ87" s="907"/>
      <c r="DA87" s="908"/>
      <c r="DB87" s="906"/>
      <c r="DC87" s="907"/>
      <c r="DD87" s="907"/>
      <c r="DE87" s="907"/>
      <c r="DF87" s="908"/>
      <c r="DG87" s="906"/>
      <c r="DH87" s="907"/>
      <c r="DI87" s="907"/>
      <c r="DJ87" s="907"/>
      <c r="DK87" s="908"/>
      <c r="DL87" s="906"/>
      <c r="DM87" s="907"/>
      <c r="DN87" s="907"/>
      <c r="DO87" s="907"/>
      <c r="DP87" s="908"/>
      <c r="DQ87" s="906"/>
      <c r="DR87" s="907"/>
      <c r="DS87" s="907"/>
      <c r="DT87" s="907"/>
      <c r="DU87" s="908"/>
      <c r="DV87" s="903"/>
      <c r="DW87" s="904"/>
      <c r="DX87" s="904"/>
      <c r="DY87" s="904"/>
      <c r="DZ87" s="905"/>
      <c r="EA87" s="247"/>
    </row>
    <row r="88" spans="1:131" s="248" customFormat="1" ht="26.25" customHeight="1" thickBot="1" x14ac:dyDescent="0.2">
      <c r="A88" s="265" t="s">
        <v>393</v>
      </c>
      <c r="B88" s="836" t="s">
        <v>428</v>
      </c>
      <c r="C88" s="837"/>
      <c r="D88" s="837"/>
      <c r="E88" s="837"/>
      <c r="F88" s="837"/>
      <c r="G88" s="837"/>
      <c r="H88" s="837"/>
      <c r="I88" s="837"/>
      <c r="J88" s="837"/>
      <c r="K88" s="837"/>
      <c r="L88" s="837"/>
      <c r="M88" s="837"/>
      <c r="N88" s="837"/>
      <c r="O88" s="837"/>
      <c r="P88" s="838"/>
      <c r="Q88" s="884"/>
      <c r="R88" s="885"/>
      <c r="S88" s="885"/>
      <c r="T88" s="885"/>
      <c r="U88" s="885"/>
      <c r="V88" s="885"/>
      <c r="W88" s="885"/>
      <c r="X88" s="885"/>
      <c r="Y88" s="885"/>
      <c r="Z88" s="885"/>
      <c r="AA88" s="885"/>
      <c r="AB88" s="885"/>
      <c r="AC88" s="885"/>
      <c r="AD88" s="885"/>
      <c r="AE88" s="885"/>
      <c r="AF88" s="888">
        <v>3942</v>
      </c>
      <c r="AG88" s="888"/>
      <c r="AH88" s="888"/>
      <c r="AI88" s="888"/>
      <c r="AJ88" s="888"/>
      <c r="AK88" s="885"/>
      <c r="AL88" s="885"/>
      <c r="AM88" s="885"/>
      <c r="AN88" s="885"/>
      <c r="AO88" s="885"/>
      <c r="AP88" s="888">
        <v>7643</v>
      </c>
      <c r="AQ88" s="888"/>
      <c r="AR88" s="888"/>
      <c r="AS88" s="888"/>
      <c r="AT88" s="888"/>
      <c r="AU88" s="888">
        <v>364</v>
      </c>
      <c r="AV88" s="888"/>
      <c r="AW88" s="888"/>
      <c r="AX88" s="888"/>
      <c r="AY88" s="888"/>
      <c r="AZ88" s="893"/>
      <c r="BA88" s="893"/>
      <c r="BB88" s="893"/>
      <c r="BC88" s="893"/>
      <c r="BD88" s="894"/>
      <c r="BE88" s="266"/>
      <c r="BF88" s="266"/>
      <c r="BG88" s="266"/>
      <c r="BH88" s="266"/>
      <c r="BI88" s="266"/>
      <c r="BJ88" s="266"/>
      <c r="BK88" s="266"/>
      <c r="BL88" s="266"/>
      <c r="BM88" s="266"/>
      <c r="BN88" s="266"/>
      <c r="BO88" s="266"/>
      <c r="BP88" s="266"/>
      <c r="BQ88" s="263">
        <v>82</v>
      </c>
      <c r="BR88" s="268"/>
      <c r="BS88" s="909"/>
      <c r="BT88" s="910"/>
      <c r="BU88" s="910"/>
      <c r="BV88" s="910"/>
      <c r="BW88" s="910"/>
      <c r="BX88" s="910"/>
      <c r="BY88" s="910"/>
      <c r="BZ88" s="910"/>
      <c r="CA88" s="910"/>
      <c r="CB88" s="910"/>
      <c r="CC88" s="910"/>
      <c r="CD88" s="910"/>
      <c r="CE88" s="910"/>
      <c r="CF88" s="910"/>
      <c r="CG88" s="911"/>
      <c r="CH88" s="906"/>
      <c r="CI88" s="907"/>
      <c r="CJ88" s="907"/>
      <c r="CK88" s="907"/>
      <c r="CL88" s="908"/>
      <c r="CM88" s="906"/>
      <c r="CN88" s="907"/>
      <c r="CO88" s="907"/>
      <c r="CP88" s="907"/>
      <c r="CQ88" s="908"/>
      <c r="CR88" s="906"/>
      <c r="CS88" s="907"/>
      <c r="CT88" s="907"/>
      <c r="CU88" s="907"/>
      <c r="CV88" s="908"/>
      <c r="CW88" s="906"/>
      <c r="CX88" s="907"/>
      <c r="CY88" s="907"/>
      <c r="CZ88" s="907"/>
      <c r="DA88" s="908"/>
      <c r="DB88" s="906"/>
      <c r="DC88" s="907"/>
      <c r="DD88" s="907"/>
      <c r="DE88" s="907"/>
      <c r="DF88" s="908"/>
      <c r="DG88" s="906"/>
      <c r="DH88" s="907"/>
      <c r="DI88" s="907"/>
      <c r="DJ88" s="907"/>
      <c r="DK88" s="908"/>
      <c r="DL88" s="906"/>
      <c r="DM88" s="907"/>
      <c r="DN88" s="907"/>
      <c r="DO88" s="907"/>
      <c r="DP88" s="908"/>
      <c r="DQ88" s="906"/>
      <c r="DR88" s="907"/>
      <c r="DS88" s="907"/>
      <c r="DT88" s="907"/>
      <c r="DU88" s="908"/>
      <c r="DV88" s="903"/>
      <c r="DW88" s="904"/>
      <c r="DX88" s="904"/>
      <c r="DY88" s="904"/>
      <c r="DZ88" s="905"/>
      <c r="EA88" s="247"/>
    </row>
    <row r="89" spans="1:131" s="248" customFormat="1" ht="26.25" hidden="1" customHeight="1" x14ac:dyDescent="0.15">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909"/>
      <c r="BT89" s="910"/>
      <c r="BU89" s="910"/>
      <c r="BV89" s="910"/>
      <c r="BW89" s="910"/>
      <c r="BX89" s="910"/>
      <c r="BY89" s="910"/>
      <c r="BZ89" s="910"/>
      <c r="CA89" s="910"/>
      <c r="CB89" s="910"/>
      <c r="CC89" s="910"/>
      <c r="CD89" s="910"/>
      <c r="CE89" s="910"/>
      <c r="CF89" s="910"/>
      <c r="CG89" s="911"/>
      <c r="CH89" s="906"/>
      <c r="CI89" s="907"/>
      <c r="CJ89" s="907"/>
      <c r="CK89" s="907"/>
      <c r="CL89" s="908"/>
      <c r="CM89" s="906"/>
      <c r="CN89" s="907"/>
      <c r="CO89" s="907"/>
      <c r="CP89" s="907"/>
      <c r="CQ89" s="908"/>
      <c r="CR89" s="906"/>
      <c r="CS89" s="907"/>
      <c r="CT89" s="907"/>
      <c r="CU89" s="907"/>
      <c r="CV89" s="908"/>
      <c r="CW89" s="906"/>
      <c r="CX89" s="907"/>
      <c r="CY89" s="907"/>
      <c r="CZ89" s="907"/>
      <c r="DA89" s="908"/>
      <c r="DB89" s="906"/>
      <c r="DC89" s="907"/>
      <c r="DD89" s="907"/>
      <c r="DE89" s="907"/>
      <c r="DF89" s="908"/>
      <c r="DG89" s="906"/>
      <c r="DH89" s="907"/>
      <c r="DI89" s="907"/>
      <c r="DJ89" s="907"/>
      <c r="DK89" s="908"/>
      <c r="DL89" s="906"/>
      <c r="DM89" s="907"/>
      <c r="DN89" s="907"/>
      <c r="DO89" s="907"/>
      <c r="DP89" s="908"/>
      <c r="DQ89" s="906"/>
      <c r="DR89" s="907"/>
      <c r="DS89" s="907"/>
      <c r="DT89" s="907"/>
      <c r="DU89" s="908"/>
      <c r="DV89" s="903"/>
      <c r="DW89" s="904"/>
      <c r="DX89" s="904"/>
      <c r="DY89" s="904"/>
      <c r="DZ89" s="905"/>
      <c r="EA89" s="247"/>
    </row>
    <row r="90" spans="1:131" s="248" customFormat="1" ht="26.25" hidden="1" customHeight="1" x14ac:dyDescent="0.15">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909"/>
      <c r="BT90" s="910"/>
      <c r="BU90" s="910"/>
      <c r="BV90" s="910"/>
      <c r="BW90" s="910"/>
      <c r="BX90" s="910"/>
      <c r="BY90" s="910"/>
      <c r="BZ90" s="910"/>
      <c r="CA90" s="910"/>
      <c r="CB90" s="910"/>
      <c r="CC90" s="910"/>
      <c r="CD90" s="910"/>
      <c r="CE90" s="910"/>
      <c r="CF90" s="910"/>
      <c r="CG90" s="911"/>
      <c r="CH90" s="906"/>
      <c r="CI90" s="907"/>
      <c r="CJ90" s="907"/>
      <c r="CK90" s="907"/>
      <c r="CL90" s="908"/>
      <c r="CM90" s="906"/>
      <c r="CN90" s="907"/>
      <c r="CO90" s="907"/>
      <c r="CP90" s="907"/>
      <c r="CQ90" s="908"/>
      <c r="CR90" s="906"/>
      <c r="CS90" s="907"/>
      <c r="CT90" s="907"/>
      <c r="CU90" s="907"/>
      <c r="CV90" s="908"/>
      <c r="CW90" s="906"/>
      <c r="CX90" s="907"/>
      <c r="CY90" s="907"/>
      <c r="CZ90" s="907"/>
      <c r="DA90" s="908"/>
      <c r="DB90" s="906"/>
      <c r="DC90" s="907"/>
      <c r="DD90" s="907"/>
      <c r="DE90" s="907"/>
      <c r="DF90" s="908"/>
      <c r="DG90" s="906"/>
      <c r="DH90" s="907"/>
      <c r="DI90" s="907"/>
      <c r="DJ90" s="907"/>
      <c r="DK90" s="908"/>
      <c r="DL90" s="906"/>
      <c r="DM90" s="907"/>
      <c r="DN90" s="907"/>
      <c r="DO90" s="907"/>
      <c r="DP90" s="908"/>
      <c r="DQ90" s="906"/>
      <c r="DR90" s="907"/>
      <c r="DS90" s="907"/>
      <c r="DT90" s="907"/>
      <c r="DU90" s="908"/>
      <c r="DV90" s="903"/>
      <c r="DW90" s="904"/>
      <c r="DX90" s="904"/>
      <c r="DY90" s="904"/>
      <c r="DZ90" s="905"/>
      <c r="EA90" s="247"/>
    </row>
    <row r="91" spans="1:131" s="248" customFormat="1" ht="26.25" hidden="1" customHeight="1" x14ac:dyDescent="0.15">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909"/>
      <c r="BT91" s="910"/>
      <c r="BU91" s="910"/>
      <c r="BV91" s="910"/>
      <c r="BW91" s="910"/>
      <c r="BX91" s="910"/>
      <c r="BY91" s="910"/>
      <c r="BZ91" s="910"/>
      <c r="CA91" s="910"/>
      <c r="CB91" s="910"/>
      <c r="CC91" s="910"/>
      <c r="CD91" s="910"/>
      <c r="CE91" s="910"/>
      <c r="CF91" s="910"/>
      <c r="CG91" s="911"/>
      <c r="CH91" s="906"/>
      <c r="CI91" s="907"/>
      <c r="CJ91" s="907"/>
      <c r="CK91" s="907"/>
      <c r="CL91" s="908"/>
      <c r="CM91" s="906"/>
      <c r="CN91" s="907"/>
      <c r="CO91" s="907"/>
      <c r="CP91" s="907"/>
      <c r="CQ91" s="908"/>
      <c r="CR91" s="906"/>
      <c r="CS91" s="907"/>
      <c r="CT91" s="907"/>
      <c r="CU91" s="907"/>
      <c r="CV91" s="908"/>
      <c r="CW91" s="906"/>
      <c r="CX91" s="907"/>
      <c r="CY91" s="907"/>
      <c r="CZ91" s="907"/>
      <c r="DA91" s="908"/>
      <c r="DB91" s="906"/>
      <c r="DC91" s="907"/>
      <c r="DD91" s="907"/>
      <c r="DE91" s="907"/>
      <c r="DF91" s="908"/>
      <c r="DG91" s="906"/>
      <c r="DH91" s="907"/>
      <c r="DI91" s="907"/>
      <c r="DJ91" s="907"/>
      <c r="DK91" s="908"/>
      <c r="DL91" s="906"/>
      <c r="DM91" s="907"/>
      <c r="DN91" s="907"/>
      <c r="DO91" s="907"/>
      <c r="DP91" s="908"/>
      <c r="DQ91" s="906"/>
      <c r="DR91" s="907"/>
      <c r="DS91" s="907"/>
      <c r="DT91" s="907"/>
      <c r="DU91" s="908"/>
      <c r="DV91" s="903"/>
      <c r="DW91" s="904"/>
      <c r="DX91" s="904"/>
      <c r="DY91" s="904"/>
      <c r="DZ91" s="905"/>
      <c r="EA91" s="247"/>
    </row>
    <row r="92" spans="1:131" s="248" customFormat="1" ht="26.25" hidden="1" customHeight="1" x14ac:dyDescent="0.15">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909"/>
      <c r="BT92" s="910"/>
      <c r="BU92" s="910"/>
      <c r="BV92" s="910"/>
      <c r="BW92" s="910"/>
      <c r="BX92" s="910"/>
      <c r="BY92" s="910"/>
      <c r="BZ92" s="910"/>
      <c r="CA92" s="910"/>
      <c r="CB92" s="910"/>
      <c r="CC92" s="910"/>
      <c r="CD92" s="910"/>
      <c r="CE92" s="910"/>
      <c r="CF92" s="910"/>
      <c r="CG92" s="911"/>
      <c r="CH92" s="906"/>
      <c r="CI92" s="907"/>
      <c r="CJ92" s="907"/>
      <c r="CK92" s="907"/>
      <c r="CL92" s="908"/>
      <c r="CM92" s="906"/>
      <c r="CN92" s="907"/>
      <c r="CO92" s="907"/>
      <c r="CP92" s="907"/>
      <c r="CQ92" s="908"/>
      <c r="CR92" s="906"/>
      <c r="CS92" s="907"/>
      <c r="CT92" s="907"/>
      <c r="CU92" s="907"/>
      <c r="CV92" s="908"/>
      <c r="CW92" s="906"/>
      <c r="CX92" s="907"/>
      <c r="CY92" s="907"/>
      <c r="CZ92" s="907"/>
      <c r="DA92" s="908"/>
      <c r="DB92" s="906"/>
      <c r="DC92" s="907"/>
      <c r="DD92" s="907"/>
      <c r="DE92" s="907"/>
      <c r="DF92" s="908"/>
      <c r="DG92" s="906"/>
      <c r="DH92" s="907"/>
      <c r="DI92" s="907"/>
      <c r="DJ92" s="907"/>
      <c r="DK92" s="908"/>
      <c r="DL92" s="906"/>
      <c r="DM92" s="907"/>
      <c r="DN92" s="907"/>
      <c r="DO92" s="907"/>
      <c r="DP92" s="908"/>
      <c r="DQ92" s="906"/>
      <c r="DR92" s="907"/>
      <c r="DS92" s="907"/>
      <c r="DT92" s="907"/>
      <c r="DU92" s="908"/>
      <c r="DV92" s="903"/>
      <c r="DW92" s="904"/>
      <c r="DX92" s="904"/>
      <c r="DY92" s="904"/>
      <c r="DZ92" s="905"/>
      <c r="EA92" s="247"/>
    </row>
    <row r="93" spans="1:131" s="248" customFormat="1" ht="26.25" hidden="1" customHeight="1" x14ac:dyDescent="0.15">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909"/>
      <c r="BT93" s="910"/>
      <c r="BU93" s="910"/>
      <c r="BV93" s="910"/>
      <c r="BW93" s="910"/>
      <c r="BX93" s="910"/>
      <c r="BY93" s="910"/>
      <c r="BZ93" s="910"/>
      <c r="CA93" s="910"/>
      <c r="CB93" s="910"/>
      <c r="CC93" s="910"/>
      <c r="CD93" s="910"/>
      <c r="CE93" s="910"/>
      <c r="CF93" s="910"/>
      <c r="CG93" s="911"/>
      <c r="CH93" s="906"/>
      <c r="CI93" s="907"/>
      <c r="CJ93" s="907"/>
      <c r="CK93" s="907"/>
      <c r="CL93" s="908"/>
      <c r="CM93" s="906"/>
      <c r="CN93" s="907"/>
      <c r="CO93" s="907"/>
      <c r="CP93" s="907"/>
      <c r="CQ93" s="908"/>
      <c r="CR93" s="906"/>
      <c r="CS93" s="907"/>
      <c r="CT93" s="907"/>
      <c r="CU93" s="907"/>
      <c r="CV93" s="908"/>
      <c r="CW93" s="906"/>
      <c r="CX93" s="907"/>
      <c r="CY93" s="907"/>
      <c r="CZ93" s="907"/>
      <c r="DA93" s="908"/>
      <c r="DB93" s="906"/>
      <c r="DC93" s="907"/>
      <c r="DD93" s="907"/>
      <c r="DE93" s="907"/>
      <c r="DF93" s="908"/>
      <c r="DG93" s="906"/>
      <c r="DH93" s="907"/>
      <c r="DI93" s="907"/>
      <c r="DJ93" s="907"/>
      <c r="DK93" s="908"/>
      <c r="DL93" s="906"/>
      <c r="DM93" s="907"/>
      <c r="DN93" s="907"/>
      <c r="DO93" s="907"/>
      <c r="DP93" s="908"/>
      <c r="DQ93" s="906"/>
      <c r="DR93" s="907"/>
      <c r="DS93" s="907"/>
      <c r="DT93" s="907"/>
      <c r="DU93" s="908"/>
      <c r="DV93" s="903"/>
      <c r="DW93" s="904"/>
      <c r="DX93" s="904"/>
      <c r="DY93" s="904"/>
      <c r="DZ93" s="905"/>
      <c r="EA93" s="247"/>
    </row>
    <row r="94" spans="1:131" s="248" customFormat="1" ht="26.25" hidden="1" customHeight="1" x14ac:dyDescent="0.15">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909"/>
      <c r="BT94" s="910"/>
      <c r="BU94" s="910"/>
      <c r="BV94" s="910"/>
      <c r="BW94" s="910"/>
      <c r="BX94" s="910"/>
      <c r="BY94" s="910"/>
      <c r="BZ94" s="910"/>
      <c r="CA94" s="910"/>
      <c r="CB94" s="910"/>
      <c r="CC94" s="910"/>
      <c r="CD94" s="910"/>
      <c r="CE94" s="910"/>
      <c r="CF94" s="910"/>
      <c r="CG94" s="911"/>
      <c r="CH94" s="906"/>
      <c r="CI94" s="907"/>
      <c r="CJ94" s="907"/>
      <c r="CK94" s="907"/>
      <c r="CL94" s="908"/>
      <c r="CM94" s="906"/>
      <c r="CN94" s="907"/>
      <c r="CO94" s="907"/>
      <c r="CP94" s="907"/>
      <c r="CQ94" s="908"/>
      <c r="CR94" s="906"/>
      <c r="CS94" s="907"/>
      <c r="CT94" s="907"/>
      <c r="CU94" s="907"/>
      <c r="CV94" s="908"/>
      <c r="CW94" s="906"/>
      <c r="CX94" s="907"/>
      <c r="CY94" s="907"/>
      <c r="CZ94" s="907"/>
      <c r="DA94" s="908"/>
      <c r="DB94" s="906"/>
      <c r="DC94" s="907"/>
      <c r="DD94" s="907"/>
      <c r="DE94" s="907"/>
      <c r="DF94" s="908"/>
      <c r="DG94" s="906"/>
      <c r="DH94" s="907"/>
      <c r="DI94" s="907"/>
      <c r="DJ94" s="907"/>
      <c r="DK94" s="908"/>
      <c r="DL94" s="906"/>
      <c r="DM94" s="907"/>
      <c r="DN94" s="907"/>
      <c r="DO94" s="907"/>
      <c r="DP94" s="908"/>
      <c r="DQ94" s="906"/>
      <c r="DR94" s="907"/>
      <c r="DS94" s="907"/>
      <c r="DT94" s="907"/>
      <c r="DU94" s="908"/>
      <c r="DV94" s="903"/>
      <c r="DW94" s="904"/>
      <c r="DX94" s="904"/>
      <c r="DY94" s="904"/>
      <c r="DZ94" s="905"/>
      <c r="EA94" s="247"/>
    </row>
    <row r="95" spans="1:131" s="248" customFormat="1" ht="26.25" hidden="1" customHeight="1" x14ac:dyDescent="0.15">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909"/>
      <c r="BT95" s="910"/>
      <c r="BU95" s="910"/>
      <c r="BV95" s="910"/>
      <c r="BW95" s="910"/>
      <c r="BX95" s="910"/>
      <c r="BY95" s="910"/>
      <c r="BZ95" s="910"/>
      <c r="CA95" s="910"/>
      <c r="CB95" s="910"/>
      <c r="CC95" s="910"/>
      <c r="CD95" s="910"/>
      <c r="CE95" s="910"/>
      <c r="CF95" s="910"/>
      <c r="CG95" s="911"/>
      <c r="CH95" s="906"/>
      <c r="CI95" s="907"/>
      <c r="CJ95" s="907"/>
      <c r="CK95" s="907"/>
      <c r="CL95" s="908"/>
      <c r="CM95" s="906"/>
      <c r="CN95" s="907"/>
      <c r="CO95" s="907"/>
      <c r="CP95" s="907"/>
      <c r="CQ95" s="908"/>
      <c r="CR95" s="906"/>
      <c r="CS95" s="907"/>
      <c r="CT95" s="907"/>
      <c r="CU95" s="907"/>
      <c r="CV95" s="908"/>
      <c r="CW95" s="906"/>
      <c r="CX95" s="907"/>
      <c r="CY95" s="907"/>
      <c r="CZ95" s="907"/>
      <c r="DA95" s="908"/>
      <c r="DB95" s="906"/>
      <c r="DC95" s="907"/>
      <c r="DD95" s="907"/>
      <c r="DE95" s="907"/>
      <c r="DF95" s="908"/>
      <c r="DG95" s="906"/>
      <c r="DH95" s="907"/>
      <c r="DI95" s="907"/>
      <c r="DJ95" s="907"/>
      <c r="DK95" s="908"/>
      <c r="DL95" s="906"/>
      <c r="DM95" s="907"/>
      <c r="DN95" s="907"/>
      <c r="DO95" s="907"/>
      <c r="DP95" s="908"/>
      <c r="DQ95" s="906"/>
      <c r="DR95" s="907"/>
      <c r="DS95" s="907"/>
      <c r="DT95" s="907"/>
      <c r="DU95" s="908"/>
      <c r="DV95" s="903"/>
      <c r="DW95" s="904"/>
      <c r="DX95" s="904"/>
      <c r="DY95" s="904"/>
      <c r="DZ95" s="905"/>
      <c r="EA95" s="247"/>
    </row>
    <row r="96" spans="1:131" s="248" customFormat="1" ht="26.25" hidden="1" customHeight="1" x14ac:dyDescent="0.15">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909"/>
      <c r="BT96" s="910"/>
      <c r="BU96" s="910"/>
      <c r="BV96" s="910"/>
      <c r="BW96" s="910"/>
      <c r="BX96" s="910"/>
      <c r="BY96" s="910"/>
      <c r="BZ96" s="910"/>
      <c r="CA96" s="910"/>
      <c r="CB96" s="910"/>
      <c r="CC96" s="910"/>
      <c r="CD96" s="910"/>
      <c r="CE96" s="910"/>
      <c r="CF96" s="910"/>
      <c r="CG96" s="911"/>
      <c r="CH96" s="906"/>
      <c r="CI96" s="907"/>
      <c r="CJ96" s="907"/>
      <c r="CK96" s="907"/>
      <c r="CL96" s="908"/>
      <c r="CM96" s="906"/>
      <c r="CN96" s="907"/>
      <c r="CO96" s="907"/>
      <c r="CP96" s="907"/>
      <c r="CQ96" s="908"/>
      <c r="CR96" s="906"/>
      <c r="CS96" s="907"/>
      <c r="CT96" s="907"/>
      <c r="CU96" s="907"/>
      <c r="CV96" s="908"/>
      <c r="CW96" s="906"/>
      <c r="CX96" s="907"/>
      <c r="CY96" s="907"/>
      <c r="CZ96" s="907"/>
      <c r="DA96" s="908"/>
      <c r="DB96" s="906"/>
      <c r="DC96" s="907"/>
      <c r="DD96" s="907"/>
      <c r="DE96" s="907"/>
      <c r="DF96" s="908"/>
      <c r="DG96" s="906"/>
      <c r="DH96" s="907"/>
      <c r="DI96" s="907"/>
      <c r="DJ96" s="907"/>
      <c r="DK96" s="908"/>
      <c r="DL96" s="906"/>
      <c r="DM96" s="907"/>
      <c r="DN96" s="907"/>
      <c r="DO96" s="907"/>
      <c r="DP96" s="908"/>
      <c r="DQ96" s="906"/>
      <c r="DR96" s="907"/>
      <c r="DS96" s="907"/>
      <c r="DT96" s="907"/>
      <c r="DU96" s="908"/>
      <c r="DV96" s="903"/>
      <c r="DW96" s="904"/>
      <c r="DX96" s="904"/>
      <c r="DY96" s="904"/>
      <c r="DZ96" s="905"/>
      <c r="EA96" s="247"/>
    </row>
    <row r="97" spans="1:131" s="248" customFormat="1" ht="26.25" hidden="1" customHeight="1" x14ac:dyDescent="0.15">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909"/>
      <c r="BT97" s="910"/>
      <c r="BU97" s="910"/>
      <c r="BV97" s="910"/>
      <c r="BW97" s="910"/>
      <c r="BX97" s="910"/>
      <c r="BY97" s="910"/>
      <c r="BZ97" s="910"/>
      <c r="CA97" s="910"/>
      <c r="CB97" s="910"/>
      <c r="CC97" s="910"/>
      <c r="CD97" s="910"/>
      <c r="CE97" s="910"/>
      <c r="CF97" s="910"/>
      <c r="CG97" s="911"/>
      <c r="CH97" s="906"/>
      <c r="CI97" s="907"/>
      <c r="CJ97" s="907"/>
      <c r="CK97" s="907"/>
      <c r="CL97" s="908"/>
      <c r="CM97" s="906"/>
      <c r="CN97" s="907"/>
      <c r="CO97" s="907"/>
      <c r="CP97" s="907"/>
      <c r="CQ97" s="908"/>
      <c r="CR97" s="906"/>
      <c r="CS97" s="907"/>
      <c r="CT97" s="907"/>
      <c r="CU97" s="907"/>
      <c r="CV97" s="908"/>
      <c r="CW97" s="906"/>
      <c r="CX97" s="907"/>
      <c r="CY97" s="907"/>
      <c r="CZ97" s="907"/>
      <c r="DA97" s="908"/>
      <c r="DB97" s="906"/>
      <c r="DC97" s="907"/>
      <c r="DD97" s="907"/>
      <c r="DE97" s="907"/>
      <c r="DF97" s="908"/>
      <c r="DG97" s="906"/>
      <c r="DH97" s="907"/>
      <c r="DI97" s="907"/>
      <c r="DJ97" s="907"/>
      <c r="DK97" s="908"/>
      <c r="DL97" s="906"/>
      <c r="DM97" s="907"/>
      <c r="DN97" s="907"/>
      <c r="DO97" s="907"/>
      <c r="DP97" s="908"/>
      <c r="DQ97" s="906"/>
      <c r="DR97" s="907"/>
      <c r="DS97" s="907"/>
      <c r="DT97" s="907"/>
      <c r="DU97" s="908"/>
      <c r="DV97" s="903"/>
      <c r="DW97" s="904"/>
      <c r="DX97" s="904"/>
      <c r="DY97" s="904"/>
      <c r="DZ97" s="905"/>
      <c r="EA97" s="247"/>
    </row>
    <row r="98" spans="1:131" s="248" customFormat="1" ht="26.25" hidden="1" customHeight="1" x14ac:dyDescent="0.15">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909"/>
      <c r="BT98" s="910"/>
      <c r="BU98" s="910"/>
      <c r="BV98" s="910"/>
      <c r="BW98" s="910"/>
      <c r="BX98" s="910"/>
      <c r="BY98" s="910"/>
      <c r="BZ98" s="910"/>
      <c r="CA98" s="910"/>
      <c r="CB98" s="910"/>
      <c r="CC98" s="910"/>
      <c r="CD98" s="910"/>
      <c r="CE98" s="910"/>
      <c r="CF98" s="910"/>
      <c r="CG98" s="911"/>
      <c r="CH98" s="906"/>
      <c r="CI98" s="907"/>
      <c r="CJ98" s="907"/>
      <c r="CK98" s="907"/>
      <c r="CL98" s="908"/>
      <c r="CM98" s="906"/>
      <c r="CN98" s="907"/>
      <c r="CO98" s="907"/>
      <c r="CP98" s="907"/>
      <c r="CQ98" s="908"/>
      <c r="CR98" s="906"/>
      <c r="CS98" s="907"/>
      <c r="CT98" s="907"/>
      <c r="CU98" s="907"/>
      <c r="CV98" s="908"/>
      <c r="CW98" s="906"/>
      <c r="CX98" s="907"/>
      <c r="CY98" s="907"/>
      <c r="CZ98" s="907"/>
      <c r="DA98" s="908"/>
      <c r="DB98" s="906"/>
      <c r="DC98" s="907"/>
      <c r="DD98" s="907"/>
      <c r="DE98" s="907"/>
      <c r="DF98" s="908"/>
      <c r="DG98" s="906"/>
      <c r="DH98" s="907"/>
      <c r="DI98" s="907"/>
      <c r="DJ98" s="907"/>
      <c r="DK98" s="908"/>
      <c r="DL98" s="906"/>
      <c r="DM98" s="907"/>
      <c r="DN98" s="907"/>
      <c r="DO98" s="907"/>
      <c r="DP98" s="908"/>
      <c r="DQ98" s="906"/>
      <c r="DR98" s="907"/>
      <c r="DS98" s="907"/>
      <c r="DT98" s="907"/>
      <c r="DU98" s="908"/>
      <c r="DV98" s="903"/>
      <c r="DW98" s="904"/>
      <c r="DX98" s="904"/>
      <c r="DY98" s="904"/>
      <c r="DZ98" s="905"/>
      <c r="EA98" s="247"/>
    </row>
    <row r="99" spans="1:131" s="248" customFormat="1" ht="26.25" hidden="1" customHeight="1" x14ac:dyDescent="0.15">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909"/>
      <c r="BT99" s="910"/>
      <c r="BU99" s="910"/>
      <c r="BV99" s="910"/>
      <c r="BW99" s="910"/>
      <c r="BX99" s="910"/>
      <c r="BY99" s="910"/>
      <c r="BZ99" s="910"/>
      <c r="CA99" s="910"/>
      <c r="CB99" s="910"/>
      <c r="CC99" s="910"/>
      <c r="CD99" s="910"/>
      <c r="CE99" s="910"/>
      <c r="CF99" s="910"/>
      <c r="CG99" s="911"/>
      <c r="CH99" s="906"/>
      <c r="CI99" s="907"/>
      <c r="CJ99" s="907"/>
      <c r="CK99" s="907"/>
      <c r="CL99" s="908"/>
      <c r="CM99" s="906"/>
      <c r="CN99" s="907"/>
      <c r="CO99" s="907"/>
      <c r="CP99" s="907"/>
      <c r="CQ99" s="908"/>
      <c r="CR99" s="906"/>
      <c r="CS99" s="907"/>
      <c r="CT99" s="907"/>
      <c r="CU99" s="907"/>
      <c r="CV99" s="908"/>
      <c r="CW99" s="906"/>
      <c r="CX99" s="907"/>
      <c r="CY99" s="907"/>
      <c r="CZ99" s="907"/>
      <c r="DA99" s="908"/>
      <c r="DB99" s="906"/>
      <c r="DC99" s="907"/>
      <c r="DD99" s="907"/>
      <c r="DE99" s="907"/>
      <c r="DF99" s="908"/>
      <c r="DG99" s="906"/>
      <c r="DH99" s="907"/>
      <c r="DI99" s="907"/>
      <c r="DJ99" s="907"/>
      <c r="DK99" s="908"/>
      <c r="DL99" s="906"/>
      <c r="DM99" s="907"/>
      <c r="DN99" s="907"/>
      <c r="DO99" s="907"/>
      <c r="DP99" s="908"/>
      <c r="DQ99" s="906"/>
      <c r="DR99" s="907"/>
      <c r="DS99" s="907"/>
      <c r="DT99" s="907"/>
      <c r="DU99" s="908"/>
      <c r="DV99" s="903"/>
      <c r="DW99" s="904"/>
      <c r="DX99" s="904"/>
      <c r="DY99" s="904"/>
      <c r="DZ99" s="905"/>
      <c r="EA99" s="247"/>
    </row>
    <row r="100" spans="1:131" s="248" customFormat="1" ht="26.25" hidden="1" customHeight="1" x14ac:dyDescent="0.15">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909"/>
      <c r="BT100" s="910"/>
      <c r="BU100" s="910"/>
      <c r="BV100" s="910"/>
      <c r="BW100" s="910"/>
      <c r="BX100" s="910"/>
      <c r="BY100" s="910"/>
      <c r="BZ100" s="910"/>
      <c r="CA100" s="910"/>
      <c r="CB100" s="910"/>
      <c r="CC100" s="910"/>
      <c r="CD100" s="910"/>
      <c r="CE100" s="910"/>
      <c r="CF100" s="910"/>
      <c r="CG100" s="911"/>
      <c r="CH100" s="906"/>
      <c r="CI100" s="907"/>
      <c r="CJ100" s="907"/>
      <c r="CK100" s="907"/>
      <c r="CL100" s="908"/>
      <c r="CM100" s="906"/>
      <c r="CN100" s="907"/>
      <c r="CO100" s="907"/>
      <c r="CP100" s="907"/>
      <c r="CQ100" s="908"/>
      <c r="CR100" s="906"/>
      <c r="CS100" s="907"/>
      <c r="CT100" s="907"/>
      <c r="CU100" s="907"/>
      <c r="CV100" s="908"/>
      <c r="CW100" s="906"/>
      <c r="CX100" s="907"/>
      <c r="CY100" s="907"/>
      <c r="CZ100" s="907"/>
      <c r="DA100" s="908"/>
      <c r="DB100" s="906"/>
      <c r="DC100" s="907"/>
      <c r="DD100" s="907"/>
      <c r="DE100" s="907"/>
      <c r="DF100" s="908"/>
      <c r="DG100" s="906"/>
      <c r="DH100" s="907"/>
      <c r="DI100" s="907"/>
      <c r="DJ100" s="907"/>
      <c r="DK100" s="908"/>
      <c r="DL100" s="906"/>
      <c r="DM100" s="907"/>
      <c r="DN100" s="907"/>
      <c r="DO100" s="907"/>
      <c r="DP100" s="908"/>
      <c r="DQ100" s="906"/>
      <c r="DR100" s="907"/>
      <c r="DS100" s="907"/>
      <c r="DT100" s="907"/>
      <c r="DU100" s="908"/>
      <c r="DV100" s="903"/>
      <c r="DW100" s="904"/>
      <c r="DX100" s="904"/>
      <c r="DY100" s="904"/>
      <c r="DZ100" s="905"/>
      <c r="EA100" s="247"/>
    </row>
    <row r="101" spans="1:131" s="248" customFormat="1" ht="26.25" hidden="1" customHeight="1" x14ac:dyDescent="0.15">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909"/>
      <c r="BT101" s="910"/>
      <c r="BU101" s="910"/>
      <c r="BV101" s="910"/>
      <c r="BW101" s="910"/>
      <c r="BX101" s="910"/>
      <c r="BY101" s="910"/>
      <c r="BZ101" s="910"/>
      <c r="CA101" s="910"/>
      <c r="CB101" s="910"/>
      <c r="CC101" s="910"/>
      <c r="CD101" s="910"/>
      <c r="CE101" s="910"/>
      <c r="CF101" s="910"/>
      <c r="CG101" s="911"/>
      <c r="CH101" s="906"/>
      <c r="CI101" s="907"/>
      <c r="CJ101" s="907"/>
      <c r="CK101" s="907"/>
      <c r="CL101" s="908"/>
      <c r="CM101" s="906"/>
      <c r="CN101" s="907"/>
      <c r="CO101" s="907"/>
      <c r="CP101" s="907"/>
      <c r="CQ101" s="908"/>
      <c r="CR101" s="906"/>
      <c r="CS101" s="907"/>
      <c r="CT101" s="907"/>
      <c r="CU101" s="907"/>
      <c r="CV101" s="908"/>
      <c r="CW101" s="906"/>
      <c r="CX101" s="907"/>
      <c r="CY101" s="907"/>
      <c r="CZ101" s="907"/>
      <c r="DA101" s="908"/>
      <c r="DB101" s="906"/>
      <c r="DC101" s="907"/>
      <c r="DD101" s="907"/>
      <c r="DE101" s="907"/>
      <c r="DF101" s="908"/>
      <c r="DG101" s="906"/>
      <c r="DH101" s="907"/>
      <c r="DI101" s="907"/>
      <c r="DJ101" s="907"/>
      <c r="DK101" s="908"/>
      <c r="DL101" s="906"/>
      <c r="DM101" s="907"/>
      <c r="DN101" s="907"/>
      <c r="DO101" s="907"/>
      <c r="DP101" s="908"/>
      <c r="DQ101" s="906"/>
      <c r="DR101" s="907"/>
      <c r="DS101" s="907"/>
      <c r="DT101" s="907"/>
      <c r="DU101" s="908"/>
      <c r="DV101" s="903"/>
      <c r="DW101" s="904"/>
      <c r="DX101" s="904"/>
      <c r="DY101" s="904"/>
      <c r="DZ101" s="905"/>
      <c r="EA101" s="247"/>
    </row>
    <row r="102" spans="1:131" s="248" customFormat="1" ht="26.25" customHeight="1" thickBot="1" x14ac:dyDescent="0.2">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393</v>
      </c>
      <c r="BR102" s="836" t="s">
        <v>429</v>
      </c>
      <c r="BS102" s="837"/>
      <c r="BT102" s="837"/>
      <c r="BU102" s="837"/>
      <c r="BV102" s="837"/>
      <c r="BW102" s="837"/>
      <c r="BX102" s="837"/>
      <c r="BY102" s="837"/>
      <c r="BZ102" s="837"/>
      <c r="CA102" s="837"/>
      <c r="CB102" s="837"/>
      <c r="CC102" s="837"/>
      <c r="CD102" s="837"/>
      <c r="CE102" s="837"/>
      <c r="CF102" s="837"/>
      <c r="CG102" s="838"/>
      <c r="CH102" s="935"/>
      <c r="CI102" s="936"/>
      <c r="CJ102" s="936"/>
      <c r="CK102" s="936"/>
      <c r="CL102" s="937"/>
      <c r="CM102" s="935"/>
      <c r="CN102" s="936"/>
      <c r="CO102" s="936"/>
      <c r="CP102" s="936"/>
      <c r="CQ102" s="937"/>
      <c r="CR102" s="938">
        <v>58</v>
      </c>
      <c r="CS102" s="896"/>
      <c r="CT102" s="896"/>
      <c r="CU102" s="896"/>
      <c r="CV102" s="939"/>
      <c r="CW102" s="938" t="s">
        <v>590</v>
      </c>
      <c r="CX102" s="896"/>
      <c r="CY102" s="896"/>
      <c r="CZ102" s="896"/>
      <c r="DA102" s="939"/>
      <c r="DB102" s="938" t="s">
        <v>590</v>
      </c>
      <c r="DC102" s="896"/>
      <c r="DD102" s="896"/>
      <c r="DE102" s="896"/>
      <c r="DF102" s="939"/>
      <c r="DG102" s="938">
        <v>260</v>
      </c>
      <c r="DH102" s="896"/>
      <c r="DI102" s="896"/>
      <c r="DJ102" s="896"/>
      <c r="DK102" s="939"/>
      <c r="DL102" s="938" t="s">
        <v>590</v>
      </c>
      <c r="DM102" s="896"/>
      <c r="DN102" s="896"/>
      <c r="DO102" s="896"/>
      <c r="DP102" s="939"/>
      <c r="DQ102" s="938">
        <v>80</v>
      </c>
      <c r="DR102" s="896"/>
      <c r="DS102" s="896"/>
      <c r="DT102" s="896"/>
      <c r="DU102" s="939"/>
      <c r="DV102" s="962"/>
      <c r="DW102" s="963"/>
      <c r="DX102" s="963"/>
      <c r="DY102" s="963"/>
      <c r="DZ102" s="964"/>
      <c r="EA102" s="247"/>
    </row>
    <row r="103" spans="1:131" s="248" customFormat="1" ht="26.25" customHeight="1" x14ac:dyDescent="0.15">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965" t="s">
        <v>430</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247"/>
    </row>
    <row r="104" spans="1:131" s="248" customFormat="1" ht="26.25" customHeight="1" x14ac:dyDescent="0.15">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966" t="s">
        <v>431</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247"/>
    </row>
    <row r="105" spans="1:131" s="248" customFormat="1" ht="11.25" customHeight="1" x14ac:dyDescent="0.15">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x14ac:dyDescent="0.15">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x14ac:dyDescent="0.2">
      <c r="A107" s="276" t="s">
        <v>432</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433</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x14ac:dyDescent="0.15">
      <c r="A108" s="967" t="s">
        <v>434</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435</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247" customFormat="1" ht="26.25" customHeight="1" x14ac:dyDescent="0.15">
      <c r="A109" s="960" t="s">
        <v>436</v>
      </c>
      <c r="B109" s="941"/>
      <c r="C109" s="941"/>
      <c r="D109" s="941"/>
      <c r="E109" s="941"/>
      <c r="F109" s="941"/>
      <c r="G109" s="941"/>
      <c r="H109" s="941"/>
      <c r="I109" s="941"/>
      <c r="J109" s="941"/>
      <c r="K109" s="941"/>
      <c r="L109" s="941"/>
      <c r="M109" s="941"/>
      <c r="N109" s="941"/>
      <c r="O109" s="941"/>
      <c r="P109" s="941"/>
      <c r="Q109" s="941"/>
      <c r="R109" s="941"/>
      <c r="S109" s="941"/>
      <c r="T109" s="941"/>
      <c r="U109" s="941"/>
      <c r="V109" s="941"/>
      <c r="W109" s="941"/>
      <c r="X109" s="941"/>
      <c r="Y109" s="941"/>
      <c r="Z109" s="942"/>
      <c r="AA109" s="940" t="s">
        <v>437</v>
      </c>
      <c r="AB109" s="941"/>
      <c r="AC109" s="941"/>
      <c r="AD109" s="941"/>
      <c r="AE109" s="942"/>
      <c r="AF109" s="940" t="s">
        <v>310</v>
      </c>
      <c r="AG109" s="941"/>
      <c r="AH109" s="941"/>
      <c r="AI109" s="941"/>
      <c r="AJ109" s="942"/>
      <c r="AK109" s="940" t="s">
        <v>309</v>
      </c>
      <c r="AL109" s="941"/>
      <c r="AM109" s="941"/>
      <c r="AN109" s="941"/>
      <c r="AO109" s="942"/>
      <c r="AP109" s="940" t="s">
        <v>438</v>
      </c>
      <c r="AQ109" s="941"/>
      <c r="AR109" s="941"/>
      <c r="AS109" s="941"/>
      <c r="AT109" s="943"/>
      <c r="AU109" s="960" t="s">
        <v>436</v>
      </c>
      <c r="AV109" s="941"/>
      <c r="AW109" s="941"/>
      <c r="AX109" s="941"/>
      <c r="AY109" s="941"/>
      <c r="AZ109" s="941"/>
      <c r="BA109" s="941"/>
      <c r="BB109" s="941"/>
      <c r="BC109" s="941"/>
      <c r="BD109" s="941"/>
      <c r="BE109" s="941"/>
      <c r="BF109" s="941"/>
      <c r="BG109" s="941"/>
      <c r="BH109" s="941"/>
      <c r="BI109" s="941"/>
      <c r="BJ109" s="941"/>
      <c r="BK109" s="941"/>
      <c r="BL109" s="941"/>
      <c r="BM109" s="941"/>
      <c r="BN109" s="941"/>
      <c r="BO109" s="941"/>
      <c r="BP109" s="942"/>
      <c r="BQ109" s="940" t="s">
        <v>437</v>
      </c>
      <c r="BR109" s="941"/>
      <c r="BS109" s="941"/>
      <c r="BT109" s="941"/>
      <c r="BU109" s="942"/>
      <c r="BV109" s="940" t="s">
        <v>310</v>
      </c>
      <c r="BW109" s="941"/>
      <c r="BX109" s="941"/>
      <c r="BY109" s="941"/>
      <c r="BZ109" s="942"/>
      <c r="CA109" s="940" t="s">
        <v>309</v>
      </c>
      <c r="CB109" s="941"/>
      <c r="CC109" s="941"/>
      <c r="CD109" s="941"/>
      <c r="CE109" s="942"/>
      <c r="CF109" s="961" t="s">
        <v>438</v>
      </c>
      <c r="CG109" s="961"/>
      <c r="CH109" s="961"/>
      <c r="CI109" s="961"/>
      <c r="CJ109" s="961"/>
      <c r="CK109" s="940" t="s">
        <v>439</v>
      </c>
      <c r="CL109" s="941"/>
      <c r="CM109" s="941"/>
      <c r="CN109" s="941"/>
      <c r="CO109" s="941"/>
      <c r="CP109" s="941"/>
      <c r="CQ109" s="941"/>
      <c r="CR109" s="941"/>
      <c r="CS109" s="941"/>
      <c r="CT109" s="941"/>
      <c r="CU109" s="941"/>
      <c r="CV109" s="941"/>
      <c r="CW109" s="941"/>
      <c r="CX109" s="941"/>
      <c r="CY109" s="941"/>
      <c r="CZ109" s="941"/>
      <c r="DA109" s="941"/>
      <c r="DB109" s="941"/>
      <c r="DC109" s="941"/>
      <c r="DD109" s="941"/>
      <c r="DE109" s="941"/>
      <c r="DF109" s="942"/>
      <c r="DG109" s="940" t="s">
        <v>437</v>
      </c>
      <c r="DH109" s="941"/>
      <c r="DI109" s="941"/>
      <c r="DJ109" s="941"/>
      <c r="DK109" s="942"/>
      <c r="DL109" s="940" t="s">
        <v>310</v>
      </c>
      <c r="DM109" s="941"/>
      <c r="DN109" s="941"/>
      <c r="DO109" s="941"/>
      <c r="DP109" s="942"/>
      <c r="DQ109" s="940" t="s">
        <v>309</v>
      </c>
      <c r="DR109" s="941"/>
      <c r="DS109" s="941"/>
      <c r="DT109" s="941"/>
      <c r="DU109" s="942"/>
      <c r="DV109" s="940" t="s">
        <v>438</v>
      </c>
      <c r="DW109" s="941"/>
      <c r="DX109" s="941"/>
      <c r="DY109" s="941"/>
      <c r="DZ109" s="943"/>
    </row>
    <row r="110" spans="1:131" s="247" customFormat="1" ht="26.25" customHeight="1" x14ac:dyDescent="0.15">
      <c r="A110" s="944" t="s">
        <v>440</v>
      </c>
      <c r="B110" s="945"/>
      <c r="C110" s="945"/>
      <c r="D110" s="945"/>
      <c r="E110" s="945"/>
      <c r="F110" s="945"/>
      <c r="G110" s="945"/>
      <c r="H110" s="945"/>
      <c r="I110" s="945"/>
      <c r="J110" s="945"/>
      <c r="K110" s="945"/>
      <c r="L110" s="945"/>
      <c r="M110" s="945"/>
      <c r="N110" s="945"/>
      <c r="O110" s="945"/>
      <c r="P110" s="945"/>
      <c r="Q110" s="945"/>
      <c r="R110" s="945"/>
      <c r="S110" s="945"/>
      <c r="T110" s="945"/>
      <c r="U110" s="945"/>
      <c r="V110" s="945"/>
      <c r="W110" s="945"/>
      <c r="X110" s="945"/>
      <c r="Y110" s="945"/>
      <c r="Z110" s="946"/>
      <c r="AA110" s="947">
        <v>944174</v>
      </c>
      <c r="AB110" s="948"/>
      <c r="AC110" s="948"/>
      <c r="AD110" s="948"/>
      <c r="AE110" s="949"/>
      <c r="AF110" s="950">
        <v>1005765</v>
      </c>
      <c r="AG110" s="948"/>
      <c r="AH110" s="948"/>
      <c r="AI110" s="948"/>
      <c r="AJ110" s="949"/>
      <c r="AK110" s="950">
        <v>1065757</v>
      </c>
      <c r="AL110" s="948"/>
      <c r="AM110" s="948"/>
      <c r="AN110" s="948"/>
      <c r="AO110" s="949"/>
      <c r="AP110" s="951">
        <v>18.8</v>
      </c>
      <c r="AQ110" s="952"/>
      <c r="AR110" s="952"/>
      <c r="AS110" s="952"/>
      <c r="AT110" s="953"/>
      <c r="AU110" s="954" t="s">
        <v>73</v>
      </c>
      <c r="AV110" s="955"/>
      <c r="AW110" s="955"/>
      <c r="AX110" s="955"/>
      <c r="AY110" s="955"/>
      <c r="AZ110" s="996" t="s">
        <v>441</v>
      </c>
      <c r="BA110" s="945"/>
      <c r="BB110" s="945"/>
      <c r="BC110" s="945"/>
      <c r="BD110" s="945"/>
      <c r="BE110" s="945"/>
      <c r="BF110" s="945"/>
      <c r="BG110" s="945"/>
      <c r="BH110" s="945"/>
      <c r="BI110" s="945"/>
      <c r="BJ110" s="945"/>
      <c r="BK110" s="945"/>
      <c r="BL110" s="945"/>
      <c r="BM110" s="945"/>
      <c r="BN110" s="945"/>
      <c r="BO110" s="945"/>
      <c r="BP110" s="946"/>
      <c r="BQ110" s="982">
        <v>12837756</v>
      </c>
      <c r="BR110" s="983"/>
      <c r="BS110" s="983"/>
      <c r="BT110" s="983"/>
      <c r="BU110" s="983"/>
      <c r="BV110" s="983">
        <v>13793804</v>
      </c>
      <c r="BW110" s="983"/>
      <c r="BX110" s="983"/>
      <c r="BY110" s="983"/>
      <c r="BZ110" s="983"/>
      <c r="CA110" s="983">
        <v>13883704</v>
      </c>
      <c r="CB110" s="983"/>
      <c r="CC110" s="983"/>
      <c r="CD110" s="983"/>
      <c r="CE110" s="983"/>
      <c r="CF110" s="997">
        <v>244.8</v>
      </c>
      <c r="CG110" s="998"/>
      <c r="CH110" s="998"/>
      <c r="CI110" s="998"/>
      <c r="CJ110" s="998"/>
      <c r="CK110" s="999" t="s">
        <v>442</v>
      </c>
      <c r="CL110" s="1000"/>
      <c r="CM110" s="979" t="s">
        <v>443</v>
      </c>
      <c r="CN110" s="980"/>
      <c r="CO110" s="980"/>
      <c r="CP110" s="980"/>
      <c r="CQ110" s="980"/>
      <c r="CR110" s="980"/>
      <c r="CS110" s="980"/>
      <c r="CT110" s="980"/>
      <c r="CU110" s="980"/>
      <c r="CV110" s="980"/>
      <c r="CW110" s="980"/>
      <c r="CX110" s="980"/>
      <c r="CY110" s="980"/>
      <c r="CZ110" s="980"/>
      <c r="DA110" s="980"/>
      <c r="DB110" s="980"/>
      <c r="DC110" s="980"/>
      <c r="DD110" s="980"/>
      <c r="DE110" s="980"/>
      <c r="DF110" s="981"/>
      <c r="DG110" s="982" t="s">
        <v>444</v>
      </c>
      <c r="DH110" s="983"/>
      <c r="DI110" s="983"/>
      <c r="DJ110" s="983"/>
      <c r="DK110" s="983"/>
      <c r="DL110" s="983" t="s">
        <v>419</v>
      </c>
      <c r="DM110" s="983"/>
      <c r="DN110" s="983"/>
      <c r="DO110" s="983"/>
      <c r="DP110" s="983"/>
      <c r="DQ110" s="983" t="s">
        <v>419</v>
      </c>
      <c r="DR110" s="983"/>
      <c r="DS110" s="983"/>
      <c r="DT110" s="983"/>
      <c r="DU110" s="983"/>
      <c r="DV110" s="984" t="s">
        <v>419</v>
      </c>
      <c r="DW110" s="984"/>
      <c r="DX110" s="984"/>
      <c r="DY110" s="984"/>
      <c r="DZ110" s="985"/>
    </row>
    <row r="111" spans="1:131" s="247" customFormat="1" ht="26.25" customHeight="1" x14ac:dyDescent="0.15">
      <c r="A111" s="986" t="s">
        <v>445</v>
      </c>
      <c r="B111" s="987"/>
      <c r="C111" s="987"/>
      <c r="D111" s="987"/>
      <c r="E111" s="987"/>
      <c r="F111" s="987"/>
      <c r="G111" s="987"/>
      <c r="H111" s="987"/>
      <c r="I111" s="987"/>
      <c r="J111" s="987"/>
      <c r="K111" s="987"/>
      <c r="L111" s="987"/>
      <c r="M111" s="987"/>
      <c r="N111" s="987"/>
      <c r="O111" s="987"/>
      <c r="P111" s="987"/>
      <c r="Q111" s="987"/>
      <c r="R111" s="987"/>
      <c r="S111" s="987"/>
      <c r="T111" s="987"/>
      <c r="U111" s="987"/>
      <c r="V111" s="987"/>
      <c r="W111" s="987"/>
      <c r="X111" s="987"/>
      <c r="Y111" s="987"/>
      <c r="Z111" s="988"/>
      <c r="AA111" s="989" t="s">
        <v>419</v>
      </c>
      <c r="AB111" s="990"/>
      <c r="AC111" s="990"/>
      <c r="AD111" s="990"/>
      <c r="AE111" s="991"/>
      <c r="AF111" s="992" t="s">
        <v>419</v>
      </c>
      <c r="AG111" s="990"/>
      <c r="AH111" s="990"/>
      <c r="AI111" s="990"/>
      <c r="AJ111" s="991"/>
      <c r="AK111" s="992" t="s">
        <v>444</v>
      </c>
      <c r="AL111" s="990"/>
      <c r="AM111" s="990"/>
      <c r="AN111" s="990"/>
      <c r="AO111" s="991"/>
      <c r="AP111" s="993" t="s">
        <v>444</v>
      </c>
      <c r="AQ111" s="994"/>
      <c r="AR111" s="994"/>
      <c r="AS111" s="994"/>
      <c r="AT111" s="995"/>
      <c r="AU111" s="956"/>
      <c r="AV111" s="957"/>
      <c r="AW111" s="957"/>
      <c r="AX111" s="957"/>
      <c r="AY111" s="957"/>
      <c r="AZ111" s="1005" t="s">
        <v>446</v>
      </c>
      <c r="BA111" s="1006"/>
      <c r="BB111" s="1006"/>
      <c r="BC111" s="1006"/>
      <c r="BD111" s="1006"/>
      <c r="BE111" s="1006"/>
      <c r="BF111" s="1006"/>
      <c r="BG111" s="1006"/>
      <c r="BH111" s="1006"/>
      <c r="BI111" s="1006"/>
      <c r="BJ111" s="1006"/>
      <c r="BK111" s="1006"/>
      <c r="BL111" s="1006"/>
      <c r="BM111" s="1006"/>
      <c r="BN111" s="1006"/>
      <c r="BO111" s="1006"/>
      <c r="BP111" s="1007"/>
      <c r="BQ111" s="975">
        <v>40229</v>
      </c>
      <c r="BR111" s="976"/>
      <c r="BS111" s="976"/>
      <c r="BT111" s="976"/>
      <c r="BU111" s="976"/>
      <c r="BV111" s="976">
        <v>4319</v>
      </c>
      <c r="BW111" s="976"/>
      <c r="BX111" s="976"/>
      <c r="BY111" s="976"/>
      <c r="BZ111" s="976"/>
      <c r="CA111" s="976" t="s">
        <v>419</v>
      </c>
      <c r="CB111" s="976"/>
      <c r="CC111" s="976"/>
      <c r="CD111" s="976"/>
      <c r="CE111" s="976"/>
      <c r="CF111" s="970" t="s">
        <v>444</v>
      </c>
      <c r="CG111" s="971"/>
      <c r="CH111" s="971"/>
      <c r="CI111" s="971"/>
      <c r="CJ111" s="971"/>
      <c r="CK111" s="1001"/>
      <c r="CL111" s="1002"/>
      <c r="CM111" s="972" t="s">
        <v>447</v>
      </c>
      <c r="CN111" s="973"/>
      <c r="CO111" s="973"/>
      <c r="CP111" s="973"/>
      <c r="CQ111" s="973"/>
      <c r="CR111" s="973"/>
      <c r="CS111" s="973"/>
      <c r="CT111" s="973"/>
      <c r="CU111" s="973"/>
      <c r="CV111" s="973"/>
      <c r="CW111" s="973"/>
      <c r="CX111" s="973"/>
      <c r="CY111" s="973"/>
      <c r="CZ111" s="973"/>
      <c r="DA111" s="973"/>
      <c r="DB111" s="973"/>
      <c r="DC111" s="973"/>
      <c r="DD111" s="973"/>
      <c r="DE111" s="973"/>
      <c r="DF111" s="974"/>
      <c r="DG111" s="975" t="s">
        <v>444</v>
      </c>
      <c r="DH111" s="976"/>
      <c r="DI111" s="976"/>
      <c r="DJ111" s="976"/>
      <c r="DK111" s="976"/>
      <c r="DL111" s="976" t="s">
        <v>444</v>
      </c>
      <c r="DM111" s="976"/>
      <c r="DN111" s="976"/>
      <c r="DO111" s="976"/>
      <c r="DP111" s="976"/>
      <c r="DQ111" s="976" t="s">
        <v>419</v>
      </c>
      <c r="DR111" s="976"/>
      <c r="DS111" s="976"/>
      <c r="DT111" s="976"/>
      <c r="DU111" s="976"/>
      <c r="DV111" s="977" t="s">
        <v>419</v>
      </c>
      <c r="DW111" s="977"/>
      <c r="DX111" s="977"/>
      <c r="DY111" s="977"/>
      <c r="DZ111" s="978"/>
    </row>
    <row r="112" spans="1:131" s="247" customFormat="1" ht="26.25" customHeight="1" x14ac:dyDescent="0.15">
      <c r="A112" s="1008" t="s">
        <v>448</v>
      </c>
      <c r="B112" s="1009"/>
      <c r="C112" s="1006" t="s">
        <v>449</v>
      </c>
      <c r="D112" s="1006"/>
      <c r="E112" s="1006"/>
      <c r="F112" s="1006"/>
      <c r="G112" s="1006"/>
      <c r="H112" s="1006"/>
      <c r="I112" s="1006"/>
      <c r="J112" s="1006"/>
      <c r="K112" s="1006"/>
      <c r="L112" s="1006"/>
      <c r="M112" s="1006"/>
      <c r="N112" s="1006"/>
      <c r="O112" s="1006"/>
      <c r="P112" s="1006"/>
      <c r="Q112" s="1006"/>
      <c r="R112" s="1006"/>
      <c r="S112" s="1006"/>
      <c r="T112" s="1006"/>
      <c r="U112" s="1006"/>
      <c r="V112" s="1006"/>
      <c r="W112" s="1006"/>
      <c r="X112" s="1006"/>
      <c r="Y112" s="1006"/>
      <c r="Z112" s="1007"/>
      <c r="AA112" s="1014" t="s">
        <v>444</v>
      </c>
      <c r="AB112" s="1015"/>
      <c r="AC112" s="1015"/>
      <c r="AD112" s="1015"/>
      <c r="AE112" s="1016"/>
      <c r="AF112" s="1017" t="s">
        <v>419</v>
      </c>
      <c r="AG112" s="1015"/>
      <c r="AH112" s="1015"/>
      <c r="AI112" s="1015"/>
      <c r="AJ112" s="1016"/>
      <c r="AK112" s="1017" t="s">
        <v>235</v>
      </c>
      <c r="AL112" s="1015"/>
      <c r="AM112" s="1015"/>
      <c r="AN112" s="1015"/>
      <c r="AO112" s="1016"/>
      <c r="AP112" s="1018" t="s">
        <v>444</v>
      </c>
      <c r="AQ112" s="1019"/>
      <c r="AR112" s="1019"/>
      <c r="AS112" s="1019"/>
      <c r="AT112" s="1020"/>
      <c r="AU112" s="956"/>
      <c r="AV112" s="957"/>
      <c r="AW112" s="957"/>
      <c r="AX112" s="957"/>
      <c r="AY112" s="957"/>
      <c r="AZ112" s="1005" t="s">
        <v>450</v>
      </c>
      <c r="BA112" s="1006"/>
      <c r="BB112" s="1006"/>
      <c r="BC112" s="1006"/>
      <c r="BD112" s="1006"/>
      <c r="BE112" s="1006"/>
      <c r="BF112" s="1006"/>
      <c r="BG112" s="1006"/>
      <c r="BH112" s="1006"/>
      <c r="BI112" s="1006"/>
      <c r="BJ112" s="1006"/>
      <c r="BK112" s="1006"/>
      <c r="BL112" s="1006"/>
      <c r="BM112" s="1006"/>
      <c r="BN112" s="1006"/>
      <c r="BO112" s="1006"/>
      <c r="BP112" s="1007"/>
      <c r="BQ112" s="975">
        <v>5338452</v>
      </c>
      <c r="BR112" s="976"/>
      <c r="BS112" s="976"/>
      <c r="BT112" s="976"/>
      <c r="BU112" s="976"/>
      <c r="BV112" s="976">
        <v>5160050</v>
      </c>
      <c r="BW112" s="976"/>
      <c r="BX112" s="976"/>
      <c r="BY112" s="976"/>
      <c r="BZ112" s="976"/>
      <c r="CA112" s="976">
        <v>4766469</v>
      </c>
      <c r="CB112" s="976"/>
      <c r="CC112" s="976"/>
      <c r="CD112" s="976"/>
      <c r="CE112" s="976"/>
      <c r="CF112" s="970">
        <v>84</v>
      </c>
      <c r="CG112" s="971"/>
      <c r="CH112" s="971"/>
      <c r="CI112" s="971"/>
      <c r="CJ112" s="971"/>
      <c r="CK112" s="1001"/>
      <c r="CL112" s="1002"/>
      <c r="CM112" s="972" t="s">
        <v>451</v>
      </c>
      <c r="CN112" s="973"/>
      <c r="CO112" s="973"/>
      <c r="CP112" s="973"/>
      <c r="CQ112" s="973"/>
      <c r="CR112" s="973"/>
      <c r="CS112" s="973"/>
      <c r="CT112" s="973"/>
      <c r="CU112" s="973"/>
      <c r="CV112" s="973"/>
      <c r="CW112" s="973"/>
      <c r="CX112" s="973"/>
      <c r="CY112" s="973"/>
      <c r="CZ112" s="973"/>
      <c r="DA112" s="973"/>
      <c r="DB112" s="973"/>
      <c r="DC112" s="973"/>
      <c r="DD112" s="973"/>
      <c r="DE112" s="973"/>
      <c r="DF112" s="974"/>
      <c r="DG112" s="975" t="s">
        <v>419</v>
      </c>
      <c r="DH112" s="976"/>
      <c r="DI112" s="976"/>
      <c r="DJ112" s="976"/>
      <c r="DK112" s="976"/>
      <c r="DL112" s="976" t="s">
        <v>444</v>
      </c>
      <c r="DM112" s="976"/>
      <c r="DN112" s="976"/>
      <c r="DO112" s="976"/>
      <c r="DP112" s="976"/>
      <c r="DQ112" s="976" t="s">
        <v>444</v>
      </c>
      <c r="DR112" s="976"/>
      <c r="DS112" s="976"/>
      <c r="DT112" s="976"/>
      <c r="DU112" s="976"/>
      <c r="DV112" s="977" t="s">
        <v>419</v>
      </c>
      <c r="DW112" s="977"/>
      <c r="DX112" s="977"/>
      <c r="DY112" s="977"/>
      <c r="DZ112" s="978"/>
    </row>
    <row r="113" spans="1:130" s="247" customFormat="1" ht="26.25" customHeight="1" x14ac:dyDescent="0.15">
      <c r="A113" s="1010"/>
      <c r="B113" s="1011"/>
      <c r="C113" s="1006" t="s">
        <v>452</v>
      </c>
      <c r="D113" s="1006"/>
      <c r="E113" s="1006"/>
      <c r="F113" s="1006"/>
      <c r="G113" s="1006"/>
      <c r="H113" s="1006"/>
      <c r="I113" s="1006"/>
      <c r="J113" s="1006"/>
      <c r="K113" s="1006"/>
      <c r="L113" s="1006"/>
      <c r="M113" s="1006"/>
      <c r="N113" s="1006"/>
      <c r="O113" s="1006"/>
      <c r="P113" s="1006"/>
      <c r="Q113" s="1006"/>
      <c r="R113" s="1006"/>
      <c r="S113" s="1006"/>
      <c r="T113" s="1006"/>
      <c r="U113" s="1006"/>
      <c r="V113" s="1006"/>
      <c r="W113" s="1006"/>
      <c r="X113" s="1006"/>
      <c r="Y113" s="1006"/>
      <c r="Z113" s="1007"/>
      <c r="AA113" s="989">
        <v>658372</v>
      </c>
      <c r="AB113" s="990"/>
      <c r="AC113" s="990"/>
      <c r="AD113" s="990"/>
      <c r="AE113" s="991"/>
      <c r="AF113" s="992">
        <v>720905</v>
      </c>
      <c r="AG113" s="990"/>
      <c r="AH113" s="990"/>
      <c r="AI113" s="990"/>
      <c r="AJ113" s="991"/>
      <c r="AK113" s="992">
        <v>676765</v>
      </c>
      <c r="AL113" s="990"/>
      <c r="AM113" s="990"/>
      <c r="AN113" s="990"/>
      <c r="AO113" s="991"/>
      <c r="AP113" s="993">
        <v>11.9</v>
      </c>
      <c r="AQ113" s="994"/>
      <c r="AR113" s="994"/>
      <c r="AS113" s="994"/>
      <c r="AT113" s="995"/>
      <c r="AU113" s="956"/>
      <c r="AV113" s="957"/>
      <c r="AW113" s="957"/>
      <c r="AX113" s="957"/>
      <c r="AY113" s="957"/>
      <c r="AZ113" s="1005" t="s">
        <v>453</v>
      </c>
      <c r="BA113" s="1006"/>
      <c r="BB113" s="1006"/>
      <c r="BC113" s="1006"/>
      <c r="BD113" s="1006"/>
      <c r="BE113" s="1006"/>
      <c r="BF113" s="1006"/>
      <c r="BG113" s="1006"/>
      <c r="BH113" s="1006"/>
      <c r="BI113" s="1006"/>
      <c r="BJ113" s="1006"/>
      <c r="BK113" s="1006"/>
      <c r="BL113" s="1006"/>
      <c r="BM113" s="1006"/>
      <c r="BN113" s="1006"/>
      <c r="BO113" s="1006"/>
      <c r="BP113" s="1007"/>
      <c r="BQ113" s="975">
        <v>421267</v>
      </c>
      <c r="BR113" s="976"/>
      <c r="BS113" s="976"/>
      <c r="BT113" s="976"/>
      <c r="BU113" s="976"/>
      <c r="BV113" s="976">
        <v>386941</v>
      </c>
      <c r="BW113" s="976"/>
      <c r="BX113" s="976"/>
      <c r="BY113" s="976"/>
      <c r="BZ113" s="976"/>
      <c r="CA113" s="976">
        <v>364294</v>
      </c>
      <c r="CB113" s="976"/>
      <c r="CC113" s="976"/>
      <c r="CD113" s="976"/>
      <c r="CE113" s="976"/>
      <c r="CF113" s="970">
        <v>6.4</v>
      </c>
      <c r="CG113" s="971"/>
      <c r="CH113" s="971"/>
      <c r="CI113" s="971"/>
      <c r="CJ113" s="971"/>
      <c r="CK113" s="1001"/>
      <c r="CL113" s="1002"/>
      <c r="CM113" s="972" t="s">
        <v>454</v>
      </c>
      <c r="CN113" s="973"/>
      <c r="CO113" s="973"/>
      <c r="CP113" s="973"/>
      <c r="CQ113" s="973"/>
      <c r="CR113" s="973"/>
      <c r="CS113" s="973"/>
      <c r="CT113" s="973"/>
      <c r="CU113" s="973"/>
      <c r="CV113" s="973"/>
      <c r="CW113" s="973"/>
      <c r="CX113" s="973"/>
      <c r="CY113" s="973"/>
      <c r="CZ113" s="973"/>
      <c r="DA113" s="973"/>
      <c r="DB113" s="973"/>
      <c r="DC113" s="973"/>
      <c r="DD113" s="973"/>
      <c r="DE113" s="973"/>
      <c r="DF113" s="974"/>
      <c r="DG113" s="1014" t="s">
        <v>444</v>
      </c>
      <c r="DH113" s="1015"/>
      <c r="DI113" s="1015"/>
      <c r="DJ113" s="1015"/>
      <c r="DK113" s="1016"/>
      <c r="DL113" s="1017" t="s">
        <v>444</v>
      </c>
      <c r="DM113" s="1015"/>
      <c r="DN113" s="1015"/>
      <c r="DO113" s="1015"/>
      <c r="DP113" s="1016"/>
      <c r="DQ113" s="1017" t="s">
        <v>444</v>
      </c>
      <c r="DR113" s="1015"/>
      <c r="DS113" s="1015"/>
      <c r="DT113" s="1015"/>
      <c r="DU113" s="1016"/>
      <c r="DV113" s="1018" t="s">
        <v>419</v>
      </c>
      <c r="DW113" s="1019"/>
      <c r="DX113" s="1019"/>
      <c r="DY113" s="1019"/>
      <c r="DZ113" s="1020"/>
    </row>
    <row r="114" spans="1:130" s="247" customFormat="1" ht="26.25" customHeight="1" x14ac:dyDescent="0.15">
      <c r="A114" s="1010"/>
      <c r="B114" s="1011"/>
      <c r="C114" s="1006" t="s">
        <v>455</v>
      </c>
      <c r="D114" s="1006"/>
      <c r="E114" s="1006"/>
      <c r="F114" s="1006"/>
      <c r="G114" s="1006"/>
      <c r="H114" s="1006"/>
      <c r="I114" s="1006"/>
      <c r="J114" s="1006"/>
      <c r="K114" s="1006"/>
      <c r="L114" s="1006"/>
      <c r="M114" s="1006"/>
      <c r="N114" s="1006"/>
      <c r="O114" s="1006"/>
      <c r="P114" s="1006"/>
      <c r="Q114" s="1006"/>
      <c r="R114" s="1006"/>
      <c r="S114" s="1006"/>
      <c r="T114" s="1006"/>
      <c r="U114" s="1006"/>
      <c r="V114" s="1006"/>
      <c r="W114" s="1006"/>
      <c r="X114" s="1006"/>
      <c r="Y114" s="1006"/>
      <c r="Z114" s="1007"/>
      <c r="AA114" s="1014">
        <v>37256</v>
      </c>
      <c r="AB114" s="1015"/>
      <c r="AC114" s="1015"/>
      <c r="AD114" s="1015"/>
      <c r="AE114" s="1016"/>
      <c r="AF114" s="1017">
        <v>41734</v>
      </c>
      <c r="AG114" s="1015"/>
      <c r="AH114" s="1015"/>
      <c r="AI114" s="1015"/>
      <c r="AJ114" s="1016"/>
      <c r="AK114" s="1017">
        <v>44830</v>
      </c>
      <c r="AL114" s="1015"/>
      <c r="AM114" s="1015"/>
      <c r="AN114" s="1015"/>
      <c r="AO114" s="1016"/>
      <c r="AP114" s="1018">
        <v>0.8</v>
      </c>
      <c r="AQ114" s="1019"/>
      <c r="AR114" s="1019"/>
      <c r="AS114" s="1019"/>
      <c r="AT114" s="1020"/>
      <c r="AU114" s="956"/>
      <c r="AV114" s="957"/>
      <c r="AW114" s="957"/>
      <c r="AX114" s="957"/>
      <c r="AY114" s="957"/>
      <c r="AZ114" s="1005" t="s">
        <v>456</v>
      </c>
      <c r="BA114" s="1006"/>
      <c r="BB114" s="1006"/>
      <c r="BC114" s="1006"/>
      <c r="BD114" s="1006"/>
      <c r="BE114" s="1006"/>
      <c r="BF114" s="1006"/>
      <c r="BG114" s="1006"/>
      <c r="BH114" s="1006"/>
      <c r="BI114" s="1006"/>
      <c r="BJ114" s="1006"/>
      <c r="BK114" s="1006"/>
      <c r="BL114" s="1006"/>
      <c r="BM114" s="1006"/>
      <c r="BN114" s="1006"/>
      <c r="BO114" s="1006"/>
      <c r="BP114" s="1007"/>
      <c r="BQ114" s="975">
        <v>1352969</v>
      </c>
      <c r="BR114" s="976"/>
      <c r="BS114" s="976"/>
      <c r="BT114" s="976"/>
      <c r="BU114" s="976"/>
      <c r="BV114" s="976">
        <v>1268727</v>
      </c>
      <c r="BW114" s="976"/>
      <c r="BX114" s="976"/>
      <c r="BY114" s="976"/>
      <c r="BZ114" s="976"/>
      <c r="CA114" s="976">
        <v>1216251</v>
      </c>
      <c r="CB114" s="976"/>
      <c r="CC114" s="976"/>
      <c r="CD114" s="976"/>
      <c r="CE114" s="976"/>
      <c r="CF114" s="970">
        <v>21.4</v>
      </c>
      <c r="CG114" s="971"/>
      <c r="CH114" s="971"/>
      <c r="CI114" s="971"/>
      <c r="CJ114" s="971"/>
      <c r="CK114" s="1001"/>
      <c r="CL114" s="1002"/>
      <c r="CM114" s="972" t="s">
        <v>457</v>
      </c>
      <c r="CN114" s="973"/>
      <c r="CO114" s="973"/>
      <c r="CP114" s="973"/>
      <c r="CQ114" s="973"/>
      <c r="CR114" s="973"/>
      <c r="CS114" s="973"/>
      <c r="CT114" s="973"/>
      <c r="CU114" s="973"/>
      <c r="CV114" s="973"/>
      <c r="CW114" s="973"/>
      <c r="CX114" s="973"/>
      <c r="CY114" s="973"/>
      <c r="CZ114" s="973"/>
      <c r="DA114" s="973"/>
      <c r="DB114" s="973"/>
      <c r="DC114" s="973"/>
      <c r="DD114" s="973"/>
      <c r="DE114" s="973"/>
      <c r="DF114" s="974"/>
      <c r="DG114" s="1014" t="s">
        <v>444</v>
      </c>
      <c r="DH114" s="1015"/>
      <c r="DI114" s="1015"/>
      <c r="DJ114" s="1015"/>
      <c r="DK114" s="1016"/>
      <c r="DL114" s="1017" t="s">
        <v>235</v>
      </c>
      <c r="DM114" s="1015"/>
      <c r="DN114" s="1015"/>
      <c r="DO114" s="1015"/>
      <c r="DP114" s="1016"/>
      <c r="DQ114" s="1017" t="s">
        <v>419</v>
      </c>
      <c r="DR114" s="1015"/>
      <c r="DS114" s="1015"/>
      <c r="DT114" s="1015"/>
      <c r="DU114" s="1016"/>
      <c r="DV114" s="1018" t="s">
        <v>419</v>
      </c>
      <c r="DW114" s="1019"/>
      <c r="DX114" s="1019"/>
      <c r="DY114" s="1019"/>
      <c r="DZ114" s="1020"/>
    </row>
    <row r="115" spans="1:130" s="247" customFormat="1" ht="26.25" customHeight="1" x14ac:dyDescent="0.15">
      <c r="A115" s="1010"/>
      <c r="B115" s="1011"/>
      <c r="C115" s="1006" t="s">
        <v>458</v>
      </c>
      <c r="D115" s="1006"/>
      <c r="E115" s="1006"/>
      <c r="F115" s="1006"/>
      <c r="G115" s="1006"/>
      <c r="H115" s="1006"/>
      <c r="I115" s="1006"/>
      <c r="J115" s="1006"/>
      <c r="K115" s="1006"/>
      <c r="L115" s="1006"/>
      <c r="M115" s="1006"/>
      <c r="N115" s="1006"/>
      <c r="O115" s="1006"/>
      <c r="P115" s="1006"/>
      <c r="Q115" s="1006"/>
      <c r="R115" s="1006"/>
      <c r="S115" s="1006"/>
      <c r="T115" s="1006"/>
      <c r="U115" s="1006"/>
      <c r="V115" s="1006"/>
      <c r="W115" s="1006"/>
      <c r="X115" s="1006"/>
      <c r="Y115" s="1006"/>
      <c r="Z115" s="1007"/>
      <c r="AA115" s="989">
        <v>36406</v>
      </c>
      <c r="AB115" s="990"/>
      <c r="AC115" s="990"/>
      <c r="AD115" s="990"/>
      <c r="AE115" s="991"/>
      <c r="AF115" s="992">
        <v>36197</v>
      </c>
      <c r="AG115" s="990"/>
      <c r="AH115" s="990"/>
      <c r="AI115" s="990"/>
      <c r="AJ115" s="991"/>
      <c r="AK115" s="992">
        <v>4319</v>
      </c>
      <c r="AL115" s="990"/>
      <c r="AM115" s="990"/>
      <c r="AN115" s="990"/>
      <c r="AO115" s="991"/>
      <c r="AP115" s="993">
        <v>0.1</v>
      </c>
      <c r="AQ115" s="994"/>
      <c r="AR115" s="994"/>
      <c r="AS115" s="994"/>
      <c r="AT115" s="995"/>
      <c r="AU115" s="956"/>
      <c r="AV115" s="957"/>
      <c r="AW115" s="957"/>
      <c r="AX115" s="957"/>
      <c r="AY115" s="957"/>
      <c r="AZ115" s="1005" t="s">
        <v>459</v>
      </c>
      <c r="BA115" s="1006"/>
      <c r="BB115" s="1006"/>
      <c r="BC115" s="1006"/>
      <c r="BD115" s="1006"/>
      <c r="BE115" s="1006"/>
      <c r="BF115" s="1006"/>
      <c r="BG115" s="1006"/>
      <c r="BH115" s="1006"/>
      <c r="BI115" s="1006"/>
      <c r="BJ115" s="1006"/>
      <c r="BK115" s="1006"/>
      <c r="BL115" s="1006"/>
      <c r="BM115" s="1006"/>
      <c r="BN115" s="1006"/>
      <c r="BO115" s="1006"/>
      <c r="BP115" s="1007"/>
      <c r="BQ115" s="975">
        <v>220027</v>
      </c>
      <c r="BR115" s="976"/>
      <c r="BS115" s="976"/>
      <c r="BT115" s="976"/>
      <c r="BU115" s="976"/>
      <c r="BV115" s="976">
        <v>125645</v>
      </c>
      <c r="BW115" s="976"/>
      <c r="BX115" s="976"/>
      <c r="BY115" s="976"/>
      <c r="BZ115" s="976"/>
      <c r="CA115" s="976">
        <v>80278</v>
      </c>
      <c r="CB115" s="976"/>
      <c r="CC115" s="976"/>
      <c r="CD115" s="976"/>
      <c r="CE115" s="976"/>
      <c r="CF115" s="970">
        <v>1.4</v>
      </c>
      <c r="CG115" s="971"/>
      <c r="CH115" s="971"/>
      <c r="CI115" s="971"/>
      <c r="CJ115" s="971"/>
      <c r="CK115" s="1001"/>
      <c r="CL115" s="1002"/>
      <c r="CM115" s="1005" t="s">
        <v>460</v>
      </c>
      <c r="CN115" s="1026"/>
      <c r="CO115" s="1026"/>
      <c r="CP115" s="1026"/>
      <c r="CQ115" s="1026"/>
      <c r="CR115" s="1026"/>
      <c r="CS115" s="1026"/>
      <c r="CT115" s="1026"/>
      <c r="CU115" s="1026"/>
      <c r="CV115" s="1026"/>
      <c r="CW115" s="1026"/>
      <c r="CX115" s="1026"/>
      <c r="CY115" s="1026"/>
      <c r="CZ115" s="1026"/>
      <c r="DA115" s="1026"/>
      <c r="DB115" s="1026"/>
      <c r="DC115" s="1026"/>
      <c r="DD115" s="1026"/>
      <c r="DE115" s="1026"/>
      <c r="DF115" s="1007"/>
      <c r="DG115" s="1014" t="s">
        <v>419</v>
      </c>
      <c r="DH115" s="1015"/>
      <c r="DI115" s="1015"/>
      <c r="DJ115" s="1015"/>
      <c r="DK115" s="1016"/>
      <c r="DL115" s="1017" t="s">
        <v>235</v>
      </c>
      <c r="DM115" s="1015"/>
      <c r="DN115" s="1015"/>
      <c r="DO115" s="1015"/>
      <c r="DP115" s="1016"/>
      <c r="DQ115" s="1017" t="s">
        <v>444</v>
      </c>
      <c r="DR115" s="1015"/>
      <c r="DS115" s="1015"/>
      <c r="DT115" s="1015"/>
      <c r="DU115" s="1016"/>
      <c r="DV115" s="1018" t="s">
        <v>235</v>
      </c>
      <c r="DW115" s="1019"/>
      <c r="DX115" s="1019"/>
      <c r="DY115" s="1019"/>
      <c r="DZ115" s="1020"/>
    </row>
    <row r="116" spans="1:130" s="247" customFormat="1" ht="26.25" customHeight="1" x14ac:dyDescent="0.15">
      <c r="A116" s="1012"/>
      <c r="B116" s="1013"/>
      <c r="C116" s="1021" t="s">
        <v>461</v>
      </c>
      <c r="D116" s="1021"/>
      <c r="E116" s="1021"/>
      <c r="F116" s="1021"/>
      <c r="G116" s="1021"/>
      <c r="H116" s="1021"/>
      <c r="I116" s="1021"/>
      <c r="J116" s="1021"/>
      <c r="K116" s="1021"/>
      <c r="L116" s="1021"/>
      <c r="M116" s="1021"/>
      <c r="N116" s="1021"/>
      <c r="O116" s="1021"/>
      <c r="P116" s="1021"/>
      <c r="Q116" s="1021"/>
      <c r="R116" s="1021"/>
      <c r="S116" s="1021"/>
      <c r="T116" s="1021"/>
      <c r="U116" s="1021"/>
      <c r="V116" s="1021"/>
      <c r="W116" s="1021"/>
      <c r="X116" s="1021"/>
      <c r="Y116" s="1021"/>
      <c r="Z116" s="1022"/>
      <c r="AA116" s="1014">
        <v>31</v>
      </c>
      <c r="AB116" s="1015"/>
      <c r="AC116" s="1015"/>
      <c r="AD116" s="1015"/>
      <c r="AE116" s="1016"/>
      <c r="AF116" s="1017">
        <v>234</v>
      </c>
      <c r="AG116" s="1015"/>
      <c r="AH116" s="1015"/>
      <c r="AI116" s="1015"/>
      <c r="AJ116" s="1016"/>
      <c r="AK116" s="1017">
        <v>58</v>
      </c>
      <c r="AL116" s="1015"/>
      <c r="AM116" s="1015"/>
      <c r="AN116" s="1015"/>
      <c r="AO116" s="1016"/>
      <c r="AP116" s="1018">
        <v>0</v>
      </c>
      <c r="AQ116" s="1019"/>
      <c r="AR116" s="1019"/>
      <c r="AS116" s="1019"/>
      <c r="AT116" s="1020"/>
      <c r="AU116" s="956"/>
      <c r="AV116" s="957"/>
      <c r="AW116" s="957"/>
      <c r="AX116" s="957"/>
      <c r="AY116" s="957"/>
      <c r="AZ116" s="1023" t="s">
        <v>462</v>
      </c>
      <c r="BA116" s="1024"/>
      <c r="BB116" s="1024"/>
      <c r="BC116" s="1024"/>
      <c r="BD116" s="1024"/>
      <c r="BE116" s="1024"/>
      <c r="BF116" s="1024"/>
      <c r="BG116" s="1024"/>
      <c r="BH116" s="1024"/>
      <c r="BI116" s="1024"/>
      <c r="BJ116" s="1024"/>
      <c r="BK116" s="1024"/>
      <c r="BL116" s="1024"/>
      <c r="BM116" s="1024"/>
      <c r="BN116" s="1024"/>
      <c r="BO116" s="1024"/>
      <c r="BP116" s="1025"/>
      <c r="BQ116" s="975" t="s">
        <v>444</v>
      </c>
      <c r="BR116" s="976"/>
      <c r="BS116" s="976"/>
      <c r="BT116" s="976"/>
      <c r="BU116" s="976"/>
      <c r="BV116" s="976" t="s">
        <v>444</v>
      </c>
      <c r="BW116" s="976"/>
      <c r="BX116" s="976"/>
      <c r="BY116" s="976"/>
      <c r="BZ116" s="976"/>
      <c r="CA116" s="976" t="s">
        <v>419</v>
      </c>
      <c r="CB116" s="976"/>
      <c r="CC116" s="976"/>
      <c r="CD116" s="976"/>
      <c r="CE116" s="976"/>
      <c r="CF116" s="970" t="s">
        <v>444</v>
      </c>
      <c r="CG116" s="971"/>
      <c r="CH116" s="971"/>
      <c r="CI116" s="971"/>
      <c r="CJ116" s="971"/>
      <c r="CK116" s="1001"/>
      <c r="CL116" s="1002"/>
      <c r="CM116" s="972" t="s">
        <v>463</v>
      </c>
      <c r="CN116" s="973"/>
      <c r="CO116" s="973"/>
      <c r="CP116" s="973"/>
      <c r="CQ116" s="973"/>
      <c r="CR116" s="973"/>
      <c r="CS116" s="973"/>
      <c r="CT116" s="973"/>
      <c r="CU116" s="973"/>
      <c r="CV116" s="973"/>
      <c r="CW116" s="973"/>
      <c r="CX116" s="973"/>
      <c r="CY116" s="973"/>
      <c r="CZ116" s="973"/>
      <c r="DA116" s="973"/>
      <c r="DB116" s="973"/>
      <c r="DC116" s="973"/>
      <c r="DD116" s="973"/>
      <c r="DE116" s="973"/>
      <c r="DF116" s="974"/>
      <c r="DG116" s="1014">
        <v>40229</v>
      </c>
      <c r="DH116" s="1015"/>
      <c r="DI116" s="1015"/>
      <c r="DJ116" s="1015"/>
      <c r="DK116" s="1016"/>
      <c r="DL116" s="1017">
        <v>4319</v>
      </c>
      <c r="DM116" s="1015"/>
      <c r="DN116" s="1015"/>
      <c r="DO116" s="1015"/>
      <c r="DP116" s="1016"/>
      <c r="DQ116" s="1017" t="s">
        <v>444</v>
      </c>
      <c r="DR116" s="1015"/>
      <c r="DS116" s="1015"/>
      <c r="DT116" s="1015"/>
      <c r="DU116" s="1016"/>
      <c r="DV116" s="1018" t="s">
        <v>444</v>
      </c>
      <c r="DW116" s="1019"/>
      <c r="DX116" s="1019"/>
      <c r="DY116" s="1019"/>
      <c r="DZ116" s="1020"/>
    </row>
    <row r="117" spans="1:130" s="247" customFormat="1" ht="26.25" customHeight="1" x14ac:dyDescent="0.15">
      <c r="A117" s="960" t="s">
        <v>189</v>
      </c>
      <c r="B117" s="941"/>
      <c r="C117" s="941"/>
      <c r="D117" s="941"/>
      <c r="E117" s="941"/>
      <c r="F117" s="941"/>
      <c r="G117" s="941"/>
      <c r="H117" s="941"/>
      <c r="I117" s="941"/>
      <c r="J117" s="941"/>
      <c r="K117" s="941"/>
      <c r="L117" s="941"/>
      <c r="M117" s="941"/>
      <c r="N117" s="941"/>
      <c r="O117" s="941"/>
      <c r="P117" s="941"/>
      <c r="Q117" s="941"/>
      <c r="R117" s="941"/>
      <c r="S117" s="941"/>
      <c r="T117" s="941"/>
      <c r="U117" s="941"/>
      <c r="V117" s="941"/>
      <c r="W117" s="941"/>
      <c r="X117" s="941"/>
      <c r="Y117" s="1031" t="s">
        <v>464</v>
      </c>
      <c r="Z117" s="942"/>
      <c r="AA117" s="1032">
        <v>1676239</v>
      </c>
      <c r="AB117" s="1033"/>
      <c r="AC117" s="1033"/>
      <c r="AD117" s="1033"/>
      <c r="AE117" s="1034"/>
      <c r="AF117" s="1035">
        <v>1804835</v>
      </c>
      <c r="AG117" s="1033"/>
      <c r="AH117" s="1033"/>
      <c r="AI117" s="1033"/>
      <c r="AJ117" s="1034"/>
      <c r="AK117" s="1035">
        <v>1791729</v>
      </c>
      <c r="AL117" s="1033"/>
      <c r="AM117" s="1033"/>
      <c r="AN117" s="1033"/>
      <c r="AO117" s="1034"/>
      <c r="AP117" s="1036"/>
      <c r="AQ117" s="1037"/>
      <c r="AR117" s="1037"/>
      <c r="AS117" s="1037"/>
      <c r="AT117" s="1038"/>
      <c r="AU117" s="956"/>
      <c r="AV117" s="957"/>
      <c r="AW117" s="957"/>
      <c r="AX117" s="957"/>
      <c r="AY117" s="957"/>
      <c r="AZ117" s="1023" t="s">
        <v>465</v>
      </c>
      <c r="BA117" s="1024"/>
      <c r="BB117" s="1024"/>
      <c r="BC117" s="1024"/>
      <c r="BD117" s="1024"/>
      <c r="BE117" s="1024"/>
      <c r="BF117" s="1024"/>
      <c r="BG117" s="1024"/>
      <c r="BH117" s="1024"/>
      <c r="BI117" s="1024"/>
      <c r="BJ117" s="1024"/>
      <c r="BK117" s="1024"/>
      <c r="BL117" s="1024"/>
      <c r="BM117" s="1024"/>
      <c r="BN117" s="1024"/>
      <c r="BO117" s="1024"/>
      <c r="BP117" s="1025"/>
      <c r="BQ117" s="975" t="s">
        <v>419</v>
      </c>
      <c r="BR117" s="976"/>
      <c r="BS117" s="976"/>
      <c r="BT117" s="976"/>
      <c r="BU117" s="976"/>
      <c r="BV117" s="976" t="s">
        <v>235</v>
      </c>
      <c r="BW117" s="976"/>
      <c r="BX117" s="976"/>
      <c r="BY117" s="976"/>
      <c r="BZ117" s="976"/>
      <c r="CA117" s="976" t="s">
        <v>419</v>
      </c>
      <c r="CB117" s="976"/>
      <c r="CC117" s="976"/>
      <c r="CD117" s="976"/>
      <c r="CE117" s="976"/>
      <c r="CF117" s="970" t="s">
        <v>419</v>
      </c>
      <c r="CG117" s="971"/>
      <c r="CH117" s="971"/>
      <c r="CI117" s="971"/>
      <c r="CJ117" s="971"/>
      <c r="CK117" s="1001"/>
      <c r="CL117" s="1002"/>
      <c r="CM117" s="972" t="s">
        <v>466</v>
      </c>
      <c r="CN117" s="973"/>
      <c r="CO117" s="973"/>
      <c r="CP117" s="973"/>
      <c r="CQ117" s="973"/>
      <c r="CR117" s="973"/>
      <c r="CS117" s="973"/>
      <c r="CT117" s="973"/>
      <c r="CU117" s="973"/>
      <c r="CV117" s="973"/>
      <c r="CW117" s="973"/>
      <c r="CX117" s="973"/>
      <c r="CY117" s="973"/>
      <c r="CZ117" s="973"/>
      <c r="DA117" s="973"/>
      <c r="DB117" s="973"/>
      <c r="DC117" s="973"/>
      <c r="DD117" s="973"/>
      <c r="DE117" s="973"/>
      <c r="DF117" s="974"/>
      <c r="DG117" s="1014" t="s">
        <v>419</v>
      </c>
      <c r="DH117" s="1015"/>
      <c r="DI117" s="1015"/>
      <c r="DJ117" s="1015"/>
      <c r="DK117" s="1016"/>
      <c r="DL117" s="1017" t="s">
        <v>419</v>
      </c>
      <c r="DM117" s="1015"/>
      <c r="DN117" s="1015"/>
      <c r="DO117" s="1015"/>
      <c r="DP117" s="1016"/>
      <c r="DQ117" s="1017" t="s">
        <v>419</v>
      </c>
      <c r="DR117" s="1015"/>
      <c r="DS117" s="1015"/>
      <c r="DT117" s="1015"/>
      <c r="DU117" s="1016"/>
      <c r="DV117" s="1018" t="s">
        <v>419</v>
      </c>
      <c r="DW117" s="1019"/>
      <c r="DX117" s="1019"/>
      <c r="DY117" s="1019"/>
      <c r="DZ117" s="1020"/>
    </row>
    <row r="118" spans="1:130" s="247" customFormat="1" ht="26.25" customHeight="1" x14ac:dyDescent="0.15">
      <c r="A118" s="960" t="s">
        <v>439</v>
      </c>
      <c r="B118" s="941"/>
      <c r="C118" s="941"/>
      <c r="D118" s="941"/>
      <c r="E118" s="941"/>
      <c r="F118" s="941"/>
      <c r="G118" s="941"/>
      <c r="H118" s="941"/>
      <c r="I118" s="941"/>
      <c r="J118" s="941"/>
      <c r="K118" s="941"/>
      <c r="L118" s="941"/>
      <c r="M118" s="941"/>
      <c r="N118" s="941"/>
      <c r="O118" s="941"/>
      <c r="P118" s="941"/>
      <c r="Q118" s="941"/>
      <c r="R118" s="941"/>
      <c r="S118" s="941"/>
      <c r="T118" s="941"/>
      <c r="U118" s="941"/>
      <c r="V118" s="941"/>
      <c r="W118" s="941"/>
      <c r="X118" s="941"/>
      <c r="Y118" s="941"/>
      <c r="Z118" s="942"/>
      <c r="AA118" s="940" t="s">
        <v>437</v>
      </c>
      <c r="AB118" s="941"/>
      <c r="AC118" s="941"/>
      <c r="AD118" s="941"/>
      <c r="AE118" s="942"/>
      <c r="AF118" s="940" t="s">
        <v>310</v>
      </c>
      <c r="AG118" s="941"/>
      <c r="AH118" s="941"/>
      <c r="AI118" s="941"/>
      <c r="AJ118" s="942"/>
      <c r="AK118" s="940" t="s">
        <v>309</v>
      </c>
      <c r="AL118" s="941"/>
      <c r="AM118" s="941"/>
      <c r="AN118" s="941"/>
      <c r="AO118" s="942"/>
      <c r="AP118" s="1027" t="s">
        <v>438</v>
      </c>
      <c r="AQ118" s="1028"/>
      <c r="AR118" s="1028"/>
      <c r="AS118" s="1028"/>
      <c r="AT118" s="1029"/>
      <c r="AU118" s="956"/>
      <c r="AV118" s="957"/>
      <c r="AW118" s="957"/>
      <c r="AX118" s="957"/>
      <c r="AY118" s="957"/>
      <c r="AZ118" s="1030" t="s">
        <v>467</v>
      </c>
      <c r="BA118" s="1021"/>
      <c r="BB118" s="1021"/>
      <c r="BC118" s="1021"/>
      <c r="BD118" s="1021"/>
      <c r="BE118" s="1021"/>
      <c r="BF118" s="1021"/>
      <c r="BG118" s="1021"/>
      <c r="BH118" s="1021"/>
      <c r="BI118" s="1021"/>
      <c r="BJ118" s="1021"/>
      <c r="BK118" s="1021"/>
      <c r="BL118" s="1021"/>
      <c r="BM118" s="1021"/>
      <c r="BN118" s="1021"/>
      <c r="BO118" s="1021"/>
      <c r="BP118" s="1022"/>
      <c r="BQ118" s="1053" t="s">
        <v>419</v>
      </c>
      <c r="BR118" s="1054"/>
      <c r="BS118" s="1054"/>
      <c r="BT118" s="1054"/>
      <c r="BU118" s="1054"/>
      <c r="BV118" s="1054" t="s">
        <v>419</v>
      </c>
      <c r="BW118" s="1054"/>
      <c r="BX118" s="1054"/>
      <c r="BY118" s="1054"/>
      <c r="BZ118" s="1054"/>
      <c r="CA118" s="1054" t="s">
        <v>419</v>
      </c>
      <c r="CB118" s="1054"/>
      <c r="CC118" s="1054"/>
      <c r="CD118" s="1054"/>
      <c r="CE118" s="1054"/>
      <c r="CF118" s="970" t="s">
        <v>419</v>
      </c>
      <c r="CG118" s="971"/>
      <c r="CH118" s="971"/>
      <c r="CI118" s="971"/>
      <c r="CJ118" s="971"/>
      <c r="CK118" s="1001"/>
      <c r="CL118" s="1002"/>
      <c r="CM118" s="972" t="s">
        <v>468</v>
      </c>
      <c r="CN118" s="973"/>
      <c r="CO118" s="973"/>
      <c r="CP118" s="973"/>
      <c r="CQ118" s="973"/>
      <c r="CR118" s="973"/>
      <c r="CS118" s="973"/>
      <c r="CT118" s="973"/>
      <c r="CU118" s="973"/>
      <c r="CV118" s="973"/>
      <c r="CW118" s="973"/>
      <c r="CX118" s="973"/>
      <c r="CY118" s="973"/>
      <c r="CZ118" s="973"/>
      <c r="DA118" s="973"/>
      <c r="DB118" s="973"/>
      <c r="DC118" s="973"/>
      <c r="DD118" s="973"/>
      <c r="DE118" s="973"/>
      <c r="DF118" s="974"/>
      <c r="DG118" s="1014" t="s">
        <v>235</v>
      </c>
      <c r="DH118" s="1015"/>
      <c r="DI118" s="1015"/>
      <c r="DJ118" s="1015"/>
      <c r="DK118" s="1016"/>
      <c r="DL118" s="1017" t="s">
        <v>444</v>
      </c>
      <c r="DM118" s="1015"/>
      <c r="DN118" s="1015"/>
      <c r="DO118" s="1015"/>
      <c r="DP118" s="1016"/>
      <c r="DQ118" s="1017" t="s">
        <v>419</v>
      </c>
      <c r="DR118" s="1015"/>
      <c r="DS118" s="1015"/>
      <c r="DT118" s="1015"/>
      <c r="DU118" s="1016"/>
      <c r="DV118" s="1018" t="s">
        <v>235</v>
      </c>
      <c r="DW118" s="1019"/>
      <c r="DX118" s="1019"/>
      <c r="DY118" s="1019"/>
      <c r="DZ118" s="1020"/>
    </row>
    <row r="119" spans="1:130" s="247" customFormat="1" ht="26.25" customHeight="1" x14ac:dyDescent="0.15">
      <c r="A119" s="1114" t="s">
        <v>442</v>
      </c>
      <c r="B119" s="1000"/>
      <c r="C119" s="979" t="s">
        <v>443</v>
      </c>
      <c r="D119" s="980"/>
      <c r="E119" s="980"/>
      <c r="F119" s="980"/>
      <c r="G119" s="980"/>
      <c r="H119" s="980"/>
      <c r="I119" s="980"/>
      <c r="J119" s="980"/>
      <c r="K119" s="980"/>
      <c r="L119" s="980"/>
      <c r="M119" s="980"/>
      <c r="N119" s="980"/>
      <c r="O119" s="980"/>
      <c r="P119" s="980"/>
      <c r="Q119" s="980"/>
      <c r="R119" s="980"/>
      <c r="S119" s="980"/>
      <c r="T119" s="980"/>
      <c r="U119" s="980"/>
      <c r="V119" s="980"/>
      <c r="W119" s="980"/>
      <c r="X119" s="980"/>
      <c r="Y119" s="980"/>
      <c r="Z119" s="981"/>
      <c r="AA119" s="947" t="s">
        <v>469</v>
      </c>
      <c r="AB119" s="948"/>
      <c r="AC119" s="948"/>
      <c r="AD119" s="948"/>
      <c r="AE119" s="949"/>
      <c r="AF119" s="950" t="s">
        <v>235</v>
      </c>
      <c r="AG119" s="948"/>
      <c r="AH119" s="948"/>
      <c r="AI119" s="948"/>
      <c r="AJ119" s="949"/>
      <c r="AK119" s="950" t="s">
        <v>235</v>
      </c>
      <c r="AL119" s="948"/>
      <c r="AM119" s="948"/>
      <c r="AN119" s="948"/>
      <c r="AO119" s="949"/>
      <c r="AP119" s="951" t="s">
        <v>235</v>
      </c>
      <c r="AQ119" s="952"/>
      <c r="AR119" s="952"/>
      <c r="AS119" s="952"/>
      <c r="AT119" s="953"/>
      <c r="AU119" s="958"/>
      <c r="AV119" s="959"/>
      <c r="AW119" s="959"/>
      <c r="AX119" s="959"/>
      <c r="AY119" s="959"/>
      <c r="AZ119" s="278" t="s">
        <v>189</v>
      </c>
      <c r="BA119" s="278"/>
      <c r="BB119" s="278"/>
      <c r="BC119" s="278"/>
      <c r="BD119" s="278"/>
      <c r="BE119" s="278"/>
      <c r="BF119" s="278"/>
      <c r="BG119" s="278"/>
      <c r="BH119" s="278"/>
      <c r="BI119" s="278"/>
      <c r="BJ119" s="278"/>
      <c r="BK119" s="278"/>
      <c r="BL119" s="278"/>
      <c r="BM119" s="278"/>
      <c r="BN119" s="278"/>
      <c r="BO119" s="1031" t="s">
        <v>470</v>
      </c>
      <c r="BP119" s="1062"/>
      <c r="BQ119" s="1053">
        <v>20210700</v>
      </c>
      <c r="BR119" s="1054"/>
      <c r="BS119" s="1054"/>
      <c r="BT119" s="1054"/>
      <c r="BU119" s="1054"/>
      <c r="BV119" s="1054">
        <v>20739486</v>
      </c>
      <c r="BW119" s="1054"/>
      <c r="BX119" s="1054"/>
      <c r="BY119" s="1054"/>
      <c r="BZ119" s="1054"/>
      <c r="CA119" s="1054">
        <v>20310996</v>
      </c>
      <c r="CB119" s="1054"/>
      <c r="CC119" s="1054"/>
      <c r="CD119" s="1054"/>
      <c r="CE119" s="1054"/>
      <c r="CF119" s="1055"/>
      <c r="CG119" s="1056"/>
      <c r="CH119" s="1056"/>
      <c r="CI119" s="1056"/>
      <c r="CJ119" s="1057"/>
      <c r="CK119" s="1003"/>
      <c r="CL119" s="1004"/>
      <c r="CM119" s="1058" t="s">
        <v>471</v>
      </c>
      <c r="CN119" s="1059"/>
      <c r="CO119" s="1059"/>
      <c r="CP119" s="1059"/>
      <c r="CQ119" s="1059"/>
      <c r="CR119" s="1059"/>
      <c r="CS119" s="1059"/>
      <c r="CT119" s="1059"/>
      <c r="CU119" s="1059"/>
      <c r="CV119" s="1059"/>
      <c r="CW119" s="1059"/>
      <c r="CX119" s="1059"/>
      <c r="CY119" s="1059"/>
      <c r="CZ119" s="1059"/>
      <c r="DA119" s="1059"/>
      <c r="DB119" s="1059"/>
      <c r="DC119" s="1059"/>
      <c r="DD119" s="1059"/>
      <c r="DE119" s="1059"/>
      <c r="DF119" s="1060"/>
      <c r="DG119" s="1061" t="s">
        <v>444</v>
      </c>
      <c r="DH119" s="1040"/>
      <c r="DI119" s="1040"/>
      <c r="DJ119" s="1040"/>
      <c r="DK119" s="1041"/>
      <c r="DL119" s="1039" t="s">
        <v>444</v>
      </c>
      <c r="DM119" s="1040"/>
      <c r="DN119" s="1040"/>
      <c r="DO119" s="1040"/>
      <c r="DP119" s="1041"/>
      <c r="DQ119" s="1039" t="s">
        <v>444</v>
      </c>
      <c r="DR119" s="1040"/>
      <c r="DS119" s="1040"/>
      <c r="DT119" s="1040"/>
      <c r="DU119" s="1041"/>
      <c r="DV119" s="1042" t="s">
        <v>444</v>
      </c>
      <c r="DW119" s="1043"/>
      <c r="DX119" s="1043"/>
      <c r="DY119" s="1043"/>
      <c r="DZ119" s="1044"/>
    </row>
    <row r="120" spans="1:130" s="247" customFormat="1" ht="26.25" customHeight="1" x14ac:dyDescent="0.15">
      <c r="A120" s="1115"/>
      <c r="B120" s="1002"/>
      <c r="C120" s="972" t="s">
        <v>447</v>
      </c>
      <c r="D120" s="973"/>
      <c r="E120" s="973"/>
      <c r="F120" s="973"/>
      <c r="G120" s="973"/>
      <c r="H120" s="973"/>
      <c r="I120" s="973"/>
      <c r="J120" s="973"/>
      <c r="K120" s="973"/>
      <c r="L120" s="973"/>
      <c r="M120" s="973"/>
      <c r="N120" s="973"/>
      <c r="O120" s="973"/>
      <c r="P120" s="973"/>
      <c r="Q120" s="973"/>
      <c r="R120" s="973"/>
      <c r="S120" s="973"/>
      <c r="T120" s="973"/>
      <c r="U120" s="973"/>
      <c r="V120" s="973"/>
      <c r="W120" s="973"/>
      <c r="X120" s="973"/>
      <c r="Y120" s="973"/>
      <c r="Z120" s="974"/>
      <c r="AA120" s="1014" t="s">
        <v>235</v>
      </c>
      <c r="AB120" s="1015"/>
      <c r="AC120" s="1015"/>
      <c r="AD120" s="1015"/>
      <c r="AE120" s="1016"/>
      <c r="AF120" s="1017" t="s">
        <v>444</v>
      </c>
      <c r="AG120" s="1015"/>
      <c r="AH120" s="1015"/>
      <c r="AI120" s="1015"/>
      <c r="AJ120" s="1016"/>
      <c r="AK120" s="1017" t="s">
        <v>444</v>
      </c>
      <c r="AL120" s="1015"/>
      <c r="AM120" s="1015"/>
      <c r="AN120" s="1015"/>
      <c r="AO120" s="1016"/>
      <c r="AP120" s="1018" t="s">
        <v>419</v>
      </c>
      <c r="AQ120" s="1019"/>
      <c r="AR120" s="1019"/>
      <c r="AS120" s="1019"/>
      <c r="AT120" s="1020"/>
      <c r="AU120" s="1045" t="s">
        <v>472</v>
      </c>
      <c r="AV120" s="1046"/>
      <c r="AW120" s="1046"/>
      <c r="AX120" s="1046"/>
      <c r="AY120" s="1047"/>
      <c r="AZ120" s="996" t="s">
        <v>473</v>
      </c>
      <c r="BA120" s="945"/>
      <c r="BB120" s="945"/>
      <c r="BC120" s="945"/>
      <c r="BD120" s="945"/>
      <c r="BE120" s="945"/>
      <c r="BF120" s="945"/>
      <c r="BG120" s="945"/>
      <c r="BH120" s="945"/>
      <c r="BI120" s="945"/>
      <c r="BJ120" s="945"/>
      <c r="BK120" s="945"/>
      <c r="BL120" s="945"/>
      <c r="BM120" s="945"/>
      <c r="BN120" s="945"/>
      <c r="BO120" s="945"/>
      <c r="BP120" s="946"/>
      <c r="BQ120" s="982">
        <v>2141135</v>
      </c>
      <c r="BR120" s="983"/>
      <c r="BS120" s="983"/>
      <c r="BT120" s="983"/>
      <c r="BU120" s="983"/>
      <c r="BV120" s="983">
        <v>2238316</v>
      </c>
      <c r="BW120" s="983"/>
      <c r="BX120" s="983"/>
      <c r="BY120" s="983"/>
      <c r="BZ120" s="983"/>
      <c r="CA120" s="983">
        <v>2254793</v>
      </c>
      <c r="CB120" s="983"/>
      <c r="CC120" s="983"/>
      <c r="CD120" s="983"/>
      <c r="CE120" s="983"/>
      <c r="CF120" s="997">
        <v>39.799999999999997</v>
      </c>
      <c r="CG120" s="998"/>
      <c r="CH120" s="998"/>
      <c r="CI120" s="998"/>
      <c r="CJ120" s="998"/>
      <c r="CK120" s="1063" t="s">
        <v>474</v>
      </c>
      <c r="CL120" s="1064"/>
      <c r="CM120" s="1064"/>
      <c r="CN120" s="1064"/>
      <c r="CO120" s="1065"/>
      <c r="CP120" s="1071" t="s">
        <v>475</v>
      </c>
      <c r="CQ120" s="1072"/>
      <c r="CR120" s="1072"/>
      <c r="CS120" s="1072"/>
      <c r="CT120" s="1072"/>
      <c r="CU120" s="1072"/>
      <c r="CV120" s="1072"/>
      <c r="CW120" s="1072"/>
      <c r="CX120" s="1072"/>
      <c r="CY120" s="1072"/>
      <c r="CZ120" s="1072"/>
      <c r="DA120" s="1072"/>
      <c r="DB120" s="1072"/>
      <c r="DC120" s="1072"/>
      <c r="DD120" s="1072"/>
      <c r="DE120" s="1072"/>
      <c r="DF120" s="1073"/>
      <c r="DG120" s="982">
        <v>3150834</v>
      </c>
      <c r="DH120" s="983"/>
      <c r="DI120" s="983"/>
      <c r="DJ120" s="983"/>
      <c r="DK120" s="983"/>
      <c r="DL120" s="983">
        <v>3012223</v>
      </c>
      <c r="DM120" s="983"/>
      <c r="DN120" s="983"/>
      <c r="DO120" s="983"/>
      <c r="DP120" s="983"/>
      <c r="DQ120" s="983">
        <v>2767084</v>
      </c>
      <c r="DR120" s="983"/>
      <c r="DS120" s="983"/>
      <c r="DT120" s="983"/>
      <c r="DU120" s="983"/>
      <c r="DV120" s="984">
        <v>48.8</v>
      </c>
      <c r="DW120" s="984"/>
      <c r="DX120" s="984"/>
      <c r="DY120" s="984"/>
      <c r="DZ120" s="985"/>
    </row>
    <row r="121" spans="1:130" s="247" customFormat="1" ht="26.25" customHeight="1" x14ac:dyDescent="0.15">
      <c r="A121" s="1115"/>
      <c r="B121" s="1002"/>
      <c r="C121" s="1023" t="s">
        <v>476</v>
      </c>
      <c r="D121" s="1024"/>
      <c r="E121" s="1024"/>
      <c r="F121" s="1024"/>
      <c r="G121" s="1024"/>
      <c r="H121" s="1024"/>
      <c r="I121" s="1024"/>
      <c r="J121" s="1024"/>
      <c r="K121" s="1024"/>
      <c r="L121" s="1024"/>
      <c r="M121" s="1024"/>
      <c r="N121" s="1024"/>
      <c r="O121" s="1024"/>
      <c r="P121" s="1024"/>
      <c r="Q121" s="1024"/>
      <c r="R121" s="1024"/>
      <c r="S121" s="1024"/>
      <c r="T121" s="1024"/>
      <c r="U121" s="1024"/>
      <c r="V121" s="1024"/>
      <c r="W121" s="1024"/>
      <c r="X121" s="1024"/>
      <c r="Y121" s="1024"/>
      <c r="Z121" s="1025"/>
      <c r="AA121" s="1014" t="s">
        <v>444</v>
      </c>
      <c r="AB121" s="1015"/>
      <c r="AC121" s="1015"/>
      <c r="AD121" s="1015"/>
      <c r="AE121" s="1016"/>
      <c r="AF121" s="1017" t="s">
        <v>444</v>
      </c>
      <c r="AG121" s="1015"/>
      <c r="AH121" s="1015"/>
      <c r="AI121" s="1015"/>
      <c r="AJ121" s="1016"/>
      <c r="AK121" s="1017" t="s">
        <v>235</v>
      </c>
      <c r="AL121" s="1015"/>
      <c r="AM121" s="1015"/>
      <c r="AN121" s="1015"/>
      <c r="AO121" s="1016"/>
      <c r="AP121" s="1018" t="s">
        <v>235</v>
      </c>
      <c r="AQ121" s="1019"/>
      <c r="AR121" s="1019"/>
      <c r="AS121" s="1019"/>
      <c r="AT121" s="1020"/>
      <c r="AU121" s="1048"/>
      <c r="AV121" s="1049"/>
      <c r="AW121" s="1049"/>
      <c r="AX121" s="1049"/>
      <c r="AY121" s="1050"/>
      <c r="AZ121" s="1005" t="s">
        <v>477</v>
      </c>
      <c r="BA121" s="1006"/>
      <c r="BB121" s="1006"/>
      <c r="BC121" s="1006"/>
      <c r="BD121" s="1006"/>
      <c r="BE121" s="1006"/>
      <c r="BF121" s="1006"/>
      <c r="BG121" s="1006"/>
      <c r="BH121" s="1006"/>
      <c r="BI121" s="1006"/>
      <c r="BJ121" s="1006"/>
      <c r="BK121" s="1006"/>
      <c r="BL121" s="1006"/>
      <c r="BM121" s="1006"/>
      <c r="BN121" s="1006"/>
      <c r="BO121" s="1006"/>
      <c r="BP121" s="1007"/>
      <c r="BQ121" s="975">
        <v>1479908</v>
      </c>
      <c r="BR121" s="976"/>
      <c r="BS121" s="976"/>
      <c r="BT121" s="976"/>
      <c r="BU121" s="976"/>
      <c r="BV121" s="976">
        <v>1400570</v>
      </c>
      <c r="BW121" s="976"/>
      <c r="BX121" s="976"/>
      <c r="BY121" s="976"/>
      <c r="BZ121" s="976"/>
      <c r="CA121" s="976">
        <v>1341760</v>
      </c>
      <c r="CB121" s="976"/>
      <c r="CC121" s="976"/>
      <c r="CD121" s="976"/>
      <c r="CE121" s="976"/>
      <c r="CF121" s="970">
        <v>23.7</v>
      </c>
      <c r="CG121" s="971"/>
      <c r="CH121" s="971"/>
      <c r="CI121" s="971"/>
      <c r="CJ121" s="971"/>
      <c r="CK121" s="1066"/>
      <c r="CL121" s="1067"/>
      <c r="CM121" s="1067"/>
      <c r="CN121" s="1067"/>
      <c r="CO121" s="1068"/>
      <c r="CP121" s="1076" t="s">
        <v>478</v>
      </c>
      <c r="CQ121" s="1077"/>
      <c r="CR121" s="1077"/>
      <c r="CS121" s="1077"/>
      <c r="CT121" s="1077"/>
      <c r="CU121" s="1077"/>
      <c r="CV121" s="1077"/>
      <c r="CW121" s="1077"/>
      <c r="CX121" s="1077"/>
      <c r="CY121" s="1077"/>
      <c r="CZ121" s="1077"/>
      <c r="DA121" s="1077"/>
      <c r="DB121" s="1077"/>
      <c r="DC121" s="1077"/>
      <c r="DD121" s="1077"/>
      <c r="DE121" s="1077"/>
      <c r="DF121" s="1078"/>
      <c r="DG121" s="975">
        <v>1555028</v>
      </c>
      <c r="DH121" s="976"/>
      <c r="DI121" s="976"/>
      <c r="DJ121" s="976"/>
      <c r="DK121" s="976"/>
      <c r="DL121" s="976">
        <v>1516909</v>
      </c>
      <c r="DM121" s="976"/>
      <c r="DN121" s="976"/>
      <c r="DO121" s="976"/>
      <c r="DP121" s="976"/>
      <c r="DQ121" s="976">
        <v>1410454</v>
      </c>
      <c r="DR121" s="976"/>
      <c r="DS121" s="976"/>
      <c r="DT121" s="976"/>
      <c r="DU121" s="976"/>
      <c r="DV121" s="977">
        <v>24.9</v>
      </c>
      <c r="DW121" s="977"/>
      <c r="DX121" s="977"/>
      <c r="DY121" s="977"/>
      <c r="DZ121" s="978"/>
    </row>
    <row r="122" spans="1:130" s="247" customFormat="1" ht="26.25" customHeight="1" x14ac:dyDescent="0.15">
      <c r="A122" s="1115"/>
      <c r="B122" s="1002"/>
      <c r="C122" s="972" t="s">
        <v>457</v>
      </c>
      <c r="D122" s="973"/>
      <c r="E122" s="973"/>
      <c r="F122" s="973"/>
      <c r="G122" s="973"/>
      <c r="H122" s="973"/>
      <c r="I122" s="973"/>
      <c r="J122" s="973"/>
      <c r="K122" s="973"/>
      <c r="L122" s="973"/>
      <c r="M122" s="973"/>
      <c r="N122" s="973"/>
      <c r="O122" s="973"/>
      <c r="P122" s="973"/>
      <c r="Q122" s="973"/>
      <c r="R122" s="973"/>
      <c r="S122" s="973"/>
      <c r="T122" s="973"/>
      <c r="U122" s="973"/>
      <c r="V122" s="973"/>
      <c r="W122" s="973"/>
      <c r="X122" s="973"/>
      <c r="Y122" s="973"/>
      <c r="Z122" s="974"/>
      <c r="AA122" s="1014" t="s">
        <v>444</v>
      </c>
      <c r="AB122" s="1015"/>
      <c r="AC122" s="1015"/>
      <c r="AD122" s="1015"/>
      <c r="AE122" s="1016"/>
      <c r="AF122" s="1017" t="s">
        <v>444</v>
      </c>
      <c r="AG122" s="1015"/>
      <c r="AH122" s="1015"/>
      <c r="AI122" s="1015"/>
      <c r="AJ122" s="1016"/>
      <c r="AK122" s="1017" t="s">
        <v>444</v>
      </c>
      <c r="AL122" s="1015"/>
      <c r="AM122" s="1015"/>
      <c r="AN122" s="1015"/>
      <c r="AO122" s="1016"/>
      <c r="AP122" s="1018" t="s">
        <v>444</v>
      </c>
      <c r="AQ122" s="1019"/>
      <c r="AR122" s="1019"/>
      <c r="AS122" s="1019"/>
      <c r="AT122" s="1020"/>
      <c r="AU122" s="1048"/>
      <c r="AV122" s="1049"/>
      <c r="AW122" s="1049"/>
      <c r="AX122" s="1049"/>
      <c r="AY122" s="1050"/>
      <c r="AZ122" s="1030" t="s">
        <v>479</v>
      </c>
      <c r="BA122" s="1021"/>
      <c r="BB122" s="1021"/>
      <c r="BC122" s="1021"/>
      <c r="BD122" s="1021"/>
      <c r="BE122" s="1021"/>
      <c r="BF122" s="1021"/>
      <c r="BG122" s="1021"/>
      <c r="BH122" s="1021"/>
      <c r="BI122" s="1021"/>
      <c r="BJ122" s="1021"/>
      <c r="BK122" s="1021"/>
      <c r="BL122" s="1021"/>
      <c r="BM122" s="1021"/>
      <c r="BN122" s="1021"/>
      <c r="BO122" s="1021"/>
      <c r="BP122" s="1022"/>
      <c r="BQ122" s="1053">
        <v>10044721</v>
      </c>
      <c r="BR122" s="1054"/>
      <c r="BS122" s="1054"/>
      <c r="BT122" s="1054"/>
      <c r="BU122" s="1054"/>
      <c r="BV122" s="1054">
        <v>10367111</v>
      </c>
      <c r="BW122" s="1054"/>
      <c r="BX122" s="1054"/>
      <c r="BY122" s="1054"/>
      <c r="BZ122" s="1054"/>
      <c r="CA122" s="1054">
        <v>9881376</v>
      </c>
      <c r="CB122" s="1054"/>
      <c r="CC122" s="1054"/>
      <c r="CD122" s="1054"/>
      <c r="CE122" s="1054"/>
      <c r="CF122" s="1074">
        <v>174.2</v>
      </c>
      <c r="CG122" s="1075"/>
      <c r="CH122" s="1075"/>
      <c r="CI122" s="1075"/>
      <c r="CJ122" s="1075"/>
      <c r="CK122" s="1066"/>
      <c r="CL122" s="1067"/>
      <c r="CM122" s="1067"/>
      <c r="CN122" s="1067"/>
      <c r="CO122" s="1068"/>
      <c r="CP122" s="1076" t="s">
        <v>414</v>
      </c>
      <c r="CQ122" s="1077"/>
      <c r="CR122" s="1077"/>
      <c r="CS122" s="1077"/>
      <c r="CT122" s="1077"/>
      <c r="CU122" s="1077"/>
      <c r="CV122" s="1077"/>
      <c r="CW122" s="1077"/>
      <c r="CX122" s="1077"/>
      <c r="CY122" s="1077"/>
      <c r="CZ122" s="1077"/>
      <c r="DA122" s="1077"/>
      <c r="DB122" s="1077"/>
      <c r="DC122" s="1077"/>
      <c r="DD122" s="1077"/>
      <c r="DE122" s="1077"/>
      <c r="DF122" s="1078"/>
      <c r="DG122" s="975">
        <v>360334</v>
      </c>
      <c r="DH122" s="976"/>
      <c r="DI122" s="976"/>
      <c r="DJ122" s="976"/>
      <c r="DK122" s="976"/>
      <c r="DL122" s="976">
        <v>332938</v>
      </c>
      <c r="DM122" s="976"/>
      <c r="DN122" s="976"/>
      <c r="DO122" s="976"/>
      <c r="DP122" s="976"/>
      <c r="DQ122" s="976">
        <v>287506</v>
      </c>
      <c r="DR122" s="976"/>
      <c r="DS122" s="976"/>
      <c r="DT122" s="976"/>
      <c r="DU122" s="976"/>
      <c r="DV122" s="977">
        <v>5.0999999999999996</v>
      </c>
      <c r="DW122" s="977"/>
      <c r="DX122" s="977"/>
      <c r="DY122" s="977"/>
      <c r="DZ122" s="978"/>
    </row>
    <row r="123" spans="1:130" s="247" customFormat="1" ht="26.25" customHeight="1" x14ac:dyDescent="0.15">
      <c r="A123" s="1115"/>
      <c r="B123" s="1002"/>
      <c r="C123" s="972" t="s">
        <v>463</v>
      </c>
      <c r="D123" s="973"/>
      <c r="E123" s="973"/>
      <c r="F123" s="973"/>
      <c r="G123" s="973"/>
      <c r="H123" s="973"/>
      <c r="I123" s="973"/>
      <c r="J123" s="973"/>
      <c r="K123" s="973"/>
      <c r="L123" s="973"/>
      <c r="M123" s="973"/>
      <c r="N123" s="973"/>
      <c r="O123" s="973"/>
      <c r="P123" s="973"/>
      <c r="Q123" s="973"/>
      <c r="R123" s="973"/>
      <c r="S123" s="973"/>
      <c r="T123" s="973"/>
      <c r="U123" s="973"/>
      <c r="V123" s="973"/>
      <c r="W123" s="973"/>
      <c r="X123" s="973"/>
      <c r="Y123" s="973"/>
      <c r="Z123" s="974"/>
      <c r="AA123" s="1014">
        <v>35910</v>
      </c>
      <c r="AB123" s="1015"/>
      <c r="AC123" s="1015"/>
      <c r="AD123" s="1015"/>
      <c r="AE123" s="1016"/>
      <c r="AF123" s="1017">
        <v>35910</v>
      </c>
      <c r="AG123" s="1015"/>
      <c r="AH123" s="1015"/>
      <c r="AI123" s="1015"/>
      <c r="AJ123" s="1016"/>
      <c r="AK123" s="1017">
        <v>4319</v>
      </c>
      <c r="AL123" s="1015"/>
      <c r="AM123" s="1015"/>
      <c r="AN123" s="1015"/>
      <c r="AO123" s="1016"/>
      <c r="AP123" s="1018">
        <v>0.1</v>
      </c>
      <c r="AQ123" s="1019"/>
      <c r="AR123" s="1019"/>
      <c r="AS123" s="1019"/>
      <c r="AT123" s="1020"/>
      <c r="AU123" s="1051"/>
      <c r="AV123" s="1052"/>
      <c r="AW123" s="1052"/>
      <c r="AX123" s="1052"/>
      <c r="AY123" s="1052"/>
      <c r="AZ123" s="278" t="s">
        <v>189</v>
      </c>
      <c r="BA123" s="278"/>
      <c r="BB123" s="278"/>
      <c r="BC123" s="278"/>
      <c r="BD123" s="278"/>
      <c r="BE123" s="278"/>
      <c r="BF123" s="278"/>
      <c r="BG123" s="278"/>
      <c r="BH123" s="278"/>
      <c r="BI123" s="278"/>
      <c r="BJ123" s="278"/>
      <c r="BK123" s="278"/>
      <c r="BL123" s="278"/>
      <c r="BM123" s="278"/>
      <c r="BN123" s="278"/>
      <c r="BO123" s="1031" t="s">
        <v>480</v>
      </c>
      <c r="BP123" s="1062"/>
      <c r="BQ123" s="1121">
        <v>13665764</v>
      </c>
      <c r="BR123" s="1122"/>
      <c r="BS123" s="1122"/>
      <c r="BT123" s="1122"/>
      <c r="BU123" s="1122"/>
      <c r="BV123" s="1122">
        <v>14005997</v>
      </c>
      <c r="BW123" s="1122"/>
      <c r="BX123" s="1122"/>
      <c r="BY123" s="1122"/>
      <c r="BZ123" s="1122"/>
      <c r="CA123" s="1122">
        <v>13477929</v>
      </c>
      <c r="CB123" s="1122"/>
      <c r="CC123" s="1122"/>
      <c r="CD123" s="1122"/>
      <c r="CE123" s="1122"/>
      <c r="CF123" s="1055"/>
      <c r="CG123" s="1056"/>
      <c r="CH123" s="1056"/>
      <c r="CI123" s="1056"/>
      <c r="CJ123" s="1057"/>
      <c r="CK123" s="1066"/>
      <c r="CL123" s="1067"/>
      <c r="CM123" s="1067"/>
      <c r="CN123" s="1067"/>
      <c r="CO123" s="1068"/>
      <c r="CP123" s="1076" t="s">
        <v>481</v>
      </c>
      <c r="CQ123" s="1077"/>
      <c r="CR123" s="1077"/>
      <c r="CS123" s="1077"/>
      <c r="CT123" s="1077"/>
      <c r="CU123" s="1077"/>
      <c r="CV123" s="1077"/>
      <c r="CW123" s="1077"/>
      <c r="CX123" s="1077"/>
      <c r="CY123" s="1077"/>
      <c r="CZ123" s="1077"/>
      <c r="DA123" s="1077"/>
      <c r="DB123" s="1077"/>
      <c r="DC123" s="1077"/>
      <c r="DD123" s="1077"/>
      <c r="DE123" s="1077"/>
      <c r="DF123" s="1078"/>
      <c r="DG123" s="1014">
        <v>254033</v>
      </c>
      <c r="DH123" s="1015"/>
      <c r="DI123" s="1015"/>
      <c r="DJ123" s="1015"/>
      <c r="DK123" s="1016"/>
      <c r="DL123" s="1017">
        <v>280604</v>
      </c>
      <c r="DM123" s="1015"/>
      <c r="DN123" s="1015"/>
      <c r="DO123" s="1015"/>
      <c r="DP123" s="1016"/>
      <c r="DQ123" s="1017">
        <v>285522</v>
      </c>
      <c r="DR123" s="1015"/>
      <c r="DS123" s="1015"/>
      <c r="DT123" s="1015"/>
      <c r="DU123" s="1016"/>
      <c r="DV123" s="1018">
        <v>5</v>
      </c>
      <c r="DW123" s="1019"/>
      <c r="DX123" s="1019"/>
      <c r="DY123" s="1019"/>
      <c r="DZ123" s="1020"/>
    </row>
    <row r="124" spans="1:130" s="247" customFormat="1" ht="26.25" customHeight="1" thickBot="1" x14ac:dyDescent="0.2">
      <c r="A124" s="1115"/>
      <c r="B124" s="1002"/>
      <c r="C124" s="972" t="s">
        <v>466</v>
      </c>
      <c r="D124" s="973"/>
      <c r="E124" s="973"/>
      <c r="F124" s="973"/>
      <c r="G124" s="973"/>
      <c r="H124" s="973"/>
      <c r="I124" s="973"/>
      <c r="J124" s="973"/>
      <c r="K124" s="973"/>
      <c r="L124" s="973"/>
      <c r="M124" s="973"/>
      <c r="N124" s="973"/>
      <c r="O124" s="973"/>
      <c r="P124" s="973"/>
      <c r="Q124" s="973"/>
      <c r="R124" s="973"/>
      <c r="S124" s="973"/>
      <c r="T124" s="973"/>
      <c r="U124" s="973"/>
      <c r="V124" s="973"/>
      <c r="W124" s="973"/>
      <c r="X124" s="973"/>
      <c r="Y124" s="973"/>
      <c r="Z124" s="974"/>
      <c r="AA124" s="1014" t="s">
        <v>419</v>
      </c>
      <c r="AB124" s="1015"/>
      <c r="AC124" s="1015"/>
      <c r="AD124" s="1015"/>
      <c r="AE124" s="1016"/>
      <c r="AF124" s="1017" t="s">
        <v>419</v>
      </c>
      <c r="AG124" s="1015"/>
      <c r="AH124" s="1015"/>
      <c r="AI124" s="1015"/>
      <c r="AJ124" s="1016"/>
      <c r="AK124" s="1017" t="s">
        <v>419</v>
      </c>
      <c r="AL124" s="1015"/>
      <c r="AM124" s="1015"/>
      <c r="AN124" s="1015"/>
      <c r="AO124" s="1016"/>
      <c r="AP124" s="1018" t="s">
        <v>235</v>
      </c>
      <c r="AQ124" s="1019"/>
      <c r="AR124" s="1019"/>
      <c r="AS124" s="1019"/>
      <c r="AT124" s="1020"/>
      <c r="AU124" s="1117" t="s">
        <v>482</v>
      </c>
      <c r="AV124" s="1118"/>
      <c r="AW124" s="1118"/>
      <c r="AX124" s="1118"/>
      <c r="AY124" s="1118"/>
      <c r="AZ124" s="1118"/>
      <c r="BA124" s="1118"/>
      <c r="BB124" s="1118"/>
      <c r="BC124" s="1118"/>
      <c r="BD124" s="1118"/>
      <c r="BE124" s="1118"/>
      <c r="BF124" s="1118"/>
      <c r="BG124" s="1118"/>
      <c r="BH124" s="1118"/>
      <c r="BI124" s="1118"/>
      <c r="BJ124" s="1118"/>
      <c r="BK124" s="1118"/>
      <c r="BL124" s="1118"/>
      <c r="BM124" s="1118"/>
      <c r="BN124" s="1118"/>
      <c r="BO124" s="1118"/>
      <c r="BP124" s="1119"/>
      <c r="BQ124" s="1120">
        <v>116</v>
      </c>
      <c r="BR124" s="1084"/>
      <c r="BS124" s="1084"/>
      <c r="BT124" s="1084"/>
      <c r="BU124" s="1084"/>
      <c r="BV124" s="1084">
        <v>122.2</v>
      </c>
      <c r="BW124" s="1084"/>
      <c r="BX124" s="1084"/>
      <c r="BY124" s="1084"/>
      <c r="BZ124" s="1084"/>
      <c r="CA124" s="1084">
        <v>120.4</v>
      </c>
      <c r="CB124" s="1084"/>
      <c r="CC124" s="1084"/>
      <c r="CD124" s="1084"/>
      <c r="CE124" s="1084"/>
      <c r="CF124" s="1085"/>
      <c r="CG124" s="1086"/>
      <c r="CH124" s="1086"/>
      <c r="CI124" s="1086"/>
      <c r="CJ124" s="1087"/>
      <c r="CK124" s="1069"/>
      <c r="CL124" s="1069"/>
      <c r="CM124" s="1069"/>
      <c r="CN124" s="1069"/>
      <c r="CO124" s="1070"/>
      <c r="CP124" s="1076" t="s">
        <v>483</v>
      </c>
      <c r="CQ124" s="1077"/>
      <c r="CR124" s="1077"/>
      <c r="CS124" s="1077"/>
      <c r="CT124" s="1077"/>
      <c r="CU124" s="1077"/>
      <c r="CV124" s="1077"/>
      <c r="CW124" s="1077"/>
      <c r="CX124" s="1077"/>
      <c r="CY124" s="1077"/>
      <c r="CZ124" s="1077"/>
      <c r="DA124" s="1077"/>
      <c r="DB124" s="1077"/>
      <c r="DC124" s="1077"/>
      <c r="DD124" s="1077"/>
      <c r="DE124" s="1077"/>
      <c r="DF124" s="1078"/>
      <c r="DG124" s="1061">
        <v>18223</v>
      </c>
      <c r="DH124" s="1040"/>
      <c r="DI124" s="1040"/>
      <c r="DJ124" s="1040"/>
      <c r="DK124" s="1041"/>
      <c r="DL124" s="1039">
        <v>17376</v>
      </c>
      <c r="DM124" s="1040"/>
      <c r="DN124" s="1040"/>
      <c r="DO124" s="1040"/>
      <c r="DP124" s="1041"/>
      <c r="DQ124" s="1039">
        <v>15903</v>
      </c>
      <c r="DR124" s="1040"/>
      <c r="DS124" s="1040"/>
      <c r="DT124" s="1040"/>
      <c r="DU124" s="1041"/>
      <c r="DV124" s="1042">
        <v>0.3</v>
      </c>
      <c r="DW124" s="1043"/>
      <c r="DX124" s="1043"/>
      <c r="DY124" s="1043"/>
      <c r="DZ124" s="1044"/>
    </row>
    <row r="125" spans="1:130" s="247" customFormat="1" ht="26.25" customHeight="1" x14ac:dyDescent="0.15">
      <c r="A125" s="1115"/>
      <c r="B125" s="1002"/>
      <c r="C125" s="972" t="s">
        <v>468</v>
      </c>
      <c r="D125" s="973"/>
      <c r="E125" s="973"/>
      <c r="F125" s="973"/>
      <c r="G125" s="973"/>
      <c r="H125" s="973"/>
      <c r="I125" s="973"/>
      <c r="J125" s="973"/>
      <c r="K125" s="973"/>
      <c r="L125" s="973"/>
      <c r="M125" s="973"/>
      <c r="N125" s="973"/>
      <c r="O125" s="973"/>
      <c r="P125" s="973"/>
      <c r="Q125" s="973"/>
      <c r="R125" s="973"/>
      <c r="S125" s="973"/>
      <c r="T125" s="973"/>
      <c r="U125" s="973"/>
      <c r="V125" s="973"/>
      <c r="W125" s="973"/>
      <c r="X125" s="973"/>
      <c r="Y125" s="973"/>
      <c r="Z125" s="974"/>
      <c r="AA125" s="1014" t="s">
        <v>235</v>
      </c>
      <c r="AB125" s="1015"/>
      <c r="AC125" s="1015"/>
      <c r="AD125" s="1015"/>
      <c r="AE125" s="1016"/>
      <c r="AF125" s="1017" t="s">
        <v>235</v>
      </c>
      <c r="AG125" s="1015"/>
      <c r="AH125" s="1015"/>
      <c r="AI125" s="1015"/>
      <c r="AJ125" s="1016"/>
      <c r="AK125" s="1017" t="s">
        <v>419</v>
      </c>
      <c r="AL125" s="1015"/>
      <c r="AM125" s="1015"/>
      <c r="AN125" s="1015"/>
      <c r="AO125" s="1016"/>
      <c r="AP125" s="1018" t="s">
        <v>419</v>
      </c>
      <c r="AQ125" s="1019"/>
      <c r="AR125" s="1019"/>
      <c r="AS125" s="1019"/>
      <c r="AT125" s="1020"/>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1079" t="s">
        <v>484</v>
      </c>
      <c r="CL125" s="1064"/>
      <c r="CM125" s="1064"/>
      <c r="CN125" s="1064"/>
      <c r="CO125" s="1065"/>
      <c r="CP125" s="996" t="s">
        <v>485</v>
      </c>
      <c r="CQ125" s="945"/>
      <c r="CR125" s="945"/>
      <c r="CS125" s="945"/>
      <c r="CT125" s="945"/>
      <c r="CU125" s="945"/>
      <c r="CV125" s="945"/>
      <c r="CW125" s="945"/>
      <c r="CX125" s="945"/>
      <c r="CY125" s="945"/>
      <c r="CZ125" s="945"/>
      <c r="DA125" s="945"/>
      <c r="DB125" s="945"/>
      <c r="DC125" s="945"/>
      <c r="DD125" s="945"/>
      <c r="DE125" s="945"/>
      <c r="DF125" s="946"/>
      <c r="DG125" s="982" t="s">
        <v>419</v>
      </c>
      <c r="DH125" s="983"/>
      <c r="DI125" s="983"/>
      <c r="DJ125" s="983"/>
      <c r="DK125" s="983"/>
      <c r="DL125" s="983" t="s">
        <v>235</v>
      </c>
      <c r="DM125" s="983"/>
      <c r="DN125" s="983"/>
      <c r="DO125" s="983"/>
      <c r="DP125" s="983"/>
      <c r="DQ125" s="983" t="s">
        <v>235</v>
      </c>
      <c r="DR125" s="983"/>
      <c r="DS125" s="983"/>
      <c r="DT125" s="983"/>
      <c r="DU125" s="983"/>
      <c r="DV125" s="984" t="s">
        <v>235</v>
      </c>
      <c r="DW125" s="984"/>
      <c r="DX125" s="984"/>
      <c r="DY125" s="984"/>
      <c r="DZ125" s="985"/>
    </row>
    <row r="126" spans="1:130" s="247" customFormat="1" ht="26.25" customHeight="1" thickBot="1" x14ac:dyDescent="0.2">
      <c r="A126" s="1115"/>
      <c r="B126" s="1002"/>
      <c r="C126" s="972" t="s">
        <v>471</v>
      </c>
      <c r="D126" s="973"/>
      <c r="E126" s="973"/>
      <c r="F126" s="973"/>
      <c r="G126" s="973"/>
      <c r="H126" s="973"/>
      <c r="I126" s="973"/>
      <c r="J126" s="973"/>
      <c r="K126" s="973"/>
      <c r="L126" s="973"/>
      <c r="M126" s="973"/>
      <c r="N126" s="973"/>
      <c r="O126" s="973"/>
      <c r="P126" s="973"/>
      <c r="Q126" s="973"/>
      <c r="R126" s="973"/>
      <c r="S126" s="973"/>
      <c r="T126" s="973"/>
      <c r="U126" s="973"/>
      <c r="V126" s="973"/>
      <c r="W126" s="973"/>
      <c r="X126" s="973"/>
      <c r="Y126" s="973"/>
      <c r="Z126" s="974"/>
      <c r="AA126" s="1014" t="s">
        <v>419</v>
      </c>
      <c r="AB126" s="1015"/>
      <c r="AC126" s="1015"/>
      <c r="AD126" s="1015"/>
      <c r="AE126" s="1016"/>
      <c r="AF126" s="1017" t="s">
        <v>235</v>
      </c>
      <c r="AG126" s="1015"/>
      <c r="AH126" s="1015"/>
      <c r="AI126" s="1015"/>
      <c r="AJ126" s="1016"/>
      <c r="AK126" s="1017" t="s">
        <v>419</v>
      </c>
      <c r="AL126" s="1015"/>
      <c r="AM126" s="1015"/>
      <c r="AN126" s="1015"/>
      <c r="AO126" s="1016"/>
      <c r="AP126" s="1018" t="s">
        <v>235</v>
      </c>
      <c r="AQ126" s="1019"/>
      <c r="AR126" s="1019"/>
      <c r="AS126" s="1019"/>
      <c r="AT126" s="1020"/>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1080"/>
      <c r="CL126" s="1067"/>
      <c r="CM126" s="1067"/>
      <c r="CN126" s="1067"/>
      <c r="CO126" s="1068"/>
      <c r="CP126" s="1005" t="s">
        <v>486</v>
      </c>
      <c r="CQ126" s="1006"/>
      <c r="CR126" s="1006"/>
      <c r="CS126" s="1006"/>
      <c r="CT126" s="1006"/>
      <c r="CU126" s="1006"/>
      <c r="CV126" s="1006"/>
      <c r="CW126" s="1006"/>
      <c r="CX126" s="1006"/>
      <c r="CY126" s="1006"/>
      <c r="CZ126" s="1006"/>
      <c r="DA126" s="1006"/>
      <c r="DB126" s="1006"/>
      <c r="DC126" s="1006"/>
      <c r="DD126" s="1006"/>
      <c r="DE126" s="1006"/>
      <c r="DF126" s="1007"/>
      <c r="DG126" s="975">
        <v>220027</v>
      </c>
      <c r="DH126" s="976"/>
      <c r="DI126" s="976"/>
      <c r="DJ126" s="976"/>
      <c r="DK126" s="976"/>
      <c r="DL126" s="976">
        <v>125645</v>
      </c>
      <c r="DM126" s="976"/>
      <c r="DN126" s="976"/>
      <c r="DO126" s="976"/>
      <c r="DP126" s="976"/>
      <c r="DQ126" s="976">
        <v>80278</v>
      </c>
      <c r="DR126" s="976"/>
      <c r="DS126" s="976"/>
      <c r="DT126" s="976"/>
      <c r="DU126" s="976"/>
      <c r="DV126" s="977">
        <v>1.4</v>
      </c>
      <c r="DW126" s="977"/>
      <c r="DX126" s="977"/>
      <c r="DY126" s="977"/>
      <c r="DZ126" s="978"/>
    </row>
    <row r="127" spans="1:130" s="247" customFormat="1" ht="26.25" customHeight="1" x14ac:dyDescent="0.15">
      <c r="A127" s="1116"/>
      <c r="B127" s="1004"/>
      <c r="C127" s="1058" t="s">
        <v>487</v>
      </c>
      <c r="D127" s="1059"/>
      <c r="E127" s="1059"/>
      <c r="F127" s="1059"/>
      <c r="G127" s="1059"/>
      <c r="H127" s="1059"/>
      <c r="I127" s="1059"/>
      <c r="J127" s="1059"/>
      <c r="K127" s="1059"/>
      <c r="L127" s="1059"/>
      <c r="M127" s="1059"/>
      <c r="N127" s="1059"/>
      <c r="O127" s="1059"/>
      <c r="P127" s="1059"/>
      <c r="Q127" s="1059"/>
      <c r="R127" s="1059"/>
      <c r="S127" s="1059"/>
      <c r="T127" s="1059"/>
      <c r="U127" s="1059"/>
      <c r="V127" s="1059"/>
      <c r="W127" s="1059"/>
      <c r="X127" s="1059"/>
      <c r="Y127" s="1059"/>
      <c r="Z127" s="1060"/>
      <c r="AA127" s="1014">
        <v>496</v>
      </c>
      <c r="AB127" s="1015"/>
      <c r="AC127" s="1015"/>
      <c r="AD127" s="1015"/>
      <c r="AE127" s="1016"/>
      <c r="AF127" s="1017">
        <v>287</v>
      </c>
      <c r="AG127" s="1015"/>
      <c r="AH127" s="1015"/>
      <c r="AI127" s="1015"/>
      <c r="AJ127" s="1016"/>
      <c r="AK127" s="1017" t="s">
        <v>419</v>
      </c>
      <c r="AL127" s="1015"/>
      <c r="AM127" s="1015"/>
      <c r="AN127" s="1015"/>
      <c r="AO127" s="1016"/>
      <c r="AP127" s="1018" t="s">
        <v>419</v>
      </c>
      <c r="AQ127" s="1019"/>
      <c r="AR127" s="1019"/>
      <c r="AS127" s="1019"/>
      <c r="AT127" s="1020"/>
      <c r="AU127" s="283"/>
      <c r="AV127" s="283"/>
      <c r="AW127" s="283"/>
      <c r="AX127" s="1088" t="s">
        <v>488</v>
      </c>
      <c r="AY127" s="1089"/>
      <c r="AZ127" s="1089"/>
      <c r="BA127" s="1089"/>
      <c r="BB127" s="1089"/>
      <c r="BC127" s="1089"/>
      <c r="BD127" s="1089"/>
      <c r="BE127" s="1090"/>
      <c r="BF127" s="1091" t="s">
        <v>489</v>
      </c>
      <c r="BG127" s="1089"/>
      <c r="BH127" s="1089"/>
      <c r="BI127" s="1089"/>
      <c r="BJ127" s="1089"/>
      <c r="BK127" s="1089"/>
      <c r="BL127" s="1090"/>
      <c r="BM127" s="1091" t="s">
        <v>490</v>
      </c>
      <c r="BN127" s="1089"/>
      <c r="BO127" s="1089"/>
      <c r="BP127" s="1089"/>
      <c r="BQ127" s="1089"/>
      <c r="BR127" s="1089"/>
      <c r="BS127" s="1090"/>
      <c r="BT127" s="1091" t="s">
        <v>491</v>
      </c>
      <c r="BU127" s="1089"/>
      <c r="BV127" s="1089"/>
      <c r="BW127" s="1089"/>
      <c r="BX127" s="1089"/>
      <c r="BY127" s="1089"/>
      <c r="BZ127" s="1113"/>
      <c r="CA127" s="283"/>
      <c r="CB127" s="283"/>
      <c r="CC127" s="283"/>
      <c r="CD127" s="284"/>
      <c r="CE127" s="284"/>
      <c r="CF127" s="284"/>
      <c r="CG127" s="281"/>
      <c r="CH127" s="281"/>
      <c r="CI127" s="281"/>
      <c r="CJ127" s="282"/>
      <c r="CK127" s="1080"/>
      <c r="CL127" s="1067"/>
      <c r="CM127" s="1067"/>
      <c r="CN127" s="1067"/>
      <c r="CO127" s="1068"/>
      <c r="CP127" s="1005" t="s">
        <v>492</v>
      </c>
      <c r="CQ127" s="1006"/>
      <c r="CR127" s="1006"/>
      <c r="CS127" s="1006"/>
      <c r="CT127" s="1006"/>
      <c r="CU127" s="1006"/>
      <c r="CV127" s="1006"/>
      <c r="CW127" s="1006"/>
      <c r="CX127" s="1006"/>
      <c r="CY127" s="1006"/>
      <c r="CZ127" s="1006"/>
      <c r="DA127" s="1006"/>
      <c r="DB127" s="1006"/>
      <c r="DC127" s="1006"/>
      <c r="DD127" s="1006"/>
      <c r="DE127" s="1006"/>
      <c r="DF127" s="1007"/>
      <c r="DG127" s="975" t="s">
        <v>419</v>
      </c>
      <c r="DH127" s="976"/>
      <c r="DI127" s="976"/>
      <c r="DJ127" s="976"/>
      <c r="DK127" s="976"/>
      <c r="DL127" s="976" t="s">
        <v>235</v>
      </c>
      <c r="DM127" s="976"/>
      <c r="DN127" s="976"/>
      <c r="DO127" s="976"/>
      <c r="DP127" s="976"/>
      <c r="DQ127" s="976" t="s">
        <v>419</v>
      </c>
      <c r="DR127" s="976"/>
      <c r="DS127" s="976"/>
      <c r="DT127" s="976"/>
      <c r="DU127" s="976"/>
      <c r="DV127" s="977" t="s">
        <v>235</v>
      </c>
      <c r="DW127" s="977"/>
      <c r="DX127" s="977"/>
      <c r="DY127" s="977"/>
      <c r="DZ127" s="978"/>
    </row>
    <row r="128" spans="1:130" s="247" customFormat="1" ht="26.25" customHeight="1" thickBot="1" x14ac:dyDescent="0.2">
      <c r="A128" s="1099" t="s">
        <v>493</v>
      </c>
      <c r="B128" s="1100"/>
      <c r="C128" s="1100"/>
      <c r="D128" s="1100"/>
      <c r="E128" s="1100"/>
      <c r="F128" s="1100"/>
      <c r="G128" s="1100"/>
      <c r="H128" s="1100"/>
      <c r="I128" s="1100"/>
      <c r="J128" s="1100"/>
      <c r="K128" s="1100"/>
      <c r="L128" s="1100"/>
      <c r="M128" s="1100"/>
      <c r="N128" s="1100"/>
      <c r="O128" s="1100"/>
      <c r="P128" s="1100"/>
      <c r="Q128" s="1100"/>
      <c r="R128" s="1100"/>
      <c r="S128" s="1100"/>
      <c r="T128" s="1100"/>
      <c r="U128" s="1100"/>
      <c r="V128" s="1100"/>
      <c r="W128" s="1101" t="s">
        <v>494</v>
      </c>
      <c r="X128" s="1101"/>
      <c r="Y128" s="1101"/>
      <c r="Z128" s="1102"/>
      <c r="AA128" s="1103">
        <v>138259</v>
      </c>
      <c r="AB128" s="1104"/>
      <c r="AC128" s="1104"/>
      <c r="AD128" s="1104"/>
      <c r="AE128" s="1105"/>
      <c r="AF128" s="1106">
        <v>168524</v>
      </c>
      <c r="AG128" s="1104"/>
      <c r="AH128" s="1104"/>
      <c r="AI128" s="1104"/>
      <c r="AJ128" s="1105"/>
      <c r="AK128" s="1106">
        <v>171396</v>
      </c>
      <c r="AL128" s="1104"/>
      <c r="AM128" s="1104"/>
      <c r="AN128" s="1104"/>
      <c r="AO128" s="1105"/>
      <c r="AP128" s="1107"/>
      <c r="AQ128" s="1108"/>
      <c r="AR128" s="1108"/>
      <c r="AS128" s="1108"/>
      <c r="AT128" s="1109"/>
      <c r="AU128" s="283"/>
      <c r="AV128" s="283"/>
      <c r="AW128" s="283"/>
      <c r="AX128" s="944" t="s">
        <v>495</v>
      </c>
      <c r="AY128" s="945"/>
      <c r="AZ128" s="945"/>
      <c r="BA128" s="945"/>
      <c r="BB128" s="945"/>
      <c r="BC128" s="945"/>
      <c r="BD128" s="945"/>
      <c r="BE128" s="946"/>
      <c r="BF128" s="1110" t="s">
        <v>235</v>
      </c>
      <c r="BG128" s="1111"/>
      <c r="BH128" s="1111"/>
      <c r="BI128" s="1111"/>
      <c r="BJ128" s="1111"/>
      <c r="BK128" s="1111"/>
      <c r="BL128" s="1112"/>
      <c r="BM128" s="1110">
        <v>14.15</v>
      </c>
      <c r="BN128" s="1111"/>
      <c r="BO128" s="1111"/>
      <c r="BP128" s="1111"/>
      <c r="BQ128" s="1111"/>
      <c r="BR128" s="1111"/>
      <c r="BS128" s="1112"/>
      <c r="BT128" s="1110">
        <v>20</v>
      </c>
      <c r="BU128" s="1111"/>
      <c r="BV128" s="1111"/>
      <c r="BW128" s="1111"/>
      <c r="BX128" s="1111"/>
      <c r="BY128" s="1111"/>
      <c r="BZ128" s="1135"/>
      <c r="CA128" s="284"/>
      <c r="CB128" s="284"/>
      <c r="CC128" s="284"/>
      <c r="CD128" s="284"/>
      <c r="CE128" s="284"/>
      <c r="CF128" s="284"/>
      <c r="CG128" s="281"/>
      <c r="CH128" s="281"/>
      <c r="CI128" s="281"/>
      <c r="CJ128" s="282"/>
      <c r="CK128" s="1081"/>
      <c r="CL128" s="1082"/>
      <c r="CM128" s="1082"/>
      <c r="CN128" s="1082"/>
      <c r="CO128" s="1083"/>
      <c r="CP128" s="1092" t="s">
        <v>496</v>
      </c>
      <c r="CQ128" s="1093"/>
      <c r="CR128" s="1093"/>
      <c r="CS128" s="1093"/>
      <c r="CT128" s="1093"/>
      <c r="CU128" s="1093"/>
      <c r="CV128" s="1093"/>
      <c r="CW128" s="1093"/>
      <c r="CX128" s="1093"/>
      <c r="CY128" s="1093"/>
      <c r="CZ128" s="1093"/>
      <c r="DA128" s="1093"/>
      <c r="DB128" s="1093"/>
      <c r="DC128" s="1093"/>
      <c r="DD128" s="1093"/>
      <c r="DE128" s="1093"/>
      <c r="DF128" s="1094"/>
      <c r="DG128" s="1095" t="s">
        <v>419</v>
      </c>
      <c r="DH128" s="1096"/>
      <c r="DI128" s="1096"/>
      <c r="DJ128" s="1096"/>
      <c r="DK128" s="1096"/>
      <c r="DL128" s="1096" t="s">
        <v>419</v>
      </c>
      <c r="DM128" s="1096"/>
      <c r="DN128" s="1096"/>
      <c r="DO128" s="1096"/>
      <c r="DP128" s="1096"/>
      <c r="DQ128" s="1096" t="s">
        <v>419</v>
      </c>
      <c r="DR128" s="1096"/>
      <c r="DS128" s="1096"/>
      <c r="DT128" s="1096"/>
      <c r="DU128" s="1096"/>
      <c r="DV128" s="1097" t="s">
        <v>419</v>
      </c>
      <c r="DW128" s="1097"/>
      <c r="DX128" s="1097"/>
      <c r="DY128" s="1097"/>
      <c r="DZ128" s="1098"/>
    </row>
    <row r="129" spans="1:131" s="247" customFormat="1" ht="26.25" customHeight="1" x14ac:dyDescent="0.15">
      <c r="A129" s="986" t="s">
        <v>108</v>
      </c>
      <c r="B129" s="987"/>
      <c r="C129" s="987"/>
      <c r="D129" s="987"/>
      <c r="E129" s="987"/>
      <c r="F129" s="987"/>
      <c r="G129" s="987"/>
      <c r="H129" s="987"/>
      <c r="I129" s="987"/>
      <c r="J129" s="987"/>
      <c r="K129" s="987"/>
      <c r="L129" s="987"/>
      <c r="M129" s="987"/>
      <c r="N129" s="987"/>
      <c r="O129" s="987"/>
      <c r="P129" s="987"/>
      <c r="Q129" s="987"/>
      <c r="R129" s="987"/>
      <c r="S129" s="987"/>
      <c r="T129" s="987"/>
      <c r="U129" s="987"/>
      <c r="V129" s="987"/>
      <c r="W129" s="1129" t="s">
        <v>497</v>
      </c>
      <c r="X129" s="1130"/>
      <c r="Y129" s="1130"/>
      <c r="Z129" s="1131"/>
      <c r="AA129" s="1014">
        <v>6683724</v>
      </c>
      <c r="AB129" s="1015"/>
      <c r="AC129" s="1015"/>
      <c r="AD129" s="1015"/>
      <c r="AE129" s="1016"/>
      <c r="AF129" s="1017">
        <v>6552264</v>
      </c>
      <c r="AG129" s="1015"/>
      <c r="AH129" s="1015"/>
      <c r="AI129" s="1015"/>
      <c r="AJ129" s="1016"/>
      <c r="AK129" s="1017">
        <v>6704018</v>
      </c>
      <c r="AL129" s="1015"/>
      <c r="AM129" s="1015"/>
      <c r="AN129" s="1015"/>
      <c r="AO129" s="1016"/>
      <c r="AP129" s="1132"/>
      <c r="AQ129" s="1133"/>
      <c r="AR129" s="1133"/>
      <c r="AS129" s="1133"/>
      <c r="AT129" s="1134"/>
      <c r="AU129" s="285"/>
      <c r="AV129" s="285"/>
      <c r="AW129" s="285"/>
      <c r="AX129" s="1123" t="s">
        <v>498</v>
      </c>
      <c r="AY129" s="1006"/>
      <c r="AZ129" s="1006"/>
      <c r="BA129" s="1006"/>
      <c r="BB129" s="1006"/>
      <c r="BC129" s="1006"/>
      <c r="BD129" s="1006"/>
      <c r="BE129" s="1007"/>
      <c r="BF129" s="1124" t="s">
        <v>235</v>
      </c>
      <c r="BG129" s="1125"/>
      <c r="BH129" s="1125"/>
      <c r="BI129" s="1125"/>
      <c r="BJ129" s="1125"/>
      <c r="BK129" s="1125"/>
      <c r="BL129" s="1126"/>
      <c r="BM129" s="1124">
        <v>19.149999999999999</v>
      </c>
      <c r="BN129" s="1125"/>
      <c r="BO129" s="1125"/>
      <c r="BP129" s="1125"/>
      <c r="BQ129" s="1125"/>
      <c r="BR129" s="1125"/>
      <c r="BS129" s="1126"/>
      <c r="BT129" s="1124">
        <v>30</v>
      </c>
      <c r="BU129" s="1127"/>
      <c r="BV129" s="1127"/>
      <c r="BW129" s="1127"/>
      <c r="BX129" s="1127"/>
      <c r="BY129" s="1127"/>
      <c r="BZ129" s="1128"/>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x14ac:dyDescent="0.15">
      <c r="A130" s="986" t="s">
        <v>499</v>
      </c>
      <c r="B130" s="987"/>
      <c r="C130" s="987"/>
      <c r="D130" s="987"/>
      <c r="E130" s="987"/>
      <c r="F130" s="987"/>
      <c r="G130" s="987"/>
      <c r="H130" s="987"/>
      <c r="I130" s="987"/>
      <c r="J130" s="987"/>
      <c r="K130" s="987"/>
      <c r="L130" s="987"/>
      <c r="M130" s="987"/>
      <c r="N130" s="987"/>
      <c r="O130" s="987"/>
      <c r="P130" s="987"/>
      <c r="Q130" s="987"/>
      <c r="R130" s="987"/>
      <c r="S130" s="987"/>
      <c r="T130" s="987"/>
      <c r="U130" s="987"/>
      <c r="V130" s="987"/>
      <c r="W130" s="1129" t="s">
        <v>500</v>
      </c>
      <c r="X130" s="1130"/>
      <c r="Y130" s="1130"/>
      <c r="Z130" s="1131"/>
      <c r="AA130" s="1014">
        <v>1042461</v>
      </c>
      <c r="AB130" s="1015"/>
      <c r="AC130" s="1015"/>
      <c r="AD130" s="1015"/>
      <c r="AE130" s="1016"/>
      <c r="AF130" s="1017">
        <v>1042336</v>
      </c>
      <c r="AG130" s="1015"/>
      <c r="AH130" s="1015"/>
      <c r="AI130" s="1015"/>
      <c r="AJ130" s="1016"/>
      <c r="AK130" s="1017">
        <v>1032067</v>
      </c>
      <c r="AL130" s="1015"/>
      <c r="AM130" s="1015"/>
      <c r="AN130" s="1015"/>
      <c r="AO130" s="1016"/>
      <c r="AP130" s="1132"/>
      <c r="AQ130" s="1133"/>
      <c r="AR130" s="1133"/>
      <c r="AS130" s="1133"/>
      <c r="AT130" s="1134"/>
      <c r="AU130" s="285"/>
      <c r="AV130" s="285"/>
      <c r="AW130" s="285"/>
      <c r="AX130" s="1123" t="s">
        <v>501</v>
      </c>
      <c r="AY130" s="1006"/>
      <c r="AZ130" s="1006"/>
      <c r="BA130" s="1006"/>
      <c r="BB130" s="1006"/>
      <c r="BC130" s="1006"/>
      <c r="BD130" s="1006"/>
      <c r="BE130" s="1007"/>
      <c r="BF130" s="1160">
        <v>9.9</v>
      </c>
      <c r="BG130" s="1161"/>
      <c r="BH130" s="1161"/>
      <c r="BI130" s="1161"/>
      <c r="BJ130" s="1161"/>
      <c r="BK130" s="1161"/>
      <c r="BL130" s="1162"/>
      <c r="BM130" s="1160">
        <v>25</v>
      </c>
      <c r="BN130" s="1161"/>
      <c r="BO130" s="1161"/>
      <c r="BP130" s="1161"/>
      <c r="BQ130" s="1161"/>
      <c r="BR130" s="1161"/>
      <c r="BS130" s="1162"/>
      <c r="BT130" s="1160">
        <v>35</v>
      </c>
      <c r="BU130" s="1163"/>
      <c r="BV130" s="1163"/>
      <c r="BW130" s="1163"/>
      <c r="BX130" s="1163"/>
      <c r="BY130" s="1163"/>
      <c r="BZ130" s="1164"/>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x14ac:dyDescent="0.2">
      <c r="A131" s="1165"/>
      <c r="B131" s="1166"/>
      <c r="C131" s="1166"/>
      <c r="D131" s="1166"/>
      <c r="E131" s="1166"/>
      <c r="F131" s="1166"/>
      <c r="G131" s="1166"/>
      <c r="H131" s="1166"/>
      <c r="I131" s="1166"/>
      <c r="J131" s="1166"/>
      <c r="K131" s="1166"/>
      <c r="L131" s="1166"/>
      <c r="M131" s="1166"/>
      <c r="N131" s="1166"/>
      <c r="O131" s="1166"/>
      <c r="P131" s="1166"/>
      <c r="Q131" s="1166"/>
      <c r="R131" s="1166"/>
      <c r="S131" s="1166"/>
      <c r="T131" s="1166"/>
      <c r="U131" s="1166"/>
      <c r="V131" s="1166"/>
      <c r="W131" s="1167" t="s">
        <v>502</v>
      </c>
      <c r="X131" s="1168"/>
      <c r="Y131" s="1168"/>
      <c r="Z131" s="1169"/>
      <c r="AA131" s="1061">
        <v>5641263</v>
      </c>
      <c r="AB131" s="1040"/>
      <c r="AC131" s="1040"/>
      <c r="AD131" s="1040"/>
      <c r="AE131" s="1041"/>
      <c r="AF131" s="1039">
        <v>5509928</v>
      </c>
      <c r="AG131" s="1040"/>
      <c r="AH131" s="1040"/>
      <c r="AI131" s="1040"/>
      <c r="AJ131" s="1041"/>
      <c r="AK131" s="1039">
        <v>5671951</v>
      </c>
      <c r="AL131" s="1040"/>
      <c r="AM131" s="1040"/>
      <c r="AN131" s="1040"/>
      <c r="AO131" s="1041"/>
      <c r="AP131" s="1170"/>
      <c r="AQ131" s="1171"/>
      <c r="AR131" s="1171"/>
      <c r="AS131" s="1171"/>
      <c r="AT131" s="1172"/>
      <c r="AU131" s="285"/>
      <c r="AV131" s="285"/>
      <c r="AW131" s="285"/>
      <c r="AX131" s="1142" t="s">
        <v>503</v>
      </c>
      <c r="AY131" s="1093"/>
      <c r="AZ131" s="1093"/>
      <c r="BA131" s="1093"/>
      <c r="BB131" s="1093"/>
      <c r="BC131" s="1093"/>
      <c r="BD131" s="1093"/>
      <c r="BE131" s="1094"/>
      <c r="BF131" s="1143">
        <v>120.4</v>
      </c>
      <c r="BG131" s="1144"/>
      <c r="BH131" s="1144"/>
      <c r="BI131" s="1144"/>
      <c r="BJ131" s="1144"/>
      <c r="BK131" s="1144"/>
      <c r="BL131" s="1145"/>
      <c r="BM131" s="1143">
        <v>350</v>
      </c>
      <c r="BN131" s="1144"/>
      <c r="BO131" s="1144"/>
      <c r="BP131" s="1144"/>
      <c r="BQ131" s="1144"/>
      <c r="BR131" s="1144"/>
      <c r="BS131" s="1145"/>
      <c r="BT131" s="1146"/>
      <c r="BU131" s="1147"/>
      <c r="BV131" s="1147"/>
      <c r="BW131" s="1147"/>
      <c r="BX131" s="1147"/>
      <c r="BY131" s="1147"/>
      <c r="BZ131" s="1148"/>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x14ac:dyDescent="0.15">
      <c r="A132" s="1149" t="s">
        <v>504</v>
      </c>
      <c r="B132" s="1150"/>
      <c r="C132" s="1150"/>
      <c r="D132" s="1150"/>
      <c r="E132" s="1150"/>
      <c r="F132" s="1150"/>
      <c r="G132" s="1150"/>
      <c r="H132" s="1150"/>
      <c r="I132" s="1150"/>
      <c r="J132" s="1150"/>
      <c r="K132" s="1150"/>
      <c r="L132" s="1150"/>
      <c r="M132" s="1150"/>
      <c r="N132" s="1150"/>
      <c r="O132" s="1150"/>
      <c r="P132" s="1150"/>
      <c r="Q132" s="1150"/>
      <c r="R132" s="1150"/>
      <c r="S132" s="1150"/>
      <c r="T132" s="1150"/>
      <c r="U132" s="1150"/>
      <c r="V132" s="1153" t="s">
        <v>505</v>
      </c>
      <c r="W132" s="1153"/>
      <c r="X132" s="1153"/>
      <c r="Y132" s="1153"/>
      <c r="Z132" s="1154"/>
      <c r="AA132" s="1155">
        <v>8.7838308549999997</v>
      </c>
      <c r="AB132" s="1156"/>
      <c r="AC132" s="1156"/>
      <c r="AD132" s="1156"/>
      <c r="AE132" s="1157"/>
      <c r="AF132" s="1158">
        <v>10.78008642</v>
      </c>
      <c r="AG132" s="1156"/>
      <c r="AH132" s="1156"/>
      <c r="AI132" s="1156"/>
      <c r="AJ132" s="1157"/>
      <c r="AK132" s="1158">
        <v>10.371492979999999</v>
      </c>
      <c r="AL132" s="1156"/>
      <c r="AM132" s="1156"/>
      <c r="AN132" s="1156"/>
      <c r="AO132" s="1157"/>
      <c r="AP132" s="1055"/>
      <c r="AQ132" s="1056"/>
      <c r="AR132" s="1056"/>
      <c r="AS132" s="1056"/>
      <c r="AT132" s="1159"/>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x14ac:dyDescent="0.2">
      <c r="A133" s="1151"/>
      <c r="B133" s="1152"/>
      <c r="C133" s="1152"/>
      <c r="D133" s="1152"/>
      <c r="E133" s="1152"/>
      <c r="F133" s="1152"/>
      <c r="G133" s="1152"/>
      <c r="H133" s="1152"/>
      <c r="I133" s="1152"/>
      <c r="J133" s="1152"/>
      <c r="K133" s="1152"/>
      <c r="L133" s="1152"/>
      <c r="M133" s="1152"/>
      <c r="N133" s="1152"/>
      <c r="O133" s="1152"/>
      <c r="P133" s="1152"/>
      <c r="Q133" s="1152"/>
      <c r="R133" s="1152"/>
      <c r="S133" s="1152"/>
      <c r="T133" s="1152"/>
      <c r="U133" s="1152"/>
      <c r="V133" s="1136" t="s">
        <v>506</v>
      </c>
      <c r="W133" s="1136"/>
      <c r="X133" s="1136"/>
      <c r="Y133" s="1136"/>
      <c r="Z133" s="1137"/>
      <c r="AA133" s="1138">
        <v>9.6999999999999993</v>
      </c>
      <c r="AB133" s="1139"/>
      <c r="AC133" s="1139"/>
      <c r="AD133" s="1139"/>
      <c r="AE133" s="1140"/>
      <c r="AF133" s="1138">
        <v>9.8000000000000007</v>
      </c>
      <c r="AG133" s="1139"/>
      <c r="AH133" s="1139"/>
      <c r="AI133" s="1139"/>
      <c r="AJ133" s="1140"/>
      <c r="AK133" s="1138">
        <v>9.9</v>
      </c>
      <c r="AL133" s="1139"/>
      <c r="AM133" s="1139"/>
      <c r="AN133" s="1139"/>
      <c r="AO133" s="1140"/>
      <c r="AP133" s="1085"/>
      <c r="AQ133" s="1086"/>
      <c r="AR133" s="1086"/>
      <c r="AS133" s="1086"/>
      <c r="AT133" s="1141"/>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x14ac:dyDescent="0.15">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x14ac:dyDescent="0.15">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x14ac:dyDescent="0.15"/>
  </sheetData>
  <sheetProtection algorithmName="SHA-512" hashValue="jR4UwpfiUcLCdWdjeW0Xg/rGGZBbfG854BZlUCtsJTKg452kzTo/dX1cVuciwSC8XPu6YIpzbq5BCzCj550RLA==" saltValue="lJ5L/4VEE0BfLbk1B2kJh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2" customWidth="1"/>
    <col min="121" max="121" width="0" style="291" hidden="1" customWidth="1"/>
    <col min="122" max="16384" width="9" style="291" hidden="1"/>
  </cols>
  <sheetData>
    <row r="1" spans="1:120"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1"/>
    </row>
    <row r="17" spans="119:120" x14ac:dyDescent="0.15">
      <c r="DP17" s="291"/>
    </row>
    <row r="18" spans="119:120" x14ac:dyDescent="0.15"/>
    <row r="19" spans="119:120" x14ac:dyDescent="0.15"/>
    <row r="20" spans="119:120" x14ac:dyDescent="0.15">
      <c r="DO20" s="291"/>
      <c r="DP20" s="291"/>
    </row>
    <row r="21" spans="119:120" x14ac:dyDescent="0.15">
      <c r="DP21" s="291"/>
    </row>
    <row r="22" spans="119:120" x14ac:dyDescent="0.15"/>
    <row r="23" spans="119:120" x14ac:dyDescent="0.15">
      <c r="DO23" s="291"/>
      <c r="DP23" s="291"/>
    </row>
    <row r="24" spans="119:120" x14ac:dyDescent="0.15">
      <c r="DP24" s="291"/>
    </row>
    <row r="25" spans="119:120" x14ac:dyDescent="0.15">
      <c r="DP25" s="291"/>
    </row>
    <row r="26" spans="119:120" x14ac:dyDescent="0.15">
      <c r="DO26" s="291"/>
      <c r="DP26" s="291"/>
    </row>
    <row r="27" spans="119:120" x14ac:dyDescent="0.15"/>
    <row r="28" spans="119:120" x14ac:dyDescent="0.15">
      <c r="DO28" s="291"/>
      <c r="DP28" s="291"/>
    </row>
    <row r="29" spans="119:120" x14ac:dyDescent="0.15">
      <c r="DP29" s="291"/>
    </row>
    <row r="30" spans="119:120" x14ac:dyDescent="0.15"/>
    <row r="31" spans="119:120" x14ac:dyDescent="0.15">
      <c r="DO31" s="291"/>
      <c r="DP31" s="291"/>
    </row>
    <row r="32" spans="119:120" x14ac:dyDescent="0.15"/>
    <row r="33" spans="98:120" x14ac:dyDescent="0.15">
      <c r="DO33" s="291"/>
      <c r="DP33" s="291"/>
    </row>
    <row r="34" spans="98:120" x14ac:dyDescent="0.15">
      <c r="DM34" s="291"/>
    </row>
    <row r="35" spans="98:120" x14ac:dyDescent="0.15">
      <c r="CT35" s="291"/>
      <c r="CU35" s="291"/>
      <c r="CV35" s="291"/>
      <c r="CY35" s="291"/>
      <c r="CZ35" s="291"/>
      <c r="DA35" s="291"/>
      <c r="DD35" s="291"/>
      <c r="DE35" s="291"/>
      <c r="DF35" s="291"/>
      <c r="DI35" s="291"/>
      <c r="DJ35" s="291"/>
      <c r="DK35" s="291"/>
      <c r="DM35" s="291"/>
      <c r="DN35" s="291"/>
      <c r="DO35" s="291"/>
      <c r="DP35" s="291"/>
    </row>
    <row r="36" spans="98:120" x14ac:dyDescent="0.15"/>
    <row r="37" spans="98:120" x14ac:dyDescent="0.15">
      <c r="CW37" s="291"/>
      <c r="DB37" s="291"/>
      <c r="DG37" s="291"/>
      <c r="DL37" s="291"/>
      <c r="DP37" s="291"/>
    </row>
    <row r="38" spans="98:120" x14ac:dyDescent="0.15">
      <c r="CT38" s="291"/>
      <c r="CU38" s="291"/>
      <c r="CV38" s="291"/>
      <c r="CW38" s="291"/>
      <c r="CY38" s="291"/>
      <c r="CZ38" s="291"/>
      <c r="DA38" s="291"/>
      <c r="DB38" s="291"/>
      <c r="DD38" s="291"/>
      <c r="DE38" s="291"/>
      <c r="DF38" s="291"/>
      <c r="DG38" s="291"/>
      <c r="DI38" s="291"/>
      <c r="DJ38" s="291"/>
      <c r="DK38" s="291"/>
      <c r="DL38" s="291"/>
      <c r="DN38" s="291"/>
      <c r="DO38" s="291"/>
      <c r="DP38" s="29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1"/>
      <c r="DO49" s="291"/>
      <c r="DP49" s="29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1"/>
      <c r="CS63" s="291"/>
      <c r="CX63" s="291"/>
      <c r="DC63" s="291"/>
      <c r="DH63" s="291"/>
    </row>
    <row r="64" spans="22:120" x14ac:dyDescent="0.15">
      <c r="V64" s="291"/>
    </row>
    <row r="65" spans="15:120" x14ac:dyDescent="0.15">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x14ac:dyDescent="0.15">
      <c r="Q66" s="291"/>
      <c r="S66" s="291"/>
      <c r="U66" s="291"/>
      <c r="DM66" s="291"/>
    </row>
    <row r="67" spans="15:120" x14ac:dyDescent="0.15">
      <c r="O67" s="291"/>
      <c r="P67" s="291"/>
      <c r="R67" s="291"/>
      <c r="T67" s="291"/>
      <c r="Y67" s="291"/>
      <c r="CT67" s="291"/>
      <c r="CV67" s="291"/>
      <c r="CW67" s="291"/>
      <c r="CY67" s="291"/>
      <c r="DA67" s="291"/>
      <c r="DB67" s="291"/>
      <c r="DD67" s="291"/>
      <c r="DF67" s="291"/>
      <c r="DG67" s="291"/>
      <c r="DI67" s="291"/>
      <c r="DK67" s="291"/>
      <c r="DL67" s="291"/>
      <c r="DN67" s="291"/>
      <c r="DO67" s="291"/>
      <c r="DP67" s="291"/>
    </row>
    <row r="68" spans="15:120" x14ac:dyDescent="0.15"/>
    <row r="69" spans="15:120" x14ac:dyDescent="0.15"/>
    <row r="70" spans="15:120" x14ac:dyDescent="0.15"/>
    <row r="71" spans="15:120" x14ac:dyDescent="0.15"/>
    <row r="72" spans="15:120" x14ac:dyDescent="0.15">
      <c r="DP72" s="291"/>
    </row>
    <row r="73" spans="15:120" x14ac:dyDescent="0.15">
      <c r="DP73" s="29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1"/>
      <c r="CX96" s="291"/>
      <c r="DC96" s="291"/>
      <c r="DH96" s="291"/>
    </row>
    <row r="97" spans="24:120" x14ac:dyDescent="0.15">
      <c r="CS97" s="291"/>
      <c r="CX97" s="291"/>
      <c r="DC97" s="291"/>
      <c r="DH97" s="291"/>
      <c r="DP97" s="292" t="s">
        <v>507</v>
      </c>
    </row>
    <row r="98" spans="24:120" hidden="1" x14ac:dyDescent="0.15">
      <c r="CS98" s="291"/>
      <c r="CX98" s="291"/>
      <c r="DC98" s="291"/>
      <c r="DH98" s="291"/>
    </row>
    <row r="99" spans="24:120" hidden="1" x14ac:dyDescent="0.15">
      <c r="CS99" s="291"/>
      <c r="CX99" s="291"/>
      <c r="DC99" s="291"/>
      <c r="DH99" s="291"/>
    </row>
    <row r="101" spans="24:120" ht="12" hidden="1" customHeight="1" x14ac:dyDescent="0.15">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x14ac:dyDescent="0.15">
      <c r="CU102" s="291"/>
      <c r="CZ102" s="291"/>
      <c r="DE102" s="291"/>
      <c r="DJ102" s="291"/>
      <c r="DM102" s="291"/>
    </row>
    <row r="103" spans="24:120" hidden="1" x14ac:dyDescent="0.15">
      <c r="CT103" s="291"/>
      <c r="CV103" s="291"/>
      <c r="CW103" s="291"/>
      <c r="CY103" s="291"/>
      <c r="DA103" s="291"/>
      <c r="DB103" s="291"/>
      <c r="DD103" s="291"/>
      <c r="DF103" s="291"/>
      <c r="DG103" s="291"/>
      <c r="DI103" s="291"/>
      <c r="DK103" s="291"/>
      <c r="DL103" s="291"/>
      <c r="DM103" s="291"/>
      <c r="DN103" s="291"/>
      <c r="DO103" s="291"/>
      <c r="DP103" s="291"/>
    </row>
    <row r="104" spans="24:120" hidden="1" x14ac:dyDescent="0.15">
      <c r="CV104" s="291"/>
      <c r="CW104" s="291"/>
      <c r="DA104" s="291"/>
      <c r="DB104" s="291"/>
      <c r="DF104" s="291"/>
      <c r="DG104" s="291"/>
      <c r="DK104" s="291"/>
      <c r="DL104" s="291"/>
      <c r="DN104" s="291"/>
      <c r="DO104" s="291"/>
      <c r="DP104" s="291"/>
    </row>
    <row r="105" spans="24:120" ht="12.75" hidden="1" customHeight="1" x14ac:dyDescent="0.15"/>
  </sheetData>
  <sheetProtection algorithmName="SHA-512" hashValue="k53G5R+btx0o1RIy62kzEjpoYsWj6CN+g3p0gq4ScgTwMrH52X6WxMAuswO7OEmdBjsT4G9ilMD7D4X5uT44hg==" saltValue="rCGGktUYUM8iRqsqgtOX5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2" customWidth="1"/>
    <col min="117" max="16384" width="9" style="291" hidden="1"/>
  </cols>
  <sheetData>
    <row r="1" spans="2:116"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x14ac:dyDescent="0.15"/>
    <row r="3" spans="2:116" x14ac:dyDescent="0.15"/>
    <row r="4" spans="2:116" x14ac:dyDescent="0.15">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x14ac:dyDescent="0.15">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x14ac:dyDescent="0.15"/>
    <row r="20" spans="9:116" x14ac:dyDescent="0.15"/>
    <row r="21" spans="9:116" x14ac:dyDescent="0.15">
      <c r="DL21" s="291"/>
    </row>
    <row r="22" spans="9:116" x14ac:dyDescent="0.15">
      <c r="DI22" s="291"/>
      <c r="DJ22" s="291"/>
      <c r="DK22" s="291"/>
      <c r="DL22" s="291"/>
    </row>
    <row r="23" spans="9:116" x14ac:dyDescent="0.15">
      <c r="CY23" s="291"/>
      <c r="CZ23" s="291"/>
      <c r="DA23" s="291"/>
      <c r="DB23" s="291"/>
      <c r="DC23" s="291"/>
      <c r="DD23" s="291"/>
      <c r="DE23" s="291"/>
      <c r="DF23" s="291"/>
      <c r="DG23" s="291"/>
      <c r="DH23" s="291"/>
      <c r="DI23" s="291"/>
      <c r="DJ23" s="291"/>
      <c r="DK23" s="291"/>
      <c r="DL23" s="29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1"/>
      <c r="DA35" s="291"/>
      <c r="DB35" s="291"/>
      <c r="DC35" s="291"/>
      <c r="DD35" s="291"/>
      <c r="DE35" s="291"/>
      <c r="DF35" s="291"/>
      <c r="DG35" s="291"/>
      <c r="DH35" s="291"/>
      <c r="DI35" s="291"/>
      <c r="DJ35" s="291"/>
      <c r="DK35" s="291"/>
      <c r="DL35" s="291"/>
    </row>
    <row r="36" spans="15:116" x14ac:dyDescent="0.15"/>
    <row r="37" spans="15:116" x14ac:dyDescent="0.15">
      <c r="DL37" s="291"/>
    </row>
    <row r="38" spans="15:116" x14ac:dyDescent="0.15">
      <c r="DI38" s="291"/>
      <c r="DJ38" s="291"/>
      <c r="DK38" s="291"/>
      <c r="DL38" s="291"/>
    </row>
    <row r="39" spans="15:116" x14ac:dyDescent="0.15"/>
    <row r="40" spans="15:116" x14ac:dyDescent="0.15"/>
    <row r="41" spans="15:116" x14ac:dyDescent="0.15"/>
    <row r="42" spans="15:116" x14ac:dyDescent="0.15"/>
    <row r="43" spans="15:116" x14ac:dyDescent="0.15">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x14ac:dyDescent="0.15">
      <c r="DL44" s="291"/>
    </row>
    <row r="45" spans="15:116" x14ac:dyDescent="0.15"/>
    <row r="46" spans="15:116" x14ac:dyDescent="0.15">
      <c r="DA46" s="291"/>
      <c r="DB46" s="291"/>
      <c r="DC46" s="291"/>
      <c r="DD46" s="291"/>
      <c r="DE46" s="291"/>
      <c r="DF46" s="291"/>
      <c r="DG46" s="291"/>
      <c r="DH46" s="291"/>
      <c r="DI46" s="291"/>
      <c r="DJ46" s="291"/>
      <c r="DK46" s="291"/>
      <c r="DL46" s="291"/>
    </row>
    <row r="47" spans="15:116" x14ac:dyDescent="0.15"/>
    <row r="48" spans="15:116" x14ac:dyDescent="0.15"/>
    <row r="49" spans="104:116" x14ac:dyDescent="0.15"/>
    <row r="50" spans="104:116" x14ac:dyDescent="0.15">
      <c r="CZ50" s="291"/>
      <c r="DA50" s="291"/>
      <c r="DB50" s="291"/>
      <c r="DC50" s="291"/>
      <c r="DD50" s="291"/>
      <c r="DE50" s="291"/>
      <c r="DF50" s="291"/>
      <c r="DG50" s="291"/>
      <c r="DH50" s="291"/>
      <c r="DI50" s="291"/>
      <c r="DJ50" s="291"/>
      <c r="DK50" s="291"/>
      <c r="DL50" s="291"/>
    </row>
    <row r="51" spans="104:116" x14ac:dyDescent="0.15"/>
    <row r="52" spans="104:116" x14ac:dyDescent="0.15"/>
    <row r="53" spans="104:116" x14ac:dyDescent="0.15">
      <c r="DL53" s="29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1"/>
      <c r="DD67" s="291"/>
      <c r="DE67" s="291"/>
      <c r="DF67" s="291"/>
      <c r="DG67" s="291"/>
      <c r="DH67" s="291"/>
      <c r="DI67" s="291"/>
      <c r="DJ67" s="291"/>
      <c r="DK67" s="291"/>
      <c r="DL67" s="29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3wWtu0+fgdNxSfxg4I322howGz/MHjeJG9OSdPzFgfDiFO+pE7jmn2l5P9Flhl8/bujFUUF6NaOxuBXVWk9uQ==" saltValue="U5BEfCKvfpwf7Udt9IpdG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x14ac:dyDescent="0.15">
      <c r="AS1" s="294"/>
      <c r="AT1" s="294"/>
    </row>
    <row r="2" spans="1:46" x14ac:dyDescent="0.15">
      <c r="AS2" s="294"/>
      <c r="AT2" s="294"/>
    </row>
    <row r="3" spans="1:46" x14ac:dyDescent="0.15">
      <c r="AS3" s="294"/>
      <c r="AT3" s="294"/>
    </row>
    <row r="4" spans="1:46" x14ac:dyDescent="0.15">
      <c r="AS4" s="294"/>
      <c r="AT4" s="294"/>
    </row>
    <row r="5" spans="1:46" ht="17.25" x14ac:dyDescent="0.15">
      <c r="A5" s="295" t="s">
        <v>508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x14ac:dyDescent="0.15">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509</v>
      </c>
      <c r="AL6" s="299"/>
      <c r="AM6" s="299"/>
      <c r="AN6" s="299"/>
      <c r="AO6" s="294"/>
      <c r="AP6" s="294"/>
      <c r="AQ6" s="294"/>
      <c r="AR6" s="294"/>
    </row>
    <row r="7" spans="1:46" x14ac:dyDescent="0.15">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176" t="s">
        <v>510</v>
      </c>
      <c r="AP7" s="304"/>
      <c r="AQ7" s="305" t="s">
        <v>511</v>
      </c>
      <c r="AR7" s="306"/>
    </row>
    <row r="8" spans="1:46" x14ac:dyDescent="0.15">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177"/>
      <c r="AP8" s="310" t="s">
        <v>512</v>
      </c>
      <c r="AQ8" s="311" t="s">
        <v>513</v>
      </c>
      <c r="AR8" s="312" t="s">
        <v>514</v>
      </c>
    </row>
    <row r="9" spans="1:46" x14ac:dyDescent="0.15">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178" t="s">
        <v>515</v>
      </c>
      <c r="AL9" s="1179"/>
      <c r="AM9" s="1179"/>
      <c r="AN9" s="1180"/>
      <c r="AO9" s="313">
        <v>1637536</v>
      </c>
      <c r="AP9" s="313">
        <v>70708</v>
      </c>
      <c r="AQ9" s="314">
        <v>62963</v>
      </c>
      <c r="AR9" s="315">
        <v>12.3</v>
      </c>
    </row>
    <row r="10" spans="1:46" x14ac:dyDescent="0.15">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178" t="s">
        <v>516</v>
      </c>
      <c r="AL10" s="1179"/>
      <c r="AM10" s="1179"/>
      <c r="AN10" s="1180"/>
      <c r="AO10" s="316">
        <v>29509</v>
      </c>
      <c r="AP10" s="316">
        <v>1274</v>
      </c>
      <c r="AQ10" s="317">
        <v>6807</v>
      </c>
      <c r="AR10" s="318">
        <v>-81.3</v>
      </c>
    </row>
    <row r="11" spans="1:46" ht="13.5" customHeight="1" x14ac:dyDescent="0.15">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178" t="s">
        <v>517</v>
      </c>
      <c r="AL11" s="1179"/>
      <c r="AM11" s="1179"/>
      <c r="AN11" s="1180"/>
      <c r="AO11" s="316">
        <v>360332</v>
      </c>
      <c r="AP11" s="316">
        <v>15559</v>
      </c>
      <c r="AQ11" s="317">
        <v>9161</v>
      </c>
      <c r="AR11" s="318">
        <v>69.8</v>
      </c>
    </row>
    <row r="12" spans="1:46" ht="13.5" customHeight="1" x14ac:dyDescent="0.15">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178" t="s">
        <v>518</v>
      </c>
      <c r="AL12" s="1179"/>
      <c r="AM12" s="1179"/>
      <c r="AN12" s="1180"/>
      <c r="AO12" s="316">
        <v>295065</v>
      </c>
      <c r="AP12" s="316">
        <v>12741</v>
      </c>
      <c r="AQ12" s="317">
        <v>469</v>
      </c>
      <c r="AR12" s="318">
        <v>2616.6</v>
      </c>
    </row>
    <row r="13" spans="1:46" ht="13.5" customHeight="1" x14ac:dyDescent="0.15">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178" t="s">
        <v>519</v>
      </c>
      <c r="AL13" s="1179"/>
      <c r="AM13" s="1179"/>
      <c r="AN13" s="1180"/>
      <c r="AO13" s="316" t="s">
        <v>520</v>
      </c>
      <c r="AP13" s="316" t="s">
        <v>520</v>
      </c>
      <c r="AQ13" s="317" t="s">
        <v>520</v>
      </c>
      <c r="AR13" s="318" t="s">
        <v>520</v>
      </c>
    </row>
    <row r="14" spans="1:46" ht="13.5" customHeight="1" x14ac:dyDescent="0.15">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178" t="s">
        <v>521</v>
      </c>
      <c r="AL14" s="1179"/>
      <c r="AM14" s="1179"/>
      <c r="AN14" s="1180"/>
      <c r="AO14" s="316">
        <v>93028</v>
      </c>
      <c r="AP14" s="316">
        <v>4017</v>
      </c>
      <c r="AQ14" s="317">
        <v>2905</v>
      </c>
      <c r="AR14" s="318">
        <v>38.299999999999997</v>
      </c>
    </row>
    <row r="15" spans="1:46" ht="13.5" customHeight="1" x14ac:dyDescent="0.15">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178" t="s">
        <v>522</v>
      </c>
      <c r="AL15" s="1179"/>
      <c r="AM15" s="1179"/>
      <c r="AN15" s="1180"/>
      <c r="AO15" s="316">
        <v>39040</v>
      </c>
      <c r="AP15" s="316">
        <v>1686</v>
      </c>
      <c r="AQ15" s="317">
        <v>1486</v>
      </c>
      <c r="AR15" s="318">
        <v>13.5</v>
      </c>
    </row>
    <row r="16" spans="1:46" x14ac:dyDescent="0.15">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181" t="s">
        <v>523</v>
      </c>
      <c r="AL16" s="1182"/>
      <c r="AM16" s="1182"/>
      <c r="AN16" s="1183"/>
      <c r="AO16" s="316">
        <v>-126523</v>
      </c>
      <c r="AP16" s="316">
        <v>-5463</v>
      </c>
      <c r="AQ16" s="317">
        <v>-5107</v>
      </c>
      <c r="AR16" s="318">
        <v>7</v>
      </c>
    </row>
    <row r="17" spans="1:46" x14ac:dyDescent="0.15">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181" t="s">
        <v>189</v>
      </c>
      <c r="AL17" s="1182"/>
      <c r="AM17" s="1182"/>
      <c r="AN17" s="1183"/>
      <c r="AO17" s="316">
        <v>2327987</v>
      </c>
      <c r="AP17" s="316">
        <v>100522</v>
      </c>
      <c r="AQ17" s="317">
        <v>78684</v>
      </c>
      <c r="AR17" s="318">
        <v>27.8</v>
      </c>
    </row>
    <row r="18" spans="1:46" x14ac:dyDescent="0.15">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x14ac:dyDescent="0.15">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524</v>
      </c>
      <c r="AL19" s="294"/>
      <c r="AM19" s="294"/>
      <c r="AN19" s="294"/>
      <c r="AO19" s="294"/>
      <c r="AP19" s="294"/>
      <c r="AQ19" s="294"/>
      <c r="AR19" s="294"/>
    </row>
    <row r="20" spans="1:46" x14ac:dyDescent="0.15">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525</v>
      </c>
      <c r="AP20" s="324" t="s">
        <v>526</v>
      </c>
      <c r="AQ20" s="325" t="s">
        <v>527</v>
      </c>
      <c r="AR20" s="326"/>
    </row>
    <row r="21" spans="1:46" s="332" customFormat="1" x14ac:dyDescent="0.15">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173" t="s">
        <v>528</v>
      </c>
      <c r="AL21" s="1174"/>
      <c r="AM21" s="1174"/>
      <c r="AN21" s="1175"/>
      <c r="AO21" s="328">
        <v>7.69</v>
      </c>
      <c r="AP21" s="329">
        <v>7.53</v>
      </c>
      <c r="AQ21" s="330">
        <v>0.16</v>
      </c>
      <c r="AR21" s="299"/>
      <c r="AS21" s="331"/>
      <c r="AT21" s="327"/>
    </row>
    <row r="22" spans="1:46" s="332" customFormat="1" x14ac:dyDescent="0.15">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173" t="s">
        <v>529</v>
      </c>
      <c r="AL22" s="1174"/>
      <c r="AM22" s="1174"/>
      <c r="AN22" s="1175"/>
      <c r="AO22" s="333">
        <v>99.8</v>
      </c>
      <c r="AP22" s="334">
        <v>97.4</v>
      </c>
      <c r="AQ22" s="335">
        <v>2.4</v>
      </c>
      <c r="AR22" s="319"/>
      <c r="AS22" s="331"/>
      <c r="AT22" s="327"/>
    </row>
    <row r="23" spans="1:46" s="332" customFormat="1" x14ac:dyDescent="0.15">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x14ac:dyDescent="0.15">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x14ac:dyDescent="0.15">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x14ac:dyDescent="0.15">
      <c r="A26" s="299" t="s">
        <v>530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x14ac:dyDescent="0.15">
      <c r="A27" s="340"/>
      <c r="AO27" s="294"/>
      <c r="AP27" s="294"/>
      <c r="AQ27" s="294"/>
      <c r="AR27" s="294"/>
      <c r="AS27" s="294"/>
      <c r="AT27" s="294"/>
    </row>
    <row r="28" spans="1:46" ht="17.25" x14ac:dyDescent="0.15">
      <c r="A28" s="295" t="s">
        <v>531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x14ac:dyDescent="0.15">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532</v>
      </c>
      <c r="AL29" s="299"/>
      <c r="AM29" s="299"/>
      <c r="AN29" s="299"/>
      <c r="AO29" s="294"/>
      <c r="AP29" s="294"/>
      <c r="AQ29" s="294"/>
      <c r="AR29" s="294"/>
      <c r="AS29" s="342"/>
    </row>
    <row r="30" spans="1:46" x14ac:dyDescent="0.15">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176" t="s">
        <v>510</v>
      </c>
      <c r="AP30" s="304"/>
      <c r="AQ30" s="305" t="s">
        <v>511</v>
      </c>
      <c r="AR30" s="306"/>
    </row>
    <row r="31" spans="1:46" x14ac:dyDescent="0.15">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177"/>
      <c r="AP31" s="310" t="s">
        <v>512</v>
      </c>
      <c r="AQ31" s="311" t="s">
        <v>513</v>
      </c>
      <c r="AR31" s="312" t="s">
        <v>514</v>
      </c>
    </row>
    <row r="32" spans="1:46" ht="27" customHeight="1" x14ac:dyDescent="0.15">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189" t="s">
        <v>533</v>
      </c>
      <c r="AL32" s="1190"/>
      <c r="AM32" s="1190"/>
      <c r="AN32" s="1191"/>
      <c r="AO32" s="343">
        <v>1065757</v>
      </c>
      <c r="AP32" s="343">
        <v>46019</v>
      </c>
      <c r="AQ32" s="344">
        <v>34297</v>
      </c>
      <c r="AR32" s="345">
        <v>34.200000000000003</v>
      </c>
    </row>
    <row r="33" spans="1:46" ht="13.5" customHeight="1" x14ac:dyDescent="0.15">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189" t="s">
        <v>534</v>
      </c>
      <c r="AL33" s="1190"/>
      <c r="AM33" s="1190"/>
      <c r="AN33" s="1191"/>
      <c r="AO33" s="343" t="s">
        <v>520</v>
      </c>
      <c r="AP33" s="343" t="s">
        <v>520</v>
      </c>
      <c r="AQ33" s="344" t="s">
        <v>520</v>
      </c>
      <c r="AR33" s="345" t="s">
        <v>520</v>
      </c>
    </row>
    <row r="34" spans="1:46" ht="27" customHeight="1" x14ac:dyDescent="0.15">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189" t="s">
        <v>535</v>
      </c>
      <c r="AL34" s="1190"/>
      <c r="AM34" s="1190"/>
      <c r="AN34" s="1191"/>
      <c r="AO34" s="343" t="s">
        <v>520</v>
      </c>
      <c r="AP34" s="343" t="s">
        <v>520</v>
      </c>
      <c r="AQ34" s="344" t="s">
        <v>520</v>
      </c>
      <c r="AR34" s="345" t="s">
        <v>520</v>
      </c>
    </row>
    <row r="35" spans="1:46" ht="27" customHeight="1" x14ac:dyDescent="0.15">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189" t="s">
        <v>536</v>
      </c>
      <c r="AL35" s="1190"/>
      <c r="AM35" s="1190"/>
      <c r="AN35" s="1191"/>
      <c r="AO35" s="343">
        <v>676765</v>
      </c>
      <c r="AP35" s="343">
        <v>29223</v>
      </c>
      <c r="AQ35" s="344">
        <v>14866</v>
      </c>
      <c r="AR35" s="345">
        <v>96.6</v>
      </c>
    </row>
    <row r="36" spans="1:46" ht="27" customHeight="1" x14ac:dyDescent="0.15">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189" t="s">
        <v>537</v>
      </c>
      <c r="AL36" s="1190"/>
      <c r="AM36" s="1190"/>
      <c r="AN36" s="1191"/>
      <c r="AO36" s="343">
        <v>44830</v>
      </c>
      <c r="AP36" s="343">
        <v>1936</v>
      </c>
      <c r="AQ36" s="344">
        <v>2278</v>
      </c>
      <c r="AR36" s="345">
        <v>-15</v>
      </c>
    </row>
    <row r="37" spans="1:46" ht="13.5" customHeight="1" x14ac:dyDescent="0.15">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189" t="s">
        <v>538</v>
      </c>
      <c r="AL37" s="1190"/>
      <c r="AM37" s="1190"/>
      <c r="AN37" s="1191"/>
      <c r="AO37" s="343">
        <v>4319</v>
      </c>
      <c r="AP37" s="343">
        <v>186</v>
      </c>
      <c r="AQ37" s="344">
        <v>453</v>
      </c>
      <c r="AR37" s="345">
        <v>-58.9</v>
      </c>
    </row>
    <row r="38" spans="1:46" ht="27" customHeight="1" x14ac:dyDescent="0.15">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192" t="s">
        <v>539</v>
      </c>
      <c r="AL38" s="1193"/>
      <c r="AM38" s="1193"/>
      <c r="AN38" s="1194"/>
      <c r="AO38" s="346">
        <v>58</v>
      </c>
      <c r="AP38" s="346">
        <v>3</v>
      </c>
      <c r="AQ38" s="347">
        <v>1</v>
      </c>
      <c r="AR38" s="335">
        <v>200</v>
      </c>
      <c r="AS38" s="342"/>
    </row>
    <row r="39" spans="1:46" x14ac:dyDescent="0.15">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192" t="s">
        <v>540</v>
      </c>
      <c r="AL39" s="1193"/>
      <c r="AM39" s="1193"/>
      <c r="AN39" s="1194"/>
      <c r="AO39" s="343">
        <v>-171396</v>
      </c>
      <c r="AP39" s="343">
        <v>-7401</v>
      </c>
      <c r="AQ39" s="344">
        <v>-3000</v>
      </c>
      <c r="AR39" s="345">
        <v>146.69999999999999</v>
      </c>
      <c r="AS39" s="342"/>
    </row>
    <row r="40" spans="1:46" ht="27" customHeight="1" x14ac:dyDescent="0.15">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189" t="s">
        <v>541</v>
      </c>
      <c r="AL40" s="1190"/>
      <c r="AM40" s="1190"/>
      <c r="AN40" s="1191"/>
      <c r="AO40" s="343">
        <v>-1032067</v>
      </c>
      <c r="AP40" s="343">
        <v>-44564</v>
      </c>
      <c r="AQ40" s="344">
        <v>-34641</v>
      </c>
      <c r="AR40" s="345">
        <v>28.6</v>
      </c>
      <c r="AS40" s="342"/>
    </row>
    <row r="41" spans="1:46" x14ac:dyDescent="0.15">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195" t="s">
        <v>301</v>
      </c>
      <c r="AL41" s="1196"/>
      <c r="AM41" s="1196"/>
      <c r="AN41" s="1197"/>
      <c r="AO41" s="343">
        <v>588266</v>
      </c>
      <c r="AP41" s="343">
        <v>25401</v>
      </c>
      <c r="AQ41" s="344">
        <v>14254</v>
      </c>
      <c r="AR41" s="345">
        <v>78.2</v>
      </c>
      <c r="AS41" s="342"/>
    </row>
    <row r="42" spans="1:46" x14ac:dyDescent="0.15">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542</v>
      </c>
      <c r="AL42" s="294"/>
      <c r="AM42" s="294"/>
      <c r="AN42" s="294"/>
      <c r="AO42" s="294"/>
      <c r="AP42" s="294"/>
      <c r="AQ42" s="319"/>
      <c r="AR42" s="319"/>
      <c r="AS42" s="342"/>
    </row>
    <row r="43" spans="1:46" x14ac:dyDescent="0.15">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x14ac:dyDescent="0.15">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x14ac:dyDescent="0.15">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x14ac:dyDescent="0.15">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x14ac:dyDescent="0.15">
      <c r="A47" s="352" t="s">
        <v>543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x14ac:dyDescent="0.15">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544</v>
      </c>
      <c r="AL48" s="353"/>
      <c r="AM48" s="353"/>
      <c r="AN48" s="353"/>
      <c r="AO48" s="353"/>
      <c r="AP48" s="353"/>
      <c r="AQ48" s="354"/>
      <c r="AR48" s="353"/>
    </row>
    <row r="49" spans="1:44" ht="13.5" customHeight="1" x14ac:dyDescent="0.15">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184" t="s">
        <v>510</v>
      </c>
      <c r="AN49" s="1186" t="s">
        <v>545</v>
      </c>
      <c r="AO49" s="1187"/>
      <c r="AP49" s="1187"/>
      <c r="AQ49" s="1187"/>
      <c r="AR49" s="1188"/>
    </row>
    <row r="50" spans="1:44" x14ac:dyDescent="0.15">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185"/>
      <c r="AN50" s="359" t="s">
        <v>546</v>
      </c>
      <c r="AO50" s="360" t="s">
        <v>547</v>
      </c>
      <c r="AP50" s="361" t="s">
        <v>548</v>
      </c>
      <c r="AQ50" s="362" t="s">
        <v>549</v>
      </c>
      <c r="AR50" s="363" t="s">
        <v>550</v>
      </c>
    </row>
    <row r="51" spans="1:44" x14ac:dyDescent="0.15">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551</v>
      </c>
      <c r="AL51" s="356"/>
      <c r="AM51" s="364">
        <v>1930276</v>
      </c>
      <c r="AN51" s="365">
        <v>79363</v>
      </c>
      <c r="AO51" s="366">
        <v>-45.2</v>
      </c>
      <c r="AP51" s="367">
        <v>56894</v>
      </c>
      <c r="AQ51" s="368">
        <v>-4.5999999999999996</v>
      </c>
      <c r="AR51" s="369">
        <v>-40.6</v>
      </c>
    </row>
    <row r="52" spans="1:44" x14ac:dyDescent="0.15">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552</v>
      </c>
      <c r="AM52" s="372">
        <v>1284724</v>
      </c>
      <c r="AN52" s="373">
        <v>52821</v>
      </c>
      <c r="AO52" s="374">
        <v>-18.8</v>
      </c>
      <c r="AP52" s="375">
        <v>32548</v>
      </c>
      <c r="AQ52" s="376">
        <v>3.3</v>
      </c>
      <c r="AR52" s="377">
        <v>-22.1</v>
      </c>
    </row>
    <row r="53" spans="1:44" x14ac:dyDescent="0.15">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553</v>
      </c>
      <c r="AL53" s="356"/>
      <c r="AM53" s="364">
        <v>1679348</v>
      </c>
      <c r="AN53" s="365">
        <v>69761</v>
      </c>
      <c r="AO53" s="366">
        <v>-12.1</v>
      </c>
      <c r="AP53" s="367">
        <v>57122</v>
      </c>
      <c r="AQ53" s="368">
        <v>0.4</v>
      </c>
      <c r="AR53" s="369">
        <v>-12.5</v>
      </c>
    </row>
    <row r="54" spans="1:44" x14ac:dyDescent="0.15">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552</v>
      </c>
      <c r="AM54" s="372">
        <v>1135592</v>
      </c>
      <c r="AN54" s="373">
        <v>47173</v>
      </c>
      <c r="AO54" s="374">
        <v>-10.7</v>
      </c>
      <c r="AP54" s="375">
        <v>36191</v>
      </c>
      <c r="AQ54" s="376">
        <v>11.2</v>
      </c>
      <c r="AR54" s="377">
        <v>-21.9</v>
      </c>
    </row>
    <row r="55" spans="1:44" x14ac:dyDescent="0.15">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554</v>
      </c>
      <c r="AL55" s="356"/>
      <c r="AM55" s="364">
        <v>752894</v>
      </c>
      <c r="AN55" s="365">
        <v>31650</v>
      </c>
      <c r="AO55" s="366">
        <v>-54.6</v>
      </c>
      <c r="AP55" s="367">
        <v>53655</v>
      </c>
      <c r="AQ55" s="368">
        <v>-6.1</v>
      </c>
      <c r="AR55" s="369">
        <v>-48.5</v>
      </c>
    </row>
    <row r="56" spans="1:44" x14ac:dyDescent="0.15">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552</v>
      </c>
      <c r="AM56" s="372">
        <v>431026</v>
      </c>
      <c r="AN56" s="373">
        <v>18119</v>
      </c>
      <c r="AO56" s="374">
        <v>-61.6</v>
      </c>
      <c r="AP56" s="375">
        <v>32719</v>
      </c>
      <c r="AQ56" s="376">
        <v>-9.6</v>
      </c>
      <c r="AR56" s="377">
        <v>-52</v>
      </c>
    </row>
    <row r="57" spans="1:44" x14ac:dyDescent="0.15">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555</v>
      </c>
      <c r="AL57" s="356"/>
      <c r="AM57" s="364">
        <v>2418054</v>
      </c>
      <c r="AN57" s="365">
        <v>103054</v>
      </c>
      <c r="AO57" s="366">
        <v>225.6</v>
      </c>
      <c r="AP57" s="367">
        <v>53869</v>
      </c>
      <c r="AQ57" s="368">
        <v>0.4</v>
      </c>
      <c r="AR57" s="369">
        <v>225.2</v>
      </c>
    </row>
    <row r="58" spans="1:44" x14ac:dyDescent="0.15">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552</v>
      </c>
      <c r="AM58" s="372">
        <v>1832192</v>
      </c>
      <c r="AN58" s="373">
        <v>78085</v>
      </c>
      <c r="AO58" s="374">
        <v>331</v>
      </c>
      <c r="AP58" s="375">
        <v>35046</v>
      </c>
      <c r="AQ58" s="376">
        <v>7.1</v>
      </c>
      <c r="AR58" s="377">
        <v>323.89999999999998</v>
      </c>
    </row>
    <row r="59" spans="1:44" x14ac:dyDescent="0.15">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556</v>
      </c>
      <c r="AL59" s="356"/>
      <c r="AM59" s="364">
        <v>1203895</v>
      </c>
      <c r="AN59" s="365">
        <v>51984</v>
      </c>
      <c r="AO59" s="366">
        <v>-49.6</v>
      </c>
      <c r="AP59" s="367">
        <v>59119</v>
      </c>
      <c r="AQ59" s="368">
        <v>9.6999999999999993</v>
      </c>
      <c r="AR59" s="369">
        <v>-59.3</v>
      </c>
    </row>
    <row r="60" spans="1:44" x14ac:dyDescent="0.15">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552</v>
      </c>
      <c r="AM60" s="372">
        <v>565771</v>
      </c>
      <c r="AN60" s="373">
        <v>24430</v>
      </c>
      <c r="AO60" s="374">
        <v>-68.7</v>
      </c>
      <c r="AP60" s="375">
        <v>29900</v>
      </c>
      <c r="AQ60" s="376">
        <v>-14.7</v>
      </c>
      <c r="AR60" s="377">
        <v>-54</v>
      </c>
    </row>
    <row r="61" spans="1:44" x14ac:dyDescent="0.15">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557</v>
      </c>
      <c r="AL61" s="378"/>
      <c r="AM61" s="379">
        <v>1596893</v>
      </c>
      <c r="AN61" s="380">
        <v>67162</v>
      </c>
      <c r="AO61" s="381">
        <v>12.8</v>
      </c>
      <c r="AP61" s="382">
        <v>56132</v>
      </c>
      <c r="AQ61" s="383">
        <v>0</v>
      </c>
      <c r="AR61" s="369">
        <v>12.8</v>
      </c>
    </row>
    <row r="62" spans="1:44" x14ac:dyDescent="0.15">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552</v>
      </c>
      <c r="AM62" s="372">
        <v>1049861</v>
      </c>
      <c r="AN62" s="373">
        <v>44126</v>
      </c>
      <c r="AO62" s="374">
        <v>34.200000000000003</v>
      </c>
      <c r="AP62" s="375">
        <v>33281</v>
      </c>
      <c r="AQ62" s="376">
        <v>-0.5</v>
      </c>
      <c r="AR62" s="377">
        <v>34.700000000000003</v>
      </c>
    </row>
    <row r="63" spans="1:44" x14ac:dyDescent="0.15">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x14ac:dyDescent="0.15">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x14ac:dyDescent="0.15">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x14ac:dyDescent="0.15">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x14ac:dyDescent="0.15">
      <c r="AK67" s="294"/>
      <c r="AL67" s="294"/>
      <c r="AM67" s="294"/>
      <c r="AN67" s="294"/>
      <c r="AO67" s="294"/>
      <c r="AP67" s="294"/>
      <c r="AQ67" s="294"/>
      <c r="AR67" s="294"/>
      <c r="AS67" s="294"/>
      <c r="AT67" s="294"/>
    </row>
    <row r="68" spans="1:46" ht="13.5" hidden="1" customHeight="1" x14ac:dyDescent="0.15">
      <c r="AK68" s="294"/>
      <c r="AL68" s="294"/>
      <c r="AM68" s="294"/>
      <c r="AN68" s="294"/>
      <c r="AO68" s="294"/>
      <c r="AP68" s="294"/>
      <c r="AQ68" s="294"/>
      <c r="AR68" s="294"/>
    </row>
    <row r="69" spans="1:46" ht="13.5" hidden="1" customHeight="1" x14ac:dyDescent="0.15">
      <c r="AK69" s="294"/>
      <c r="AL69" s="294"/>
      <c r="AM69" s="294"/>
      <c r="AN69" s="294"/>
      <c r="AO69" s="294"/>
      <c r="AP69" s="294"/>
      <c r="AQ69" s="294"/>
      <c r="AR69" s="294"/>
    </row>
    <row r="70" spans="1:46" hidden="1" x14ac:dyDescent="0.15">
      <c r="AK70" s="294"/>
      <c r="AL70" s="294"/>
      <c r="AM70" s="294"/>
      <c r="AN70" s="294"/>
      <c r="AO70" s="294"/>
      <c r="AP70" s="294"/>
      <c r="AQ70" s="294"/>
      <c r="AR70" s="294"/>
    </row>
    <row r="71" spans="1:46" hidden="1" x14ac:dyDescent="0.15">
      <c r="AK71" s="294"/>
      <c r="AL71" s="294"/>
      <c r="AM71" s="294"/>
      <c r="AN71" s="294"/>
      <c r="AO71" s="294"/>
      <c r="AP71" s="294"/>
      <c r="AQ71" s="294"/>
      <c r="AR71" s="294"/>
    </row>
    <row r="72" spans="1:46" hidden="1" x14ac:dyDescent="0.15">
      <c r="AK72" s="294"/>
      <c r="AL72" s="294"/>
      <c r="AM72" s="294"/>
      <c r="AN72" s="294"/>
      <c r="AO72" s="294"/>
      <c r="AP72" s="294"/>
      <c r="AQ72" s="294"/>
      <c r="AR72" s="294"/>
    </row>
    <row r="73" spans="1:46" hidden="1" x14ac:dyDescent="0.15">
      <c r="AK73" s="294"/>
      <c r="AL73" s="294"/>
      <c r="AM73" s="294"/>
      <c r="AN73" s="294"/>
      <c r="AO73" s="294"/>
      <c r="AP73" s="294"/>
      <c r="AQ73" s="294"/>
      <c r="AR73" s="294"/>
    </row>
    <row r="74" spans="1:46" hidden="1" x14ac:dyDescent="0.15"/>
  </sheetData>
  <sheetProtection algorithmName="SHA-512" hashValue="YFAb/Nbj02ZbhEHSuWeIeQa1fDrJRgHZUjq46YNhnHkHyoMFgbwRn9z4jeLburLwfjG8Bf2yx0vMfauUm/J9qQ==" saltValue="oJ8fY56or6VAo0gqbG+g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6384" width="9" style="291" hidden="1"/>
  </cols>
  <sheetData>
    <row r="1" spans="2:125"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x14ac:dyDescent="0.15">
      <c r="B2" s="291"/>
      <c r="DG2" s="291"/>
    </row>
    <row r="3" spans="2:125" x14ac:dyDescent="0.1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x14ac:dyDescent="0.15"/>
    <row r="5" spans="2:125" x14ac:dyDescent="0.15"/>
    <row r="6" spans="2:125" x14ac:dyDescent="0.15"/>
    <row r="7" spans="2:125" x14ac:dyDescent="0.15"/>
    <row r="8" spans="2:125" x14ac:dyDescent="0.15"/>
    <row r="9" spans="2:125" x14ac:dyDescent="0.15">
      <c r="DU9" s="29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1"/>
    </row>
    <row r="18" spans="125:125" x14ac:dyDescent="0.15"/>
    <row r="19" spans="125:125" x14ac:dyDescent="0.15"/>
    <row r="20" spans="125:125" x14ac:dyDescent="0.15">
      <c r="DU20" s="291"/>
    </row>
    <row r="21" spans="125:125" x14ac:dyDescent="0.15">
      <c r="DU21" s="29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1"/>
    </row>
    <row r="29" spans="125:125" x14ac:dyDescent="0.15"/>
    <row r="30" spans="125:125" x14ac:dyDescent="0.15"/>
    <row r="31" spans="125:125" x14ac:dyDescent="0.15"/>
    <row r="32" spans="125:125" x14ac:dyDescent="0.15"/>
    <row r="33" spans="2:125" x14ac:dyDescent="0.15">
      <c r="B33" s="291"/>
      <c r="G33" s="291"/>
      <c r="I33" s="291"/>
    </row>
    <row r="34" spans="2:125" x14ac:dyDescent="0.15">
      <c r="C34" s="291"/>
      <c r="P34" s="291"/>
      <c r="DE34" s="291"/>
      <c r="DH34" s="291"/>
    </row>
    <row r="35" spans="2:125" x14ac:dyDescent="0.15">
      <c r="D35" s="291"/>
      <c r="E35" s="291"/>
      <c r="DG35" s="291"/>
      <c r="DJ35" s="291"/>
      <c r="DP35" s="291"/>
      <c r="DQ35" s="291"/>
      <c r="DR35" s="291"/>
      <c r="DS35" s="291"/>
      <c r="DT35" s="291"/>
      <c r="DU35" s="291"/>
    </row>
    <row r="36" spans="2:125" x14ac:dyDescent="0.1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x14ac:dyDescent="0.15">
      <c r="DU37" s="291"/>
    </row>
    <row r="38" spans="2:125" x14ac:dyDescent="0.15">
      <c r="DT38" s="291"/>
      <c r="DU38" s="291"/>
    </row>
    <row r="39" spans="2:125" x14ac:dyDescent="0.15"/>
    <row r="40" spans="2:125" x14ac:dyDescent="0.15">
      <c r="DH40" s="291"/>
    </row>
    <row r="41" spans="2:125" x14ac:dyDescent="0.15">
      <c r="DE41" s="291"/>
    </row>
    <row r="42" spans="2:125" x14ac:dyDescent="0.15">
      <c r="DG42" s="291"/>
      <c r="DJ42" s="291"/>
    </row>
    <row r="43" spans="2:125" x14ac:dyDescent="0.1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x14ac:dyDescent="0.15">
      <c r="DU44" s="291"/>
    </row>
    <row r="45" spans="2:125" x14ac:dyDescent="0.15"/>
    <row r="46" spans="2:125" x14ac:dyDescent="0.15"/>
    <row r="47" spans="2:125" x14ac:dyDescent="0.15"/>
    <row r="48" spans="2:125" x14ac:dyDescent="0.15">
      <c r="DT48" s="291"/>
      <c r="DU48" s="291"/>
    </row>
    <row r="49" spans="120:125" x14ac:dyDescent="0.15">
      <c r="DU49" s="291"/>
    </row>
    <row r="50" spans="120:125" x14ac:dyDescent="0.15">
      <c r="DU50" s="291"/>
    </row>
    <row r="51" spans="120:125" x14ac:dyDescent="0.15">
      <c r="DP51" s="291"/>
      <c r="DQ51" s="291"/>
      <c r="DR51" s="291"/>
      <c r="DS51" s="291"/>
      <c r="DT51" s="291"/>
      <c r="DU51" s="291"/>
    </row>
    <row r="52" spans="120:125" x14ac:dyDescent="0.15"/>
    <row r="53" spans="120:125" x14ac:dyDescent="0.15"/>
    <row r="54" spans="120:125" x14ac:dyDescent="0.15">
      <c r="DU54" s="291"/>
    </row>
    <row r="55" spans="120:125" x14ac:dyDescent="0.15"/>
    <row r="56" spans="120:125" x14ac:dyDescent="0.15"/>
    <row r="57" spans="120:125" x14ac:dyDescent="0.15"/>
    <row r="58" spans="120:125" x14ac:dyDescent="0.15">
      <c r="DU58" s="291"/>
    </row>
    <row r="59" spans="120:125" x14ac:dyDescent="0.15"/>
    <row r="60" spans="120:125" x14ac:dyDescent="0.15"/>
    <row r="61" spans="120:125" x14ac:dyDescent="0.15"/>
    <row r="62" spans="120:125" x14ac:dyDescent="0.15"/>
    <row r="63" spans="120:125" x14ac:dyDescent="0.15">
      <c r="DU63" s="291"/>
    </row>
    <row r="64" spans="120:125" x14ac:dyDescent="0.15">
      <c r="DT64" s="291"/>
      <c r="DU64" s="291"/>
    </row>
    <row r="65" spans="123:125" x14ac:dyDescent="0.15"/>
    <row r="66" spans="123:125" x14ac:dyDescent="0.15"/>
    <row r="67" spans="123:125" x14ac:dyDescent="0.15"/>
    <row r="68" spans="123:125" x14ac:dyDescent="0.15"/>
    <row r="69" spans="123:125" x14ac:dyDescent="0.15">
      <c r="DS69" s="291"/>
      <c r="DT69" s="291"/>
      <c r="DU69" s="29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1"/>
    </row>
    <row r="83" spans="116:125" x14ac:dyDescent="0.15">
      <c r="DM83" s="291"/>
      <c r="DN83" s="291"/>
      <c r="DO83" s="291"/>
      <c r="DP83" s="291"/>
      <c r="DQ83" s="291"/>
      <c r="DR83" s="291"/>
      <c r="DS83" s="291"/>
      <c r="DT83" s="291"/>
      <c r="DU83" s="291"/>
    </row>
    <row r="84" spans="116:125" x14ac:dyDescent="0.15"/>
    <row r="85" spans="116:125" x14ac:dyDescent="0.15"/>
    <row r="86" spans="116:125" x14ac:dyDescent="0.15"/>
    <row r="87" spans="116:125" x14ac:dyDescent="0.15"/>
    <row r="88" spans="116:125" x14ac:dyDescent="0.15">
      <c r="DU88" s="29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1"/>
      <c r="DT94" s="291"/>
      <c r="DU94" s="291"/>
    </row>
    <row r="95" spans="116:125" ht="13.5" customHeight="1" x14ac:dyDescent="0.15">
      <c r="DU95" s="29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1"/>
    </row>
    <row r="102" spans="124:125" ht="13.5" customHeight="1" x14ac:dyDescent="0.15"/>
    <row r="103" spans="124:125" ht="13.5" customHeight="1" x14ac:dyDescent="0.15"/>
    <row r="104" spans="124:125" ht="13.5" customHeight="1" x14ac:dyDescent="0.15">
      <c r="DT104" s="291"/>
      <c r="DU104" s="29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1" t="s">
        <v>559</v>
      </c>
    </row>
    <row r="120" spans="125:125" ht="13.5" hidden="1" customHeight="1" x14ac:dyDescent="0.15"/>
    <row r="121" spans="125:125" ht="13.5" hidden="1" customHeight="1" x14ac:dyDescent="0.15">
      <c r="DU121" s="291"/>
    </row>
  </sheetData>
  <sheetProtection algorithmName="SHA-512" hashValue="gptuh1sbxIyN+/MQuNBulCtBrwCCwPNASzzchNCTbgBzmpUThWXANrEwVX9JPPmpGQJwLrFV0M7Io1QmsqIhlQ==" saltValue="W5jtX8T1N4nqpZX7PyWwx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2" customWidth="1"/>
    <col min="126" max="142" width="0" style="291" hidden="1" customWidth="1"/>
    <col min="143" max="16384" width="9" style="291" hidden="1"/>
  </cols>
  <sheetData>
    <row r="1" spans="1:125"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x14ac:dyDescent="0.15">
      <c r="B2" s="291"/>
      <c r="T2" s="291"/>
    </row>
    <row r="3" spans="1:125"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1"/>
      <c r="G33" s="291"/>
      <c r="I33" s="291"/>
    </row>
    <row r="34" spans="2:125" x14ac:dyDescent="0.15">
      <c r="C34" s="291"/>
      <c r="P34" s="291"/>
      <c r="R34" s="291"/>
      <c r="U34" s="291"/>
    </row>
    <row r="35" spans="2:125" x14ac:dyDescent="0.1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x14ac:dyDescent="0.15">
      <c r="F36" s="291"/>
      <c r="H36" s="291"/>
      <c r="J36" s="291"/>
      <c r="K36" s="291"/>
      <c r="L36" s="291"/>
      <c r="M36" s="291"/>
      <c r="N36" s="291"/>
      <c r="O36" s="291"/>
      <c r="Q36" s="291"/>
      <c r="S36" s="291"/>
      <c r="V36" s="291"/>
    </row>
    <row r="37" spans="2:125" x14ac:dyDescent="0.15"/>
    <row r="38" spans="2:125" x14ac:dyDescent="0.15"/>
    <row r="39" spans="2:125" x14ac:dyDescent="0.15"/>
    <row r="40" spans="2:125" x14ac:dyDescent="0.15">
      <c r="U40" s="291"/>
    </row>
    <row r="41" spans="2:125" x14ac:dyDescent="0.15">
      <c r="R41" s="291"/>
    </row>
    <row r="42" spans="2:125" x14ac:dyDescent="0.1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x14ac:dyDescent="0.15">
      <c r="Q43" s="291"/>
      <c r="S43" s="291"/>
      <c r="V43" s="29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560</v>
      </c>
    </row>
  </sheetData>
  <sheetProtection algorithmName="SHA-512" hashValue="K04j3L0fblHhgHPPCT99THQZ/bPzc4BDg8tsU+/o4+kdDCVOlzJr6B3bzmbdaUPB4eVYWD5akMKWXCFZMExrJA==" saltValue="Jc+cMto/whafjuE8QJ6XC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561</v>
      </c>
      <c r="G46" s="8" t="s">
        <v>562</v>
      </c>
      <c r="H46" s="8" t="s">
        <v>563</v>
      </c>
      <c r="I46" s="8" t="s">
        <v>564</v>
      </c>
      <c r="J46" s="9" t="s">
        <v>565</v>
      </c>
    </row>
    <row r="47" spans="2:10" ht="57.75" customHeight="1" x14ac:dyDescent="0.15">
      <c r="B47" s="10"/>
      <c r="C47" s="1198" t="s">
        <v>3</v>
      </c>
      <c r="D47" s="1198"/>
      <c r="E47" s="1199"/>
      <c r="F47" s="11">
        <v>7.78</v>
      </c>
      <c r="G47" s="12">
        <v>7.47</v>
      </c>
      <c r="H47" s="12">
        <v>5.83</v>
      </c>
      <c r="I47" s="12">
        <v>8.2799999999999994</v>
      </c>
      <c r="J47" s="13">
        <v>7.68</v>
      </c>
    </row>
    <row r="48" spans="2:10" ht="57.75" customHeight="1" x14ac:dyDescent="0.15">
      <c r="B48" s="14"/>
      <c r="C48" s="1200" t="s">
        <v>4</v>
      </c>
      <c r="D48" s="1200"/>
      <c r="E48" s="1201"/>
      <c r="F48" s="15">
        <v>5.84</v>
      </c>
      <c r="G48" s="16">
        <v>4.96</v>
      </c>
      <c r="H48" s="16">
        <v>7.31</v>
      </c>
      <c r="I48" s="16">
        <v>6.85</v>
      </c>
      <c r="J48" s="17">
        <v>8.09</v>
      </c>
    </row>
    <row r="49" spans="2:10" ht="57.75" customHeight="1" thickBot="1" x14ac:dyDescent="0.2">
      <c r="B49" s="18"/>
      <c r="C49" s="1202" t="s">
        <v>5</v>
      </c>
      <c r="D49" s="1202"/>
      <c r="E49" s="1203"/>
      <c r="F49" s="19">
        <v>0.97</v>
      </c>
      <c r="G49" s="20" t="s">
        <v>566</v>
      </c>
      <c r="H49" s="20">
        <v>0.82</v>
      </c>
      <c r="I49" s="20">
        <v>1.87</v>
      </c>
      <c r="J49" s="21">
        <v>0.98</v>
      </c>
    </row>
    <row r="50" spans="2:10" ht="13.5" customHeight="1" x14ac:dyDescent="0.15"/>
  </sheetData>
  <sheetProtection algorithmName="SHA-512" hashValue="TUThoOUr4eogUuPkKOhAYWvj6vcTuRaVspZsQxbbfNePNolh9bO8Wm8mOgp/6q0xjbtIniIdPiIBiuPZ5GTjXQ==" saltValue="e1zNt8T4azc64PNNH75c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561</v>
      </c>
      <c r="G33" s="29" t="s">
        <v>562</v>
      </c>
      <c r="H33" s="29" t="s">
        <v>563</v>
      </c>
      <c r="I33" s="29" t="s">
        <v>564</v>
      </c>
      <c r="J33" s="30" t="s">
        <v>565</v>
      </c>
      <c r="K33" s="22"/>
      <c r="L33" s="22"/>
      <c r="M33" s="22"/>
      <c r="N33" s="22"/>
      <c r="O33" s="22"/>
      <c r="P33" s="22"/>
    </row>
    <row r="34" spans="1:16" ht="39" customHeight="1" x14ac:dyDescent="0.15">
      <c r="A34" s="22"/>
      <c r="B34" s="31"/>
      <c r="C34" s="1210" t="s">
        <v>567</v>
      </c>
      <c r="D34" s="1210"/>
      <c r="E34" s="1211"/>
      <c r="F34" s="32">
        <v>15.53</v>
      </c>
      <c r="G34" s="33">
        <v>14.05</v>
      </c>
      <c r="H34" s="33">
        <v>11.79</v>
      </c>
      <c r="I34" s="33">
        <v>14.2</v>
      </c>
      <c r="J34" s="34">
        <v>15.52</v>
      </c>
      <c r="K34" s="22"/>
      <c r="L34" s="22"/>
      <c r="M34" s="22"/>
      <c r="N34" s="22"/>
      <c r="O34" s="22"/>
      <c r="P34" s="22"/>
    </row>
    <row r="35" spans="1:16" ht="39" customHeight="1" x14ac:dyDescent="0.15">
      <c r="A35" s="22"/>
      <c r="B35" s="35"/>
      <c r="C35" s="1204" t="s">
        <v>568</v>
      </c>
      <c r="D35" s="1205"/>
      <c r="E35" s="1206"/>
      <c r="F35" s="36">
        <v>5.83</v>
      </c>
      <c r="G35" s="37">
        <v>4.9400000000000004</v>
      </c>
      <c r="H35" s="37">
        <v>7.3</v>
      </c>
      <c r="I35" s="37">
        <v>6.84</v>
      </c>
      <c r="J35" s="38">
        <v>8.08</v>
      </c>
      <c r="K35" s="22"/>
      <c r="L35" s="22"/>
      <c r="M35" s="22"/>
      <c r="N35" s="22"/>
      <c r="O35" s="22"/>
      <c r="P35" s="22"/>
    </row>
    <row r="36" spans="1:16" ht="39" customHeight="1" x14ac:dyDescent="0.15">
      <c r="A36" s="22"/>
      <c r="B36" s="35"/>
      <c r="C36" s="1204" t="s">
        <v>569</v>
      </c>
      <c r="D36" s="1205"/>
      <c r="E36" s="1206"/>
      <c r="F36" s="36">
        <v>3.4</v>
      </c>
      <c r="G36" s="37">
        <v>4.42</v>
      </c>
      <c r="H36" s="37">
        <v>4.8899999999999997</v>
      </c>
      <c r="I36" s="37">
        <v>6.84</v>
      </c>
      <c r="J36" s="38">
        <v>7.46</v>
      </c>
      <c r="K36" s="22"/>
      <c r="L36" s="22"/>
      <c r="M36" s="22"/>
      <c r="N36" s="22"/>
      <c r="O36" s="22"/>
      <c r="P36" s="22"/>
    </row>
    <row r="37" spans="1:16" ht="39" customHeight="1" x14ac:dyDescent="0.15">
      <c r="A37" s="22"/>
      <c r="B37" s="35"/>
      <c r="C37" s="1204" t="s">
        <v>570</v>
      </c>
      <c r="D37" s="1205"/>
      <c r="E37" s="1206"/>
      <c r="F37" s="36">
        <v>1.08</v>
      </c>
      <c r="G37" s="37">
        <v>1.2</v>
      </c>
      <c r="H37" s="37">
        <v>1.01</v>
      </c>
      <c r="I37" s="37">
        <v>1.0900000000000001</v>
      </c>
      <c r="J37" s="38">
        <v>1.26</v>
      </c>
      <c r="K37" s="22"/>
      <c r="L37" s="22"/>
      <c r="M37" s="22"/>
      <c r="N37" s="22"/>
      <c r="O37" s="22"/>
      <c r="P37" s="22"/>
    </row>
    <row r="38" spans="1:16" ht="39" customHeight="1" x14ac:dyDescent="0.15">
      <c r="A38" s="22"/>
      <c r="B38" s="35"/>
      <c r="C38" s="1204" t="s">
        <v>571</v>
      </c>
      <c r="D38" s="1205"/>
      <c r="E38" s="1206"/>
      <c r="F38" s="36">
        <v>2.16</v>
      </c>
      <c r="G38" s="37">
        <v>2.4700000000000002</v>
      </c>
      <c r="H38" s="37">
        <v>2.9</v>
      </c>
      <c r="I38" s="37">
        <v>0.92</v>
      </c>
      <c r="J38" s="38">
        <v>1.19</v>
      </c>
      <c r="K38" s="22"/>
      <c r="L38" s="22"/>
      <c r="M38" s="22"/>
      <c r="N38" s="22"/>
      <c r="O38" s="22"/>
      <c r="P38" s="22"/>
    </row>
    <row r="39" spans="1:16" ht="39" customHeight="1" x14ac:dyDescent="0.15">
      <c r="A39" s="22"/>
      <c r="B39" s="35"/>
      <c r="C39" s="1204" t="s">
        <v>572</v>
      </c>
      <c r="D39" s="1205"/>
      <c r="E39" s="1206"/>
      <c r="F39" s="36">
        <v>0.13</v>
      </c>
      <c r="G39" s="37">
        <v>0.15</v>
      </c>
      <c r="H39" s="37">
        <v>0.12</v>
      </c>
      <c r="I39" s="37">
        <v>0.11</v>
      </c>
      <c r="J39" s="38">
        <v>0.2</v>
      </c>
      <c r="K39" s="22"/>
      <c r="L39" s="22"/>
      <c r="M39" s="22"/>
      <c r="N39" s="22"/>
      <c r="O39" s="22"/>
      <c r="P39" s="22"/>
    </row>
    <row r="40" spans="1:16" ht="39" customHeight="1" x14ac:dyDescent="0.15">
      <c r="A40" s="22"/>
      <c r="B40" s="35"/>
      <c r="C40" s="1204" t="s">
        <v>573</v>
      </c>
      <c r="D40" s="1205"/>
      <c r="E40" s="1206"/>
      <c r="F40" s="36">
        <v>0.06</v>
      </c>
      <c r="G40" s="37">
        <v>7.0000000000000007E-2</v>
      </c>
      <c r="H40" s="37">
        <v>0.06</v>
      </c>
      <c r="I40" s="37">
        <v>7.0000000000000007E-2</v>
      </c>
      <c r="J40" s="38">
        <v>0.06</v>
      </c>
      <c r="K40" s="22"/>
      <c r="L40" s="22"/>
      <c r="M40" s="22"/>
      <c r="N40" s="22"/>
      <c r="O40" s="22"/>
      <c r="P40" s="22"/>
    </row>
    <row r="41" spans="1:16" ht="39" customHeight="1" x14ac:dyDescent="0.15">
      <c r="A41" s="22"/>
      <c r="B41" s="35"/>
      <c r="C41" s="1204" t="s">
        <v>574</v>
      </c>
      <c r="D41" s="1205"/>
      <c r="E41" s="1206"/>
      <c r="F41" s="36">
        <v>0.02</v>
      </c>
      <c r="G41" s="37">
        <v>0.02</v>
      </c>
      <c r="H41" s="37">
        <v>0.03</v>
      </c>
      <c r="I41" s="37">
        <v>0.04</v>
      </c>
      <c r="J41" s="38">
        <v>0.04</v>
      </c>
      <c r="K41" s="22"/>
      <c r="L41" s="22"/>
      <c r="M41" s="22"/>
      <c r="N41" s="22"/>
      <c r="O41" s="22"/>
      <c r="P41" s="22"/>
    </row>
    <row r="42" spans="1:16" ht="39" customHeight="1" x14ac:dyDescent="0.15">
      <c r="A42" s="22"/>
      <c r="B42" s="39"/>
      <c r="C42" s="1204" t="s">
        <v>575</v>
      </c>
      <c r="D42" s="1205"/>
      <c r="E42" s="1206"/>
      <c r="F42" s="36" t="s">
        <v>520</v>
      </c>
      <c r="G42" s="37" t="s">
        <v>520</v>
      </c>
      <c r="H42" s="37" t="s">
        <v>520</v>
      </c>
      <c r="I42" s="37" t="s">
        <v>520</v>
      </c>
      <c r="J42" s="38" t="s">
        <v>520</v>
      </c>
      <c r="K42" s="22"/>
      <c r="L42" s="22"/>
      <c r="M42" s="22"/>
      <c r="N42" s="22"/>
      <c r="O42" s="22"/>
      <c r="P42" s="22"/>
    </row>
    <row r="43" spans="1:16" ht="39" customHeight="1" thickBot="1" x14ac:dyDescent="0.2">
      <c r="A43" s="22"/>
      <c r="B43" s="40"/>
      <c r="C43" s="1207" t="s">
        <v>576</v>
      </c>
      <c r="D43" s="1208"/>
      <c r="E43" s="1209"/>
      <c r="F43" s="41">
        <v>0.1</v>
      </c>
      <c r="G43" s="42">
        <v>7.0000000000000007E-2</v>
      </c>
      <c r="H43" s="42">
        <v>0.04</v>
      </c>
      <c r="I43" s="42">
        <v>0.02</v>
      </c>
      <c r="J43" s="43">
        <v>0.06</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n4N/OtRsTQZmeTWjt03vo6xbTecDs2sIRHe+kRwaBpdVu3Xz5yfKTaw95T6AVHHOlHj8eORkcn10lzsnYR3beQ==" saltValue="Q4MzD1/FVKF9676CPz8X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561</v>
      </c>
      <c r="L44" s="56" t="s">
        <v>562</v>
      </c>
      <c r="M44" s="56" t="s">
        <v>563</v>
      </c>
      <c r="N44" s="56" t="s">
        <v>564</v>
      </c>
      <c r="O44" s="57" t="s">
        <v>565</v>
      </c>
      <c r="P44" s="48"/>
      <c r="Q44" s="48"/>
      <c r="R44" s="48"/>
      <c r="S44" s="48"/>
      <c r="T44" s="48"/>
      <c r="U44" s="48"/>
    </row>
    <row r="45" spans="1:21" ht="30.75" customHeight="1" x14ac:dyDescent="0.15">
      <c r="A45" s="48"/>
      <c r="B45" s="1212" t="s">
        <v>11</v>
      </c>
      <c r="C45" s="1213"/>
      <c r="D45" s="58"/>
      <c r="E45" s="1218" t="s">
        <v>12</v>
      </c>
      <c r="F45" s="1218"/>
      <c r="G45" s="1218"/>
      <c r="H45" s="1218"/>
      <c r="I45" s="1218"/>
      <c r="J45" s="1219"/>
      <c r="K45" s="59">
        <v>987</v>
      </c>
      <c r="L45" s="60">
        <v>950</v>
      </c>
      <c r="M45" s="60">
        <v>944</v>
      </c>
      <c r="N45" s="60">
        <v>1006</v>
      </c>
      <c r="O45" s="61">
        <v>1066</v>
      </c>
      <c r="P45" s="48"/>
      <c r="Q45" s="48"/>
      <c r="R45" s="48"/>
      <c r="S45" s="48"/>
      <c r="T45" s="48"/>
      <c r="U45" s="48"/>
    </row>
    <row r="46" spans="1:21" ht="30.75" customHeight="1" x14ac:dyDescent="0.15">
      <c r="A46" s="48"/>
      <c r="B46" s="1214"/>
      <c r="C46" s="1215"/>
      <c r="D46" s="62"/>
      <c r="E46" s="1220" t="s">
        <v>13</v>
      </c>
      <c r="F46" s="1220"/>
      <c r="G46" s="1220"/>
      <c r="H46" s="1220"/>
      <c r="I46" s="1220"/>
      <c r="J46" s="1221"/>
      <c r="K46" s="63" t="s">
        <v>520</v>
      </c>
      <c r="L46" s="64" t="s">
        <v>520</v>
      </c>
      <c r="M46" s="64" t="s">
        <v>520</v>
      </c>
      <c r="N46" s="64" t="s">
        <v>520</v>
      </c>
      <c r="O46" s="65" t="s">
        <v>520</v>
      </c>
      <c r="P46" s="48"/>
      <c r="Q46" s="48"/>
      <c r="R46" s="48"/>
      <c r="S46" s="48"/>
      <c r="T46" s="48"/>
      <c r="U46" s="48"/>
    </row>
    <row r="47" spans="1:21" ht="30.75" customHeight="1" x14ac:dyDescent="0.15">
      <c r="A47" s="48"/>
      <c r="B47" s="1214"/>
      <c r="C47" s="1215"/>
      <c r="D47" s="62"/>
      <c r="E47" s="1220" t="s">
        <v>14</v>
      </c>
      <c r="F47" s="1220"/>
      <c r="G47" s="1220"/>
      <c r="H47" s="1220"/>
      <c r="I47" s="1220"/>
      <c r="J47" s="1221"/>
      <c r="K47" s="63" t="s">
        <v>520</v>
      </c>
      <c r="L47" s="64" t="s">
        <v>520</v>
      </c>
      <c r="M47" s="64" t="s">
        <v>520</v>
      </c>
      <c r="N47" s="64" t="s">
        <v>520</v>
      </c>
      <c r="O47" s="65" t="s">
        <v>520</v>
      </c>
      <c r="P47" s="48"/>
      <c r="Q47" s="48"/>
      <c r="R47" s="48"/>
      <c r="S47" s="48"/>
      <c r="T47" s="48"/>
      <c r="U47" s="48"/>
    </row>
    <row r="48" spans="1:21" ht="30.75" customHeight="1" x14ac:dyDescent="0.15">
      <c r="A48" s="48"/>
      <c r="B48" s="1214"/>
      <c r="C48" s="1215"/>
      <c r="D48" s="62"/>
      <c r="E48" s="1220" t="s">
        <v>15</v>
      </c>
      <c r="F48" s="1220"/>
      <c r="G48" s="1220"/>
      <c r="H48" s="1220"/>
      <c r="I48" s="1220"/>
      <c r="J48" s="1221"/>
      <c r="K48" s="63">
        <v>734</v>
      </c>
      <c r="L48" s="64">
        <v>692</v>
      </c>
      <c r="M48" s="64">
        <v>658</v>
      </c>
      <c r="N48" s="64">
        <v>721</v>
      </c>
      <c r="O48" s="65">
        <v>677</v>
      </c>
      <c r="P48" s="48"/>
      <c r="Q48" s="48"/>
      <c r="R48" s="48"/>
      <c r="S48" s="48"/>
      <c r="T48" s="48"/>
      <c r="U48" s="48"/>
    </row>
    <row r="49" spans="1:21" ht="30.75" customHeight="1" x14ac:dyDescent="0.15">
      <c r="A49" s="48"/>
      <c r="B49" s="1214"/>
      <c r="C49" s="1215"/>
      <c r="D49" s="62"/>
      <c r="E49" s="1220" t="s">
        <v>16</v>
      </c>
      <c r="F49" s="1220"/>
      <c r="G49" s="1220"/>
      <c r="H49" s="1220"/>
      <c r="I49" s="1220"/>
      <c r="J49" s="1221"/>
      <c r="K49" s="63">
        <v>27</v>
      </c>
      <c r="L49" s="64">
        <v>50</v>
      </c>
      <c r="M49" s="64">
        <v>37</v>
      </c>
      <c r="N49" s="64">
        <v>42</v>
      </c>
      <c r="O49" s="65">
        <v>45</v>
      </c>
      <c r="P49" s="48"/>
      <c r="Q49" s="48"/>
      <c r="R49" s="48"/>
      <c r="S49" s="48"/>
      <c r="T49" s="48"/>
      <c r="U49" s="48"/>
    </row>
    <row r="50" spans="1:21" ht="30.75" customHeight="1" x14ac:dyDescent="0.15">
      <c r="A50" s="48"/>
      <c r="B50" s="1214"/>
      <c r="C50" s="1215"/>
      <c r="D50" s="62"/>
      <c r="E50" s="1220" t="s">
        <v>17</v>
      </c>
      <c r="F50" s="1220"/>
      <c r="G50" s="1220"/>
      <c r="H50" s="1220"/>
      <c r="I50" s="1220"/>
      <c r="J50" s="1221"/>
      <c r="K50" s="63">
        <v>37</v>
      </c>
      <c r="L50" s="64">
        <v>37</v>
      </c>
      <c r="M50" s="64">
        <v>36</v>
      </c>
      <c r="N50" s="64">
        <v>36</v>
      </c>
      <c r="O50" s="65">
        <v>4</v>
      </c>
      <c r="P50" s="48"/>
      <c r="Q50" s="48"/>
      <c r="R50" s="48"/>
      <c r="S50" s="48"/>
      <c r="T50" s="48"/>
      <c r="U50" s="48"/>
    </row>
    <row r="51" spans="1:21" ht="30.75" customHeight="1" x14ac:dyDescent="0.15">
      <c r="A51" s="48"/>
      <c r="B51" s="1216"/>
      <c r="C51" s="1217"/>
      <c r="D51" s="66"/>
      <c r="E51" s="1220" t="s">
        <v>18</v>
      </c>
      <c r="F51" s="1220"/>
      <c r="G51" s="1220"/>
      <c r="H51" s="1220"/>
      <c r="I51" s="1220"/>
      <c r="J51" s="1221"/>
      <c r="K51" s="63">
        <v>0</v>
      </c>
      <c r="L51" s="64">
        <v>0</v>
      </c>
      <c r="M51" s="64">
        <v>0</v>
      </c>
      <c r="N51" s="64">
        <v>0</v>
      </c>
      <c r="O51" s="65">
        <v>0</v>
      </c>
      <c r="P51" s="48"/>
      <c r="Q51" s="48"/>
      <c r="R51" s="48"/>
      <c r="S51" s="48"/>
      <c r="T51" s="48"/>
      <c r="U51" s="48"/>
    </row>
    <row r="52" spans="1:21" ht="30.75" customHeight="1" x14ac:dyDescent="0.15">
      <c r="A52" s="48"/>
      <c r="B52" s="1222" t="s">
        <v>19</v>
      </c>
      <c r="C52" s="1223"/>
      <c r="D52" s="66"/>
      <c r="E52" s="1220" t="s">
        <v>20</v>
      </c>
      <c r="F52" s="1220"/>
      <c r="G52" s="1220"/>
      <c r="H52" s="1220"/>
      <c r="I52" s="1220"/>
      <c r="J52" s="1221"/>
      <c r="K52" s="63">
        <v>1192</v>
      </c>
      <c r="L52" s="64">
        <v>1175</v>
      </c>
      <c r="M52" s="64">
        <v>1180</v>
      </c>
      <c r="N52" s="64">
        <v>1211</v>
      </c>
      <c r="O52" s="65">
        <v>1204</v>
      </c>
      <c r="P52" s="48"/>
      <c r="Q52" s="48"/>
      <c r="R52" s="48"/>
      <c r="S52" s="48"/>
      <c r="T52" s="48"/>
      <c r="U52" s="48"/>
    </row>
    <row r="53" spans="1:21" ht="30.75" customHeight="1" thickBot="1" x14ac:dyDescent="0.2">
      <c r="A53" s="48"/>
      <c r="B53" s="1224" t="s">
        <v>21</v>
      </c>
      <c r="C53" s="1225"/>
      <c r="D53" s="67"/>
      <c r="E53" s="1226" t="s">
        <v>22</v>
      </c>
      <c r="F53" s="1226"/>
      <c r="G53" s="1226"/>
      <c r="H53" s="1226"/>
      <c r="I53" s="1226"/>
      <c r="J53" s="1227"/>
      <c r="K53" s="68">
        <v>593</v>
      </c>
      <c r="L53" s="69">
        <v>554</v>
      </c>
      <c r="M53" s="69">
        <v>495</v>
      </c>
      <c r="N53" s="69">
        <v>594</v>
      </c>
      <c r="O53" s="70">
        <v>588</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577</v>
      </c>
      <c r="P55" s="48"/>
      <c r="Q55" s="48"/>
      <c r="R55" s="48"/>
      <c r="S55" s="48"/>
      <c r="T55" s="48"/>
      <c r="U55" s="48"/>
    </row>
    <row r="56" spans="1:21" ht="31.5" customHeight="1" thickBot="1" x14ac:dyDescent="0.2">
      <c r="A56" s="48"/>
      <c r="B56" s="76"/>
      <c r="C56" s="77"/>
      <c r="D56" s="77"/>
      <c r="E56" s="78"/>
      <c r="F56" s="78"/>
      <c r="G56" s="78"/>
      <c r="H56" s="78"/>
      <c r="I56" s="78"/>
      <c r="J56" s="79" t="s">
        <v>2</v>
      </c>
      <c r="K56" s="80" t="s">
        <v>578</v>
      </c>
      <c r="L56" s="81" t="s">
        <v>579</v>
      </c>
      <c r="M56" s="81" t="s">
        <v>580</v>
      </c>
      <c r="N56" s="81" t="s">
        <v>581</v>
      </c>
      <c r="O56" s="82" t="s">
        <v>582</v>
      </c>
      <c r="P56" s="48"/>
      <c r="Q56" s="48"/>
      <c r="R56" s="48"/>
      <c r="S56" s="48"/>
      <c r="T56" s="48"/>
      <c r="U56" s="48"/>
    </row>
    <row r="57" spans="1:21" ht="31.5" customHeight="1" x14ac:dyDescent="0.15">
      <c r="B57" s="1228" t="s">
        <v>25</v>
      </c>
      <c r="C57" s="1229"/>
      <c r="D57" s="1232" t="s">
        <v>26</v>
      </c>
      <c r="E57" s="1233"/>
      <c r="F57" s="1233"/>
      <c r="G57" s="1233"/>
      <c r="H57" s="1233"/>
      <c r="I57" s="1233"/>
      <c r="J57" s="1234"/>
      <c r="K57" s="83" t="s">
        <v>606</v>
      </c>
      <c r="L57" s="84" t="s">
        <v>606</v>
      </c>
      <c r="M57" s="84" t="s">
        <v>606</v>
      </c>
      <c r="N57" s="84" t="s">
        <v>606</v>
      </c>
      <c r="O57" s="85" t="s">
        <v>606</v>
      </c>
    </row>
    <row r="58" spans="1:21" ht="31.5" customHeight="1" thickBot="1" x14ac:dyDescent="0.2">
      <c r="B58" s="1230"/>
      <c r="C58" s="1231"/>
      <c r="D58" s="1235" t="s">
        <v>27</v>
      </c>
      <c r="E58" s="1236"/>
      <c r="F58" s="1236"/>
      <c r="G58" s="1236"/>
      <c r="H58" s="1236"/>
      <c r="I58" s="1236"/>
      <c r="J58" s="1237"/>
      <c r="K58" s="86" t="s">
        <v>606</v>
      </c>
      <c r="L58" s="87" t="s">
        <v>606</v>
      </c>
      <c r="M58" s="87" t="s">
        <v>606</v>
      </c>
      <c r="N58" s="87" t="s">
        <v>606</v>
      </c>
      <c r="O58" s="88" t="s">
        <v>606</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IZm+xI5hj5gpPVUfSgNVXL14cVOjodQhihQUYs2ye/sazWPtMS/fczxtnZC5NFSYovU8cu3+4lERER9mU480OA==" saltValue="5FIdccW3DvivI+w5GIJsS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561</v>
      </c>
      <c r="J40" s="100" t="s">
        <v>562</v>
      </c>
      <c r="K40" s="100" t="s">
        <v>563</v>
      </c>
      <c r="L40" s="100" t="s">
        <v>564</v>
      </c>
      <c r="M40" s="101" t="s">
        <v>565</v>
      </c>
    </row>
    <row r="41" spans="2:13" ht="27.75" customHeight="1" x14ac:dyDescent="0.15">
      <c r="B41" s="1238" t="s">
        <v>30</v>
      </c>
      <c r="C41" s="1239"/>
      <c r="D41" s="102"/>
      <c r="E41" s="1244" t="s">
        <v>31</v>
      </c>
      <c r="F41" s="1244"/>
      <c r="G41" s="1244"/>
      <c r="H41" s="1245"/>
      <c r="I41" s="103">
        <v>12562</v>
      </c>
      <c r="J41" s="104">
        <v>13029</v>
      </c>
      <c r="K41" s="104">
        <v>12838</v>
      </c>
      <c r="L41" s="104">
        <v>13794</v>
      </c>
      <c r="M41" s="105">
        <v>13884</v>
      </c>
    </row>
    <row r="42" spans="2:13" ht="27.75" customHeight="1" x14ac:dyDescent="0.15">
      <c r="B42" s="1240"/>
      <c r="C42" s="1241"/>
      <c r="D42" s="106"/>
      <c r="E42" s="1246" t="s">
        <v>32</v>
      </c>
      <c r="F42" s="1246"/>
      <c r="G42" s="1246"/>
      <c r="H42" s="1247"/>
      <c r="I42" s="107">
        <v>112</v>
      </c>
      <c r="J42" s="108">
        <v>76</v>
      </c>
      <c r="K42" s="108">
        <v>40</v>
      </c>
      <c r="L42" s="108">
        <v>4</v>
      </c>
      <c r="M42" s="109" t="s">
        <v>520</v>
      </c>
    </row>
    <row r="43" spans="2:13" ht="27.75" customHeight="1" x14ac:dyDescent="0.15">
      <c r="B43" s="1240"/>
      <c r="C43" s="1241"/>
      <c r="D43" s="106"/>
      <c r="E43" s="1246" t="s">
        <v>33</v>
      </c>
      <c r="F43" s="1246"/>
      <c r="G43" s="1246"/>
      <c r="H43" s="1247"/>
      <c r="I43" s="107">
        <v>6103</v>
      </c>
      <c r="J43" s="108">
        <v>5755</v>
      </c>
      <c r="K43" s="108">
        <v>5338</v>
      </c>
      <c r="L43" s="108">
        <v>5160</v>
      </c>
      <c r="M43" s="109">
        <v>4766</v>
      </c>
    </row>
    <row r="44" spans="2:13" ht="27.75" customHeight="1" x14ac:dyDescent="0.15">
      <c r="B44" s="1240"/>
      <c r="C44" s="1241"/>
      <c r="D44" s="106"/>
      <c r="E44" s="1246" t="s">
        <v>34</v>
      </c>
      <c r="F44" s="1246"/>
      <c r="G44" s="1246"/>
      <c r="H44" s="1247"/>
      <c r="I44" s="107">
        <v>365</v>
      </c>
      <c r="J44" s="108">
        <v>391</v>
      </c>
      <c r="K44" s="108">
        <v>421</v>
      </c>
      <c r="L44" s="108">
        <v>387</v>
      </c>
      <c r="M44" s="109">
        <v>364</v>
      </c>
    </row>
    <row r="45" spans="2:13" ht="27.75" customHeight="1" x14ac:dyDescent="0.15">
      <c r="B45" s="1240"/>
      <c r="C45" s="1241"/>
      <c r="D45" s="106"/>
      <c r="E45" s="1246" t="s">
        <v>35</v>
      </c>
      <c r="F45" s="1246"/>
      <c r="G45" s="1246"/>
      <c r="H45" s="1247"/>
      <c r="I45" s="107">
        <v>1340</v>
      </c>
      <c r="J45" s="108">
        <v>1395</v>
      </c>
      <c r="K45" s="108">
        <v>1353</v>
      </c>
      <c r="L45" s="108">
        <v>1269</v>
      </c>
      <c r="M45" s="109">
        <v>1216</v>
      </c>
    </row>
    <row r="46" spans="2:13" ht="27.75" customHeight="1" x14ac:dyDescent="0.15">
      <c r="B46" s="1240"/>
      <c r="C46" s="1241"/>
      <c r="D46" s="110"/>
      <c r="E46" s="1246" t="s">
        <v>36</v>
      </c>
      <c r="F46" s="1246"/>
      <c r="G46" s="1246"/>
      <c r="H46" s="1247"/>
      <c r="I46" s="107">
        <v>241</v>
      </c>
      <c r="J46" s="108">
        <v>219</v>
      </c>
      <c r="K46" s="108">
        <v>220</v>
      </c>
      <c r="L46" s="108">
        <v>126</v>
      </c>
      <c r="M46" s="109">
        <v>80</v>
      </c>
    </row>
    <row r="47" spans="2:13" ht="27.75" customHeight="1" x14ac:dyDescent="0.15">
      <c r="B47" s="1240"/>
      <c r="C47" s="1241"/>
      <c r="D47" s="111"/>
      <c r="E47" s="1248" t="s">
        <v>37</v>
      </c>
      <c r="F47" s="1249"/>
      <c r="G47" s="1249"/>
      <c r="H47" s="1250"/>
      <c r="I47" s="107" t="s">
        <v>520</v>
      </c>
      <c r="J47" s="108" t="s">
        <v>520</v>
      </c>
      <c r="K47" s="108" t="s">
        <v>520</v>
      </c>
      <c r="L47" s="108" t="s">
        <v>520</v>
      </c>
      <c r="M47" s="109" t="s">
        <v>520</v>
      </c>
    </row>
    <row r="48" spans="2:13" ht="27.75" customHeight="1" x14ac:dyDescent="0.15">
      <c r="B48" s="1240"/>
      <c r="C48" s="1241"/>
      <c r="D48" s="106"/>
      <c r="E48" s="1246" t="s">
        <v>38</v>
      </c>
      <c r="F48" s="1246"/>
      <c r="G48" s="1246"/>
      <c r="H48" s="1247"/>
      <c r="I48" s="107" t="s">
        <v>520</v>
      </c>
      <c r="J48" s="108" t="s">
        <v>520</v>
      </c>
      <c r="K48" s="108" t="s">
        <v>520</v>
      </c>
      <c r="L48" s="108" t="s">
        <v>520</v>
      </c>
      <c r="M48" s="109" t="s">
        <v>520</v>
      </c>
    </row>
    <row r="49" spans="2:13" ht="27.75" customHeight="1" x14ac:dyDescent="0.15">
      <c r="B49" s="1242"/>
      <c r="C49" s="1243"/>
      <c r="D49" s="106"/>
      <c r="E49" s="1246" t="s">
        <v>39</v>
      </c>
      <c r="F49" s="1246"/>
      <c r="G49" s="1246"/>
      <c r="H49" s="1247"/>
      <c r="I49" s="107" t="s">
        <v>520</v>
      </c>
      <c r="J49" s="108" t="s">
        <v>520</v>
      </c>
      <c r="K49" s="108" t="s">
        <v>520</v>
      </c>
      <c r="L49" s="108" t="s">
        <v>520</v>
      </c>
      <c r="M49" s="109" t="s">
        <v>520</v>
      </c>
    </row>
    <row r="50" spans="2:13" ht="27.75" customHeight="1" x14ac:dyDescent="0.15">
      <c r="B50" s="1251" t="s">
        <v>40</v>
      </c>
      <c r="C50" s="1252"/>
      <c r="D50" s="112"/>
      <c r="E50" s="1246" t="s">
        <v>41</v>
      </c>
      <c r="F50" s="1246"/>
      <c r="G50" s="1246"/>
      <c r="H50" s="1247"/>
      <c r="I50" s="107">
        <v>2150</v>
      </c>
      <c r="J50" s="108">
        <v>2212</v>
      </c>
      <c r="K50" s="108">
        <v>2141</v>
      </c>
      <c r="L50" s="108">
        <v>2238</v>
      </c>
      <c r="M50" s="109">
        <v>2255</v>
      </c>
    </row>
    <row r="51" spans="2:13" ht="27.75" customHeight="1" x14ac:dyDescent="0.15">
      <c r="B51" s="1240"/>
      <c r="C51" s="1241"/>
      <c r="D51" s="106"/>
      <c r="E51" s="1246" t="s">
        <v>42</v>
      </c>
      <c r="F51" s="1246"/>
      <c r="G51" s="1246"/>
      <c r="H51" s="1247"/>
      <c r="I51" s="107">
        <v>1603</v>
      </c>
      <c r="J51" s="108">
        <v>1503</v>
      </c>
      <c r="K51" s="108">
        <v>1480</v>
      </c>
      <c r="L51" s="108">
        <v>1401</v>
      </c>
      <c r="M51" s="109">
        <v>1342</v>
      </c>
    </row>
    <row r="52" spans="2:13" ht="27.75" customHeight="1" x14ac:dyDescent="0.15">
      <c r="B52" s="1242"/>
      <c r="C52" s="1243"/>
      <c r="D52" s="106"/>
      <c r="E52" s="1246" t="s">
        <v>43</v>
      </c>
      <c r="F52" s="1246"/>
      <c r="G52" s="1246"/>
      <c r="H52" s="1247"/>
      <c r="I52" s="107">
        <v>11041</v>
      </c>
      <c r="J52" s="108">
        <v>10709</v>
      </c>
      <c r="K52" s="108">
        <v>10045</v>
      </c>
      <c r="L52" s="108">
        <v>10367</v>
      </c>
      <c r="M52" s="109">
        <v>9881</v>
      </c>
    </row>
    <row r="53" spans="2:13" ht="27.75" customHeight="1" thickBot="1" x14ac:dyDescent="0.2">
      <c r="B53" s="1253" t="s">
        <v>44</v>
      </c>
      <c r="C53" s="1254"/>
      <c r="D53" s="113"/>
      <c r="E53" s="1255" t="s">
        <v>45</v>
      </c>
      <c r="F53" s="1255"/>
      <c r="G53" s="1255"/>
      <c r="H53" s="1256"/>
      <c r="I53" s="114">
        <v>5929</v>
      </c>
      <c r="J53" s="115">
        <v>6442</v>
      </c>
      <c r="K53" s="115">
        <v>6545</v>
      </c>
      <c r="L53" s="115">
        <v>6733</v>
      </c>
      <c r="M53" s="116">
        <v>6833</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NpREuOnVobqckMvn8mCWQZQnIn82OKGIdMVtDWzEKVrpNsSfXFLn2Qv0JmgQ6It+EhWRTVjuNBEGIH5T4zCutQ==" saltValue="c2ipSDZYro5GJYTge7k4t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563</v>
      </c>
      <c r="G54" s="125" t="s">
        <v>564</v>
      </c>
      <c r="H54" s="126" t="s">
        <v>565</v>
      </c>
    </row>
    <row r="55" spans="2:8" ht="52.5" customHeight="1" x14ac:dyDescent="0.15">
      <c r="B55" s="127"/>
      <c r="C55" s="1265" t="s">
        <v>48</v>
      </c>
      <c r="D55" s="1265"/>
      <c r="E55" s="1266"/>
      <c r="F55" s="128">
        <v>389</v>
      </c>
      <c r="G55" s="128">
        <v>543</v>
      </c>
      <c r="H55" s="129">
        <v>515</v>
      </c>
    </row>
    <row r="56" spans="2:8" ht="52.5" customHeight="1" x14ac:dyDescent="0.15">
      <c r="B56" s="130"/>
      <c r="C56" s="1267" t="s">
        <v>49</v>
      </c>
      <c r="D56" s="1267"/>
      <c r="E56" s="1268"/>
      <c r="F56" s="131">
        <v>408</v>
      </c>
      <c r="G56" s="131">
        <v>415</v>
      </c>
      <c r="H56" s="132">
        <v>413</v>
      </c>
    </row>
    <row r="57" spans="2:8" ht="53.25" customHeight="1" x14ac:dyDescent="0.15">
      <c r="B57" s="130"/>
      <c r="C57" s="1269" t="s">
        <v>50</v>
      </c>
      <c r="D57" s="1269"/>
      <c r="E57" s="1270"/>
      <c r="F57" s="133">
        <v>838</v>
      </c>
      <c r="G57" s="133">
        <v>590</v>
      </c>
      <c r="H57" s="134">
        <v>668</v>
      </c>
    </row>
    <row r="58" spans="2:8" ht="45.75" customHeight="1" x14ac:dyDescent="0.15">
      <c r="B58" s="135"/>
      <c r="C58" s="1257" t="s">
        <v>607</v>
      </c>
      <c r="D58" s="1258"/>
      <c r="E58" s="1259"/>
      <c r="F58" s="136">
        <v>707</v>
      </c>
      <c r="G58" s="136">
        <v>462</v>
      </c>
      <c r="H58" s="137">
        <v>542</v>
      </c>
    </row>
    <row r="59" spans="2:8" ht="45.75" customHeight="1" x14ac:dyDescent="0.15">
      <c r="B59" s="135"/>
      <c r="C59" s="1257" t="s">
        <v>608</v>
      </c>
      <c r="D59" s="1258"/>
      <c r="E59" s="1259"/>
      <c r="F59" s="136">
        <v>67</v>
      </c>
      <c r="G59" s="136">
        <v>67</v>
      </c>
      <c r="H59" s="137">
        <v>67</v>
      </c>
    </row>
    <row r="60" spans="2:8" ht="45.75" customHeight="1" x14ac:dyDescent="0.15">
      <c r="B60" s="135"/>
      <c r="C60" s="1257" t="s">
        <v>609</v>
      </c>
      <c r="D60" s="1258"/>
      <c r="E60" s="1259"/>
      <c r="F60" s="136">
        <v>25</v>
      </c>
      <c r="G60" s="136">
        <v>22</v>
      </c>
      <c r="H60" s="137">
        <v>20</v>
      </c>
    </row>
    <row r="61" spans="2:8" ht="45.75" customHeight="1" x14ac:dyDescent="0.15">
      <c r="B61" s="135"/>
      <c r="C61" s="1257" t="s">
        <v>610</v>
      </c>
      <c r="D61" s="1258"/>
      <c r="E61" s="1259"/>
      <c r="F61" s="136">
        <v>16</v>
      </c>
      <c r="G61" s="136">
        <v>15</v>
      </c>
      <c r="H61" s="137">
        <v>13</v>
      </c>
    </row>
    <row r="62" spans="2:8" ht="45.75" customHeight="1" thickBot="1" x14ac:dyDescent="0.2">
      <c r="B62" s="138"/>
      <c r="C62" s="1260" t="s">
        <v>611</v>
      </c>
      <c r="D62" s="1261"/>
      <c r="E62" s="1262"/>
      <c r="F62" s="139">
        <v>11</v>
      </c>
      <c r="G62" s="139">
        <v>11</v>
      </c>
      <c r="H62" s="140">
        <v>11</v>
      </c>
    </row>
    <row r="63" spans="2:8" ht="52.5" customHeight="1" thickBot="1" x14ac:dyDescent="0.2">
      <c r="B63" s="141"/>
      <c r="C63" s="1263" t="s">
        <v>51</v>
      </c>
      <c r="D63" s="1263"/>
      <c r="E63" s="1264"/>
      <c r="F63" s="142">
        <v>1636</v>
      </c>
      <c r="G63" s="142">
        <v>1548</v>
      </c>
      <c r="H63" s="143">
        <v>1596</v>
      </c>
    </row>
    <row r="64" spans="2:8" ht="15" customHeight="1" x14ac:dyDescent="0.15"/>
  </sheetData>
  <sheetProtection algorithmName="SHA-512" hashValue="hFqjKXKpovMaWxaNI++zhEg4aOZro0aFT4PUu8rU2G6XR52PHJt/C0YDIu22caYgd+ROntSAoDff9WBHzOFVWg==" saltValue="cYmPCspbGHpnG3iMKsBP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9B99A-38A0-4FDA-AA24-8BCAC6A2DBD3}">
  <sheetPr>
    <pageSetUpPr fitToPage="1"/>
  </sheetPr>
  <dimension ref="A1:WZM160"/>
  <sheetViews>
    <sheetView showGridLines="0" tabSelected="1" zoomScaleNormal="100" zoomScaleSheetLayoutView="55" workbookViewId="0">
      <selection activeCell="DD65" sqref="DD65"/>
    </sheetView>
  </sheetViews>
  <sheetFormatPr defaultColWidth="0" defaultRowHeight="13.5" customHeight="1" zeroHeight="1" x14ac:dyDescent="0.15"/>
  <cols>
    <col min="1" max="1" width="6.375" style="1273" customWidth="1"/>
    <col min="2" max="107" width="2.5" style="1273" customWidth="1"/>
    <col min="108" max="108" width="6.125" style="1281" customWidth="1"/>
    <col min="109" max="109" width="5.875" style="1280" customWidth="1"/>
    <col min="110" max="110" width="19.125" style="1273" hidden="1"/>
    <col min="111" max="115" width="12.625" style="1273" hidden="1"/>
    <col min="116" max="349" width="8.625" style="1273" hidden="1"/>
    <col min="350" max="355" width="14.875" style="1273" hidden="1"/>
    <col min="356" max="357" width="15.875" style="1273" hidden="1"/>
    <col min="358" max="363" width="16.125" style="1273" hidden="1"/>
    <col min="364" max="364" width="6.125" style="1273" hidden="1"/>
    <col min="365" max="365" width="3" style="1273" hidden="1"/>
    <col min="366" max="605" width="8.625" style="1273" hidden="1"/>
    <col min="606" max="611" width="14.875" style="1273" hidden="1"/>
    <col min="612" max="613" width="15.875" style="1273" hidden="1"/>
    <col min="614" max="619" width="16.125" style="1273" hidden="1"/>
    <col min="620" max="620" width="6.125" style="1273" hidden="1"/>
    <col min="621" max="621" width="3" style="1273" hidden="1"/>
    <col min="622" max="861" width="8.625" style="1273" hidden="1"/>
    <col min="862" max="867" width="14.875" style="1273" hidden="1"/>
    <col min="868" max="869" width="15.875" style="1273" hidden="1"/>
    <col min="870" max="875" width="16.125" style="1273" hidden="1"/>
    <col min="876" max="876" width="6.125" style="1273" hidden="1"/>
    <col min="877" max="877" width="3" style="1273" hidden="1"/>
    <col min="878" max="1117" width="8.625" style="1273" hidden="1"/>
    <col min="1118" max="1123" width="14.875" style="1273" hidden="1"/>
    <col min="1124" max="1125" width="15.875" style="1273" hidden="1"/>
    <col min="1126" max="1131" width="16.125" style="1273" hidden="1"/>
    <col min="1132" max="1132" width="6.125" style="1273" hidden="1"/>
    <col min="1133" max="1133" width="3" style="1273" hidden="1"/>
    <col min="1134" max="1373" width="8.625" style="1273" hidden="1"/>
    <col min="1374" max="1379" width="14.875" style="1273" hidden="1"/>
    <col min="1380" max="1381" width="15.875" style="1273" hidden="1"/>
    <col min="1382" max="1387" width="16.125" style="1273" hidden="1"/>
    <col min="1388" max="1388" width="6.125" style="1273" hidden="1"/>
    <col min="1389" max="1389" width="3" style="1273" hidden="1"/>
    <col min="1390" max="1629" width="8.625" style="1273" hidden="1"/>
    <col min="1630" max="1635" width="14.875" style="1273" hidden="1"/>
    <col min="1636" max="1637" width="15.875" style="1273" hidden="1"/>
    <col min="1638" max="1643" width="16.125" style="1273" hidden="1"/>
    <col min="1644" max="1644" width="6.125" style="1273" hidden="1"/>
    <col min="1645" max="1645" width="3" style="1273" hidden="1"/>
    <col min="1646" max="1885" width="8.625" style="1273" hidden="1"/>
    <col min="1886" max="1891" width="14.875" style="1273" hidden="1"/>
    <col min="1892" max="1893" width="15.875" style="1273" hidden="1"/>
    <col min="1894" max="1899" width="16.125" style="1273" hidden="1"/>
    <col min="1900" max="1900" width="6.125" style="1273" hidden="1"/>
    <col min="1901" max="1901" width="3" style="1273" hidden="1"/>
    <col min="1902" max="2141" width="8.625" style="1273" hidden="1"/>
    <col min="2142" max="2147" width="14.875" style="1273" hidden="1"/>
    <col min="2148" max="2149" width="15.875" style="1273" hidden="1"/>
    <col min="2150" max="2155" width="16.125" style="1273" hidden="1"/>
    <col min="2156" max="2156" width="6.125" style="1273" hidden="1"/>
    <col min="2157" max="2157" width="3" style="1273" hidden="1"/>
    <col min="2158" max="2397" width="8.625" style="1273" hidden="1"/>
    <col min="2398" max="2403" width="14.875" style="1273" hidden="1"/>
    <col min="2404" max="2405" width="15.875" style="1273" hidden="1"/>
    <col min="2406" max="2411" width="16.125" style="1273" hidden="1"/>
    <col min="2412" max="2412" width="6.125" style="1273" hidden="1"/>
    <col min="2413" max="2413" width="3" style="1273" hidden="1"/>
    <col min="2414" max="2653" width="8.625" style="1273" hidden="1"/>
    <col min="2654" max="2659" width="14.875" style="1273" hidden="1"/>
    <col min="2660" max="2661" width="15.875" style="1273" hidden="1"/>
    <col min="2662" max="2667" width="16.125" style="1273" hidden="1"/>
    <col min="2668" max="2668" width="6.125" style="1273" hidden="1"/>
    <col min="2669" max="2669" width="3" style="1273" hidden="1"/>
    <col min="2670" max="2909" width="8.625" style="1273" hidden="1"/>
    <col min="2910" max="2915" width="14.875" style="1273" hidden="1"/>
    <col min="2916" max="2917" width="15.875" style="1273" hidden="1"/>
    <col min="2918" max="2923" width="16.125" style="1273" hidden="1"/>
    <col min="2924" max="2924" width="6.125" style="1273" hidden="1"/>
    <col min="2925" max="2925" width="3" style="1273" hidden="1"/>
    <col min="2926" max="3165" width="8.625" style="1273" hidden="1"/>
    <col min="3166" max="3171" width="14.875" style="1273" hidden="1"/>
    <col min="3172" max="3173" width="15.875" style="1273" hidden="1"/>
    <col min="3174" max="3179" width="16.125" style="1273" hidden="1"/>
    <col min="3180" max="3180" width="6.125" style="1273" hidden="1"/>
    <col min="3181" max="3181" width="3" style="1273" hidden="1"/>
    <col min="3182" max="3421" width="8.625" style="1273" hidden="1"/>
    <col min="3422" max="3427" width="14.875" style="1273" hidden="1"/>
    <col min="3428" max="3429" width="15.875" style="1273" hidden="1"/>
    <col min="3430" max="3435" width="16.125" style="1273" hidden="1"/>
    <col min="3436" max="3436" width="6.125" style="1273" hidden="1"/>
    <col min="3437" max="3437" width="3" style="1273" hidden="1"/>
    <col min="3438" max="3677" width="8.625" style="1273" hidden="1"/>
    <col min="3678" max="3683" width="14.875" style="1273" hidden="1"/>
    <col min="3684" max="3685" width="15.875" style="1273" hidden="1"/>
    <col min="3686" max="3691" width="16.125" style="1273" hidden="1"/>
    <col min="3692" max="3692" width="6.125" style="1273" hidden="1"/>
    <col min="3693" max="3693" width="3" style="1273" hidden="1"/>
    <col min="3694" max="3933" width="8.625" style="1273" hidden="1"/>
    <col min="3934" max="3939" width="14.875" style="1273" hidden="1"/>
    <col min="3940" max="3941" width="15.875" style="1273" hidden="1"/>
    <col min="3942" max="3947" width="16.125" style="1273" hidden="1"/>
    <col min="3948" max="3948" width="6.125" style="1273" hidden="1"/>
    <col min="3949" max="3949" width="3" style="1273" hidden="1"/>
    <col min="3950" max="4189" width="8.625" style="1273" hidden="1"/>
    <col min="4190" max="4195" width="14.875" style="1273" hidden="1"/>
    <col min="4196" max="4197" width="15.875" style="1273" hidden="1"/>
    <col min="4198" max="4203" width="16.125" style="1273" hidden="1"/>
    <col min="4204" max="4204" width="6.125" style="1273" hidden="1"/>
    <col min="4205" max="4205" width="3" style="1273" hidden="1"/>
    <col min="4206" max="4445" width="8.625" style="1273" hidden="1"/>
    <col min="4446" max="4451" width="14.875" style="1273" hidden="1"/>
    <col min="4452" max="4453" width="15.875" style="1273" hidden="1"/>
    <col min="4454" max="4459" width="16.125" style="1273" hidden="1"/>
    <col min="4460" max="4460" width="6.125" style="1273" hidden="1"/>
    <col min="4461" max="4461" width="3" style="1273" hidden="1"/>
    <col min="4462" max="4701" width="8.625" style="1273" hidden="1"/>
    <col min="4702" max="4707" width="14.875" style="1273" hidden="1"/>
    <col min="4708" max="4709" width="15.875" style="1273" hidden="1"/>
    <col min="4710" max="4715" width="16.125" style="1273" hidden="1"/>
    <col min="4716" max="4716" width="6.125" style="1273" hidden="1"/>
    <col min="4717" max="4717" width="3" style="1273" hidden="1"/>
    <col min="4718" max="4957" width="8.625" style="1273" hidden="1"/>
    <col min="4958" max="4963" width="14.875" style="1273" hidden="1"/>
    <col min="4964" max="4965" width="15.875" style="1273" hidden="1"/>
    <col min="4966" max="4971" width="16.125" style="1273" hidden="1"/>
    <col min="4972" max="4972" width="6.125" style="1273" hidden="1"/>
    <col min="4973" max="4973" width="3" style="1273" hidden="1"/>
    <col min="4974" max="5213" width="8.625" style="1273" hidden="1"/>
    <col min="5214" max="5219" width="14.875" style="1273" hidden="1"/>
    <col min="5220" max="5221" width="15.875" style="1273" hidden="1"/>
    <col min="5222" max="5227" width="16.125" style="1273" hidden="1"/>
    <col min="5228" max="5228" width="6.125" style="1273" hidden="1"/>
    <col min="5229" max="5229" width="3" style="1273" hidden="1"/>
    <col min="5230" max="5469" width="8.625" style="1273" hidden="1"/>
    <col min="5470" max="5475" width="14.875" style="1273" hidden="1"/>
    <col min="5476" max="5477" width="15.875" style="1273" hidden="1"/>
    <col min="5478" max="5483" width="16.125" style="1273" hidden="1"/>
    <col min="5484" max="5484" width="6.125" style="1273" hidden="1"/>
    <col min="5485" max="5485" width="3" style="1273" hidden="1"/>
    <col min="5486" max="5725" width="8.625" style="1273" hidden="1"/>
    <col min="5726" max="5731" width="14.875" style="1273" hidden="1"/>
    <col min="5732" max="5733" width="15.875" style="1273" hidden="1"/>
    <col min="5734" max="5739" width="16.125" style="1273" hidden="1"/>
    <col min="5740" max="5740" width="6.125" style="1273" hidden="1"/>
    <col min="5741" max="5741" width="3" style="1273" hidden="1"/>
    <col min="5742" max="5981" width="8.625" style="1273" hidden="1"/>
    <col min="5982" max="5987" width="14.875" style="1273" hidden="1"/>
    <col min="5988" max="5989" width="15.875" style="1273" hidden="1"/>
    <col min="5990" max="5995" width="16.125" style="1273" hidden="1"/>
    <col min="5996" max="5996" width="6.125" style="1273" hidden="1"/>
    <col min="5997" max="5997" width="3" style="1273" hidden="1"/>
    <col min="5998" max="6237" width="8.625" style="1273" hidden="1"/>
    <col min="6238" max="6243" width="14.875" style="1273" hidden="1"/>
    <col min="6244" max="6245" width="15.875" style="1273" hidden="1"/>
    <col min="6246" max="6251" width="16.125" style="1273" hidden="1"/>
    <col min="6252" max="6252" width="6.125" style="1273" hidden="1"/>
    <col min="6253" max="6253" width="3" style="1273" hidden="1"/>
    <col min="6254" max="6493" width="8.625" style="1273" hidden="1"/>
    <col min="6494" max="6499" width="14.875" style="1273" hidden="1"/>
    <col min="6500" max="6501" width="15.875" style="1273" hidden="1"/>
    <col min="6502" max="6507" width="16.125" style="1273" hidden="1"/>
    <col min="6508" max="6508" width="6.125" style="1273" hidden="1"/>
    <col min="6509" max="6509" width="3" style="1273" hidden="1"/>
    <col min="6510" max="6749" width="8.625" style="1273" hidden="1"/>
    <col min="6750" max="6755" width="14.875" style="1273" hidden="1"/>
    <col min="6756" max="6757" width="15.875" style="1273" hidden="1"/>
    <col min="6758" max="6763" width="16.125" style="1273" hidden="1"/>
    <col min="6764" max="6764" width="6.125" style="1273" hidden="1"/>
    <col min="6765" max="6765" width="3" style="1273" hidden="1"/>
    <col min="6766" max="7005" width="8.625" style="1273" hidden="1"/>
    <col min="7006" max="7011" width="14.875" style="1273" hidden="1"/>
    <col min="7012" max="7013" width="15.875" style="1273" hidden="1"/>
    <col min="7014" max="7019" width="16.125" style="1273" hidden="1"/>
    <col min="7020" max="7020" width="6.125" style="1273" hidden="1"/>
    <col min="7021" max="7021" width="3" style="1273" hidden="1"/>
    <col min="7022" max="7261" width="8.625" style="1273" hidden="1"/>
    <col min="7262" max="7267" width="14.875" style="1273" hidden="1"/>
    <col min="7268" max="7269" width="15.875" style="1273" hidden="1"/>
    <col min="7270" max="7275" width="16.125" style="1273" hidden="1"/>
    <col min="7276" max="7276" width="6.125" style="1273" hidden="1"/>
    <col min="7277" max="7277" width="3" style="1273" hidden="1"/>
    <col min="7278" max="7517" width="8.625" style="1273" hidden="1"/>
    <col min="7518" max="7523" width="14.875" style="1273" hidden="1"/>
    <col min="7524" max="7525" width="15.875" style="1273" hidden="1"/>
    <col min="7526" max="7531" width="16.125" style="1273" hidden="1"/>
    <col min="7532" max="7532" width="6.125" style="1273" hidden="1"/>
    <col min="7533" max="7533" width="3" style="1273" hidden="1"/>
    <col min="7534" max="7773" width="8.625" style="1273" hidden="1"/>
    <col min="7774" max="7779" width="14.875" style="1273" hidden="1"/>
    <col min="7780" max="7781" width="15.875" style="1273" hidden="1"/>
    <col min="7782" max="7787" width="16.125" style="1273" hidden="1"/>
    <col min="7788" max="7788" width="6.125" style="1273" hidden="1"/>
    <col min="7789" max="7789" width="3" style="1273" hidden="1"/>
    <col min="7790" max="8029" width="8.625" style="1273" hidden="1"/>
    <col min="8030" max="8035" width="14.875" style="1273" hidden="1"/>
    <col min="8036" max="8037" width="15.875" style="1273" hidden="1"/>
    <col min="8038" max="8043" width="16.125" style="1273" hidden="1"/>
    <col min="8044" max="8044" width="6.125" style="1273" hidden="1"/>
    <col min="8045" max="8045" width="3" style="1273" hidden="1"/>
    <col min="8046" max="8285" width="8.625" style="1273" hidden="1"/>
    <col min="8286" max="8291" width="14.875" style="1273" hidden="1"/>
    <col min="8292" max="8293" width="15.875" style="1273" hidden="1"/>
    <col min="8294" max="8299" width="16.125" style="1273" hidden="1"/>
    <col min="8300" max="8300" width="6.125" style="1273" hidden="1"/>
    <col min="8301" max="8301" width="3" style="1273" hidden="1"/>
    <col min="8302" max="8541" width="8.625" style="1273" hidden="1"/>
    <col min="8542" max="8547" width="14.875" style="1273" hidden="1"/>
    <col min="8548" max="8549" width="15.875" style="1273" hidden="1"/>
    <col min="8550" max="8555" width="16.125" style="1273" hidden="1"/>
    <col min="8556" max="8556" width="6.125" style="1273" hidden="1"/>
    <col min="8557" max="8557" width="3" style="1273" hidden="1"/>
    <col min="8558" max="8797" width="8.625" style="1273" hidden="1"/>
    <col min="8798" max="8803" width="14.875" style="1273" hidden="1"/>
    <col min="8804" max="8805" width="15.875" style="1273" hidden="1"/>
    <col min="8806" max="8811" width="16.125" style="1273" hidden="1"/>
    <col min="8812" max="8812" width="6.125" style="1273" hidden="1"/>
    <col min="8813" max="8813" width="3" style="1273" hidden="1"/>
    <col min="8814" max="9053" width="8.625" style="1273" hidden="1"/>
    <col min="9054" max="9059" width="14.875" style="1273" hidden="1"/>
    <col min="9060" max="9061" width="15.875" style="1273" hidden="1"/>
    <col min="9062" max="9067" width="16.125" style="1273" hidden="1"/>
    <col min="9068" max="9068" width="6.125" style="1273" hidden="1"/>
    <col min="9069" max="9069" width="3" style="1273" hidden="1"/>
    <col min="9070" max="9309" width="8.625" style="1273" hidden="1"/>
    <col min="9310" max="9315" width="14.875" style="1273" hidden="1"/>
    <col min="9316" max="9317" width="15.875" style="1273" hidden="1"/>
    <col min="9318" max="9323" width="16.125" style="1273" hidden="1"/>
    <col min="9324" max="9324" width="6.125" style="1273" hidden="1"/>
    <col min="9325" max="9325" width="3" style="1273" hidden="1"/>
    <col min="9326" max="9565" width="8.625" style="1273" hidden="1"/>
    <col min="9566" max="9571" width="14.875" style="1273" hidden="1"/>
    <col min="9572" max="9573" width="15.875" style="1273" hidden="1"/>
    <col min="9574" max="9579" width="16.125" style="1273" hidden="1"/>
    <col min="9580" max="9580" width="6.125" style="1273" hidden="1"/>
    <col min="9581" max="9581" width="3" style="1273" hidden="1"/>
    <col min="9582" max="9821" width="8.625" style="1273" hidden="1"/>
    <col min="9822" max="9827" width="14.875" style="1273" hidden="1"/>
    <col min="9828" max="9829" width="15.875" style="1273" hidden="1"/>
    <col min="9830" max="9835" width="16.125" style="1273" hidden="1"/>
    <col min="9836" max="9836" width="6.125" style="1273" hidden="1"/>
    <col min="9837" max="9837" width="3" style="1273" hidden="1"/>
    <col min="9838" max="10077" width="8.625" style="1273" hidden="1"/>
    <col min="10078" max="10083" width="14.875" style="1273" hidden="1"/>
    <col min="10084" max="10085" width="15.875" style="1273" hidden="1"/>
    <col min="10086" max="10091" width="16.125" style="1273" hidden="1"/>
    <col min="10092" max="10092" width="6.125" style="1273" hidden="1"/>
    <col min="10093" max="10093" width="3" style="1273" hidden="1"/>
    <col min="10094" max="10333" width="8.625" style="1273" hidden="1"/>
    <col min="10334" max="10339" width="14.875" style="1273" hidden="1"/>
    <col min="10340" max="10341" width="15.875" style="1273" hidden="1"/>
    <col min="10342" max="10347" width="16.125" style="1273" hidden="1"/>
    <col min="10348" max="10348" width="6.125" style="1273" hidden="1"/>
    <col min="10349" max="10349" width="3" style="1273" hidden="1"/>
    <col min="10350" max="10589" width="8.625" style="1273" hidden="1"/>
    <col min="10590" max="10595" width="14.875" style="1273" hidden="1"/>
    <col min="10596" max="10597" width="15.875" style="1273" hidden="1"/>
    <col min="10598" max="10603" width="16.125" style="1273" hidden="1"/>
    <col min="10604" max="10604" width="6.125" style="1273" hidden="1"/>
    <col min="10605" max="10605" width="3" style="1273" hidden="1"/>
    <col min="10606" max="10845" width="8.625" style="1273" hidden="1"/>
    <col min="10846" max="10851" width="14.875" style="1273" hidden="1"/>
    <col min="10852" max="10853" width="15.875" style="1273" hidden="1"/>
    <col min="10854" max="10859" width="16.125" style="1273" hidden="1"/>
    <col min="10860" max="10860" width="6.125" style="1273" hidden="1"/>
    <col min="10861" max="10861" width="3" style="1273" hidden="1"/>
    <col min="10862" max="11101" width="8.625" style="1273" hidden="1"/>
    <col min="11102" max="11107" width="14.875" style="1273" hidden="1"/>
    <col min="11108" max="11109" width="15.875" style="1273" hidden="1"/>
    <col min="11110" max="11115" width="16.125" style="1273" hidden="1"/>
    <col min="11116" max="11116" width="6.125" style="1273" hidden="1"/>
    <col min="11117" max="11117" width="3" style="1273" hidden="1"/>
    <col min="11118" max="11357" width="8.625" style="1273" hidden="1"/>
    <col min="11358" max="11363" width="14.875" style="1273" hidden="1"/>
    <col min="11364" max="11365" width="15.875" style="1273" hidden="1"/>
    <col min="11366" max="11371" width="16.125" style="1273" hidden="1"/>
    <col min="11372" max="11372" width="6.125" style="1273" hidden="1"/>
    <col min="11373" max="11373" width="3" style="1273" hidden="1"/>
    <col min="11374" max="11613" width="8.625" style="1273" hidden="1"/>
    <col min="11614" max="11619" width="14.875" style="1273" hidden="1"/>
    <col min="11620" max="11621" width="15.875" style="1273" hidden="1"/>
    <col min="11622" max="11627" width="16.125" style="1273" hidden="1"/>
    <col min="11628" max="11628" width="6.125" style="1273" hidden="1"/>
    <col min="11629" max="11629" width="3" style="1273" hidden="1"/>
    <col min="11630" max="11869" width="8.625" style="1273" hidden="1"/>
    <col min="11870" max="11875" width="14.875" style="1273" hidden="1"/>
    <col min="11876" max="11877" width="15.875" style="1273" hidden="1"/>
    <col min="11878" max="11883" width="16.125" style="1273" hidden="1"/>
    <col min="11884" max="11884" width="6.125" style="1273" hidden="1"/>
    <col min="11885" max="11885" width="3" style="1273" hidden="1"/>
    <col min="11886" max="12125" width="8.625" style="1273" hidden="1"/>
    <col min="12126" max="12131" width="14.875" style="1273" hidden="1"/>
    <col min="12132" max="12133" width="15.875" style="1273" hidden="1"/>
    <col min="12134" max="12139" width="16.125" style="1273" hidden="1"/>
    <col min="12140" max="12140" width="6.125" style="1273" hidden="1"/>
    <col min="12141" max="12141" width="3" style="1273" hidden="1"/>
    <col min="12142" max="12381" width="8.625" style="1273" hidden="1"/>
    <col min="12382" max="12387" width="14.875" style="1273" hidden="1"/>
    <col min="12388" max="12389" width="15.875" style="1273" hidden="1"/>
    <col min="12390" max="12395" width="16.125" style="1273" hidden="1"/>
    <col min="12396" max="12396" width="6.125" style="1273" hidden="1"/>
    <col min="12397" max="12397" width="3" style="1273" hidden="1"/>
    <col min="12398" max="12637" width="8.625" style="1273" hidden="1"/>
    <col min="12638" max="12643" width="14.875" style="1273" hidden="1"/>
    <col min="12644" max="12645" width="15.875" style="1273" hidden="1"/>
    <col min="12646" max="12651" width="16.125" style="1273" hidden="1"/>
    <col min="12652" max="12652" width="6.125" style="1273" hidden="1"/>
    <col min="12653" max="12653" width="3" style="1273" hidden="1"/>
    <col min="12654" max="12893" width="8.625" style="1273" hidden="1"/>
    <col min="12894" max="12899" width="14.875" style="1273" hidden="1"/>
    <col min="12900" max="12901" width="15.875" style="1273" hidden="1"/>
    <col min="12902" max="12907" width="16.125" style="1273" hidden="1"/>
    <col min="12908" max="12908" width="6.125" style="1273" hidden="1"/>
    <col min="12909" max="12909" width="3" style="1273" hidden="1"/>
    <col min="12910" max="13149" width="8.625" style="1273" hidden="1"/>
    <col min="13150" max="13155" width="14.875" style="1273" hidden="1"/>
    <col min="13156" max="13157" width="15.875" style="1273" hidden="1"/>
    <col min="13158" max="13163" width="16.125" style="1273" hidden="1"/>
    <col min="13164" max="13164" width="6.125" style="1273" hidden="1"/>
    <col min="13165" max="13165" width="3" style="1273" hidden="1"/>
    <col min="13166" max="13405" width="8.625" style="1273" hidden="1"/>
    <col min="13406" max="13411" width="14.875" style="1273" hidden="1"/>
    <col min="13412" max="13413" width="15.875" style="1273" hidden="1"/>
    <col min="13414" max="13419" width="16.125" style="1273" hidden="1"/>
    <col min="13420" max="13420" width="6.125" style="1273" hidden="1"/>
    <col min="13421" max="13421" width="3" style="1273" hidden="1"/>
    <col min="13422" max="13661" width="8.625" style="1273" hidden="1"/>
    <col min="13662" max="13667" width="14.875" style="1273" hidden="1"/>
    <col min="13668" max="13669" width="15.875" style="1273" hidden="1"/>
    <col min="13670" max="13675" width="16.125" style="1273" hidden="1"/>
    <col min="13676" max="13676" width="6.125" style="1273" hidden="1"/>
    <col min="13677" max="13677" width="3" style="1273" hidden="1"/>
    <col min="13678" max="13917" width="8.625" style="1273" hidden="1"/>
    <col min="13918" max="13923" width="14.875" style="1273" hidden="1"/>
    <col min="13924" max="13925" width="15.875" style="1273" hidden="1"/>
    <col min="13926" max="13931" width="16.125" style="1273" hidden="1"/>
    <col min="13932" max="13932" width="6.125" style="1273" hidden="1"/>
    <col min="13933" max="13933" width="3" style="1273" hidden="1"/>
    <col min="13934" max="14173" width="8.625" style="1273" hidden="1"/>
    <col min="14174" max="14179" width="14.875" style="1273" hidden="1"/>
    <col min="14180" max="14181" width="15.875" style="1273" hidden="1"/>
    <col min="14182" max="14187" width="16.125" style="1273" hidden="1"/>
    <col min="14188" max="14188" width="6.125" style="1273" hidden="1"/>
    <col min="14189" max="14189" width="3" style="1273" hidden="1"/>
    <col min="14190" max="14429" width="8.625" style="1273" hidden="1"/>
    <col min="14430" max="14435" width="14.875" style="1273" hidden="1"/>
    <col min="14436" max="14437" width="15.875" style="1273" hidden="1"/>
    <col min="14438" max="14443" width="16.125" style="1273" hidden="1"/>
    <col min="14444" max="14444" width="6.125" style="1273" hidden="1"/>
    <col min="14445" max="14445" width="3" style="1273" hidden="1"/>
    <col min="14446" max="14685" width="8.625" style="1273" hidden="1"/>
    <col min="14686" max="14691" width="14.875" style="1273" hidden="1"/>
    <col min="14692" max="14693" width="15.875" style="1273" hidden="1"/>
    <col min="14694" max="14699" width="16.125" style="1273" hidden="1"/>
    <col min="14700" max="14700" width="6.125" style="1273" hidden="1"/>
    <col min="14701" max="14701" width="3" style="1273" hidden="1"/>
    <col min="14702" max="14941" width="8.625" style="1273" hidden="1"/>
    <col min="14942" max="14947" width="14.875" style="1273" hidden="1"/>
    <col min="14948" max="14949" width="15.875" style="1273" hidden="1"/>
    <col min="14950" max="14955" width="16.125" style="1273" hidden="1"/>
    <col min="14956" max="14956" width="6.125" style="1273" hidden="1"/>
    <col min="14957" max="14957" width="3" style="1273" hidden="1"/>
    <col min="14958" max="15197" width="8.625" style="1273" hidden="1"/>
    <col min="15198" max="15203" width="14.875" style="1273" hidden="1"/>
    <col min="15204" max="15205" width="15.875" style="1273" hidden="1"/>
    <col min="15206" max="15211" width="16.125" style="1273" hidden="1"/>
    <col min="15212" max="15212" width="6.125" style="1273" hidden="1"/>
    <col min="15213" max="15213" width="3" style="1273" hidden="1"/>
    <col min="15214" max="15453" width="8.625" style="1273" hidden="1"/>
    <col min="15454" max="15459" width="14.875" style="1273" hidden="1"/>
    <col min="15460" max="15461" width="15.875" style="1273" hidden="1"/>
    <col min="15462" max="15467" width="16.125" style="1273" hidden="1"/>
    <col min="15468" max="15468" width="6.125" style="1273" hidden="1"/>
    <col min="15469" max="15469" width="3" style="1273" hidden="1"/>
    <col min="15470" max="15709" width="8.625" style="1273" hidden="1"/>
    <col min="15710" max="15715" width="14.875" style="1273" hidden="1"/>
    <col min="15716" max="15717" width="15.875" style="1273" hidden="1"/>
    <col min="15718" max="15723" width="16.125" style="1273" hidden="1"/>
    <col min="15724" max="15724" width="6.125" style="1273" hidden="1"/>
    <col min="15725" max="15725" width="3" style="1273" hidden="1"/>
    <col min="15726" max="15965" width="8.625" style="1273" hidden="1"/>
    <col min="15966" max="15971" width="14.875" style="1273" hidden="1"/>
    <col min="15972" max="15973" width="15.875" style="1273" hidden="1"/>
    <col min="15974" max="15979" width="16.125" style="1273" hidden="1"/>
    <col min="15980" max="15980" width="6.125" style="1273" hidden="1"/>
    <col min="15981" max="15981" width="3" style="1273" hidden="1"/>
    <col min="15982" max="16221" width="8.625" style="1273" hidden="1"/>
    <col min="16222" max="16227" width="14.875" style="1273" hidden="1"/>
    <col min="16228" max="16229" width="15.875" style="1273" hidden="1"/>
    <col min="16230" max="16235" width="16.125" style="1273" hidden="1"/>
    <col min="16236" max="16236" width="6.125" style="1273" hidden="1"/>
    <col min="16237" max="16237" width="3" style="1273" hidden="1"/>
    <col min="16238" max="16384" width="8.625" style="1273" hidden="1"/>
  </cols>
  <sheetData>
    <row r="1" spans="1:143" ht="42.75" customHeight="1" x14ac:dyDescent="0.15">
      <c r="A1" s="1271"/>
      <c r="B1" s="1272"/>
      <c r="DD1" s="1273"/>
      <c r="DE1" s="1273"/>
    </row>
    <row r="2" spans="1:143" ht="25.5" customHeight="1" x14ac:dyDescent="0.15">
      <c r="A2" s="1274"/>
      <c r="C2" s="1274"/>
      <c r="O2" s="1274"/>
      <c r="P2" s="1274"/>
      <c r="Q2" s="1274"/>
      <c r="R2" s="1274"/>
      <c r="S2" s="1274"/>
      <c r="T2" s="1274"/>
      <c r="U2" s="1274"/>
      <c r="V2" s="1274"/>
      <c r="W2" s="1274"/>
      <c r="X2" s="1274"/>
      <c r="Y2" s="1274"/>
      <c r="Z2" s="1274"/>
      <c r="AA2" s="1274"/>
      <c r="AB2" s="1274"/>
      <c r="AC2" s="1274"/>
      <c r="AD2" s="1274"/>
      <c r="AE2" s="1274"/>
      <c r="AF2" s="1274"/>
      <c r="AG2" s="1274"/>
      <c r="AH2" s="1274"/>
      <c r="AI2" s="1274"/>
      <c r="AU2" s="1274"/>
      <c r="BG2" s="1274"/>
      <c r="BS2" s="1274"/>
      <c r="CE2" s="1274"/>
      <c r="CQ2" s="1274"/>
      <c r="DD2" s="1273"/>
      <c r="DE2" s="1273"/>
    </row>
    <row r="3" spans="1:143" ht="25.5" customHeight="1" x14ac:dyDescent="0.15">
      <c r="A3" s="1274"/>
      <c r="C3" s="1274"/>
      <c r="O3" s="1274"/>
      <c r="P3" s="1274"/>
      <c r="Q3" s="1274"/>
      <c r="R3" s="1274"/>
      <c r="S3" s="1274"/>
      <c r="T3" s="1274"/>
      <c r="U3" s="1274"/>
      <c r="V3" s="1274"/>
      <c r="W3" s="1274"/>
      <c r="X3" s="1274"/>
      <c r="Y3" s="1274"/>
      <c r="Z3" s="1274"/>
      <c r="AA3" s="1274"/>
      <c r="AB3" s="1274"/>
      <c r="AC3" s="1274"/>
      <c r="AD3" s="1274"/>
      <c r="AE3" s="1274"/>
      <c r="AF3" s="1274"/>
      <c r="AG3" s="1274"/>
      <c r="AH3" s="1274"/>
      <c r="AI3" s="1274"/>
      <c r="AU3" s="1274"/>
      <c r="BG3" s="1274"/>
      <c r="BS3" s="1274"/>
      <c r="CE3" s="1274"/>
      <c r="CQ3" s="1274"/>
      <c r="DD3" s="1273"/>
      <c r="DE3" s="1273"/>
    </row>
    <row r="4" spans="1:143" s="291" customFormat="1" x14ac:dyDescent="0.15">
      <c r="A4" s="1274"/>
      <c r="B4" s="1274"/>
      <c r="C4" s="1274"/>
      <c r="D4" s="1274"/>
      <c r="E4" s="1274"/>
      <c r="F4" s="1274"/>
      <c r="G4" s="1274"/>
      <c r="H4" s="1274"/>
      <c r="I4" s="1274"/>
      <c r="J4" s="1274"/>
      <c r="K4" s="1274"/>
      <c r="L4" s="1274"/>
      <c r="M4" s="1274"/>
      <c r="N4" s="1274"/>
      <c r="O4" s="1274"/>
      <c r="P4" s="1274"/>
      <c r="Q4" s="1274"/>
      <c r="R4" s="1274"/>
      <c r="S4" s="1274"/>
      <c r="T4" s="1274"/>
      <c r="U4" s="1274"/>
      <c r="V4" s="1274"/>
      <c r="W4" s="1274"/>
      <c r="X4" s="1274"/>
      <c r="Y4" s="1274"/>
      <c r="Z4" s="1274"/>
      <c r="AA4" s="1274"/>
      <c r="AB4" s="1274"/>
      <c r="AC4" s="1274"/>
      <c r="AD4" s="1274"/>
      <c r="AE4" s="1274"/>
      <c r="AF4" s="1274"/>
      <c r="AG4" s="1274"/>
      <c r="AH4" s="1274"/>
      <c r="AI4" s="1274"/>
      <c r="AJ4" s="1274"/>
      <c r="AK4" s="1274"/>
      <c r="AL4" s="1274"/>
      <c r="AM4" s="1274"/>
      <c r="AN4" s="1274"/>
      <c r="AO4" s="1274"/>
      <c r="AP4" s="1274"/>
      <c r="AQ4" s="1274"/>
      <c r="AR4" s="1274"/>
      <c r="AS4" s="1274"/>
      <c r="AT4" s="1274"/>
      <c r="AU4" s="1274"/>
      <c r="AV4" s="1274"/>
      <c r="AW4" s="1274"/>
      <c r="AX4" s="1274"/>
      <c r="AY4" s="1274"/>
      <c r="AZ4" s="1274"/>
      <c r="BA4" s="1274"/>
      <c r="BB4" s="1274"/>
      <c r="BC4" s="1274"/>
      <c r="BD4" s="1274"/>
      <c r="BE4" s="1274"/>
      <c r="BF4" s="1274"/>
      <c r="BG4" s="1274"/>
      <c r="BH4" s="1274"/>
      <c r="BI4" s="1274"/>
      <c r="BJ4" s="1274"/>
      <c r="BK4" s="1274"/>
      <c r="BL4" s="1274"/>
      <c r="BM4" s="1274"/>
      <c r="BN4" s="1274"/>
      <c r="BO4" s="1274"/>
      <c r="BP4" s="1274"/>
      <c r="BQ4" s="1274"/>
      <c r="BR4" s="1274"/>
      <c r="BS4" s="1274"/>
      <c r="BT4" s="1274"/>
      <c r="BU4" s="1274"/>
      <c r="BV4" s="1274"/>
      <c r="BW4" s="1274"/>
      <c r="BX4" s="1274"/>
      <c r="BY4" s="1274"/>
      <c r="BZ4" s="1274"/>
      <c r="CA4" s="1274"/>
      <c r="CB4" s="1274"/>
      <c r="CC4" s="1274"/>
      <c r="CD4" s="1274"/>
      <c r="CE4" s="1274"/>
      <c r="CF4" s="1274"/>
      <c r="CG4" s="1274"/>
      <c r="CH4" s="1274"/>
      <c r="CI4" s="1274"/>
      <c r="CJ4" s="1274"/>
      <c r="CK4" s="1274"/>
      <c r="CL4" s="1274"/>
      <c r="CM4" s="1274"/>
      <c r="CN4" s="1274"/>
      <c r="CO4" s="1274"/>
      <c r="CP4" s="1274"/>
      <c r="CQ4" s="1274"/>
      <c r="CR4" s="1274"/>
      <c r="CS4" s="1274"/>
      <c r="CT4" s="1274"/>
      <c r="CU4" s="1274"/>
      <c r="CV4" s="1274"/>
      <c r="CW4" s="1274"/>
      <c r="CX4" s="1274"/>
      <c r="CY4" s="1274"/>
      <c r="CZ4" s="1274"/>
      <c r="DA4" s="1274"/>
      <c r="DB4" s="1274"/>
      <c r="DC4" s="1274"/>
      <c r="DD4" s="1274"/>
      <c r="DE4" s="1274"/>
      <c r="DF4" s="292"/>
      <c r="DG4" s="292"/>
      <c r="DH4" s="292"/>
      <c r="DI4" s="292"/>
      <c r="DJ4" s="292"/>
      <c r="DK4" s="292"/>
      <c r="DL4" s="292"/>
      <c r="DM4" s="292"/>
      <c r="DN4" s="292"/>
      <c r="DO4" s="292"/>
      <c r="DP4" s="292"/>
      <c r="DQ4" s="292"/>
      <c r="DR4" s="292"/>
      <c r="DS4" s="292"/>
      <c r="DT4" s="292"/>
      <c r="DU4" s="292"/>
      <c r="DV4" s="292"/>
      <c r="DW4" s="292"/>
    </row>
    <row r="5" spans="1:143" s="291" customFormat="1" x14ac:dyDescent="0.15">
      <c r="A5" s="1274"/>
      <c r="B5" s="1274"/>
      <c r="C5" s="1274"/>
      <c r="D5" s="1274"/>
      <c r="E5" s="1274"/>
      <c r="F5" s="1274"/>
      <c r="G5" s="1274"/>
      <c r="H5" s="1274"/>
      <c r="I5" s="1274"/>
      <c r="J5" s="1274"/>
      <c r="K5" s="1274"/>
      <c r="L5" s="1274"/>
      <c r="M5" s="1274"/>
      <c r="N5" s="1274"/>
      <c r="O5" s="1274"/>
      <c r="P5" s="1274"/>
      <c r="Q5" s="1274"/>
      <c r="R5" s="1274"/>
      <c r="S5" s="1274"/>
      <c r="T5" s="1274"/>
      <c r="U5" s="1274"/>
      <c r="V5" s="1274"/>
      <c r="W5" s="1274"/>
      <c r="X5" s="1274"/>
      <c r="Y5" s="1274"/>
      <c r="Z5" s="1274"/>
      <c r="AA5" s="1274"/>
      <c r="AB5" s="1274"/>
      <c r="AC5" s="1274"/>
      <c r="AD5" s="1274"/>
      <c r="AE5" s="1274"/>
      <c r="AF5" s="1274"/>
      <c r="AG5" s="1274"/>
      <c r="AH5" s="1274"/>
      <c r="AI5" s="1274"/>
      <c r="AJ5" s="1274"/>
      <c r="AK5" s="1274"/>
      <c r="AL5" s="1274"/>
      <c r="AM5" s="1274"/>
      <c r="AN5" s="1274"/>
      <c r="AO5" s="1274"/>
      <c r="AP5" s="1274"/>
      <c r="AQ5" s="1274"/>
      <c r="AR5" s="1274"/>
      <c r="AS5" s="1274"/>
      <c r="AT5" s="1274"/>
      <c r="AU5" s="1274"/>
      <c r="AV5" s="1274"/>
      <c r="AW5" s="1274"/>
      <c r="AX5" s="1274"/>
      <c r="AY5" s="1274"/>
      <c r="AZ5" s="1274"/>
      <c r="BA5" s="1274"/>
      <c r="BB5" s="1274"/>
      <c r="BC5" s="1274"/>
      <c r="BD5" s="1274"/>
      <c r="BE5" s="1274"/>
      <c r="BF5" s="1274"/>
      <c r="BG5" s="1274"/>
      <c r="BH5" s="1274"/>
      <c r="BI5" s="1274"/>
      <c r="BJ5" s="1274"/>
      <c r="BK5" s="1274"/>
      <c r="BL5" s="1274"/>
      <c r="BM5" s="1274"/>
      <c r="BN5" s="1274"/>
      <c r="BO5" s="1274"/>
      <c r="BP5" s="1274"/>
      <c r="BQ5" s="1274"/>
      <c r="BR5" s="1274"/>
      <c r="BS5" s="1274"/>
      <c r="BT5" s="1274"/>
      <c r="BU5" s="1274"/>
      <c r="BV5" s="1274"/>
      <c r="BW5" s="1274"/>
      <c r="BX5" s="1274"/>
      <c r="BY5" s="1274"/>
      <c r="BZ5" s="1274"/>
      <c r="CA5" s="1274"/>
      <c r="CB5" s="1274"/>
      <c r="CC5" s="1274"/>
      <c r="CD5" s="1274"/>
      <c r="CE5" s="1274"/>
      <c r="CF5" s="1274"/>
      <c r="CG5" s="1274"/>
      <c r="CH5" s="1274"/>
      <c r="CI5" s="1274"/>
      <c r="CJ5" s="1274"/>
      <c r="CK5" s="1274"/>
      <c r="CL5" s="1274"/>
      <c r="CM5" s="1274"/>
      <c r="CN5" s="1274"/>
      <c r="CO5" s="1274"/>
      <c r="CP5" s="1274"/>
      <c r="CQ5" s="1274"/>
      <c r="CR5" s="1274"/>
      <c r="CS5" s="1274"/>
      <c r="CT5" s="1274"/>
      <c r="CU5" s="1274"/>
      <c r="CV5" s="1274"/>
      <c r="CW5" s="1274"/>
      <c r="CX5" s="1274"/>
      <c r="CY5" s="1274"/>
      <c r="CZ5" s="1274"/>
      <c r="DA5" s="1274"/>
      <c r="DB5" s="1274"/>
      <c r="DC5" s="1274"/>
      <c r="DD5" s="1274"/>
      <c r="DE5" s="1274"/>
      <c r="DF5" s="292"/>
      <c r="DG5" s="292"/>
      <c r="DH5" s="292"/>
      <c r="DI5" s="292"/>
      <c r="DJ5" s="292"/>
      <c r="DK5" s="292"/>
      <c r="DL5" s="292"/>
      <c r="DM5" s="292"/>
      <c r="DN5" s="292"/>
      <c r="DO5" s="292"/>
      <c r="DP5" s="292"/>
      <c r="DQ5" s="292"/>
      <c r="DR5" s="292"/>
      <c r="DS5" s="292"/>
      <c r="DT5" s="292"/>
      <c r="DU5" s="292"/>
      <c r="DV5" s="292"/>
      <c r="DW5" s="292"/>
    </row>
    <row r="6" spans="1:143" s="291" customFormat="1" x14ac:dyDescent="0.15">
      <c r="A6" s="1274"/>
      <c r="B6" s="1274"/>
      <c r="C6" s="1274"/>
      <c r="D6" s="1274"/>
      <c r="E6" s="1274"/>
      <c r="F6" s="1274"/>
      <c r="G6" s="1274"/>
      <c r="H6" s="1274"/>
      <c r="I6" s="1274"/>
      <c r="J6" s="1274"/>
      <c r="K6" s="1274"/>
      <c r="L6" s="1274"/>
      <c r="M6" s="1274"/>
      <c r="N6" s="1274"/>
      <c r="O6" s="1274"/>
      <c r="P6" s="1274"/>
      <c r="Q6" s="1274"/>
      <c r="R6" s="1274"/>
      <c r="S6" s="1274"/>
      <c r="T6" s="1274"/>
      <c r="U6" s="1274"/>
      <c r="V6" s="1274"/>
      <c r="W6" s="1274"/>
      <c r="X6" s="1274"/>
      <c r="Y6" s="1274"/>
      <c r="Z6" s="1274"/>
      <c r="AA6" s="1274"/>
      <c r="AB6" s="1274"/>
      <c r="AC6" s="1274"/>
      <c r="AD6" s="1274"/>
      <c r="AE6" s="1274"/>
      <c r="AF6" s="1274"/>
      <c r="AG6" s="1274"/>
      <c r="AH6" s="1274"/>
      <c r="AI6" s="1274"/>
      <c r="AJ6" s="1274"/>
      <c r="AK6" s="1274"/>
      <c r="AL6" s="1274"/>
      <c r="AM6" s="1274"/>
      <c r="AN6" s="1274"/>
      <c r="AO6" s="1274"/>
      <c r="AP6" s="1274"/>
      <c r="AQ6" s="1274"/>
      <c r="AR6" s="1274"/>
      <c r="AS6" s="1274"/>
      <c r="AT6" s="1274"/>
      <c r="AU6" s="1274"/>
      <c r="AV6" s="1274"/>
      <c r="AW6" s="1274"/>
      <c r="AX6" s="1274"/>
      <c r="AY6" s="1274"/>
      <c r="AZ6" s="1274"/>
      <c r="BA6" s="1274"/>
      <c r="BB6" s="1274"/>
      <c r="BC6" s="1274"/>
      <c r="BD6" s="1274"/>
      <c r="BE6" s="1274"/>
      <c r="BF6" s="1274"/>
      <c r="BG6" s="1274"/>
      <c r="BH6" s="1274"/>
      <c r="BI6" s="1274"/>
      <c r="BJ6" s="1274"/>
      <c r="BK6" s="1274"/>
      <c r="BL6" s="1274"/>
      <c r="BM6" s="1274"/>
      <c r="BN6" s="1274"/>
      <c r="BO6" s="1274"/>
      <c r="BP6" s="1274"/>
      <c r="BQ6" s="1274"/>
      <c r="BR6" s="1274"/>
      <c r="BS6" s="1274"/>
      <c r="BT6" s="1274"/>
      <c r="BU6" s="1274"/>
      <c r="BV6" s="1274"/>
      <c r="BW6" s="1274"/>
      <c r="BX6" s="1274"/>
      <c r="BY6" s="1274"/>
      <c r="BZ6" s="1274"/>
      <c r="CA6" s="1274"/>
      <c r="CB6" s="1274"/>
      <c r="CC6" s="1274"/>
      <c r="CD6" s="1274"/>
      <c r="CE6" s="1274"/>
      <c r="CF6" s="1274"/>
      <c r="CG6" s="1274"/>
      <c r="CH6" s="1274"/>
      <c r="CI6" s="1274"/>
      <c r="CJ6" s="1274"/>
      <c r="CK6" s="1274"/>
      <c r="CL6" s="1274"/>
      <c r="CM6" s="1274"/>
      <c r="CN6" s="1274"/>
      <c r="CO6" s="1274"/>
      <c r="CP6" s="1274"/>
      <c r="CQ6" s="1274"/>
      <c r="CR6" s="1274"/>
      <c r="CS6" s="1274"/>
      <c r="CT6" s="1274"/>
      <c r="CU6" s="1274"/>
      <c r="CV6" s="1274"/>
      <c r="CW6" s="1274"/>
      <c r="CX6" s="1274"/>
      <c r="CY6" s="1274"/>
      <c r="CZ6" s="1274"/>
      <c r="DA6" s="1274"/>
      <c r="DB6" s="1274"/>
      <c r="DC6" s="1274"/>
      <c r="DD6" s="1274"/>
      <c r="DE6" s="1274"/>
      <c r="DF6" s="292"/>
      <c r="DG6" s="292"/>
      <c r="DH6" s="292"/>
      <c r="DI6" s="292"/>
      <c r="DJ6" s="292"/>
      <c r="DK6" s="292"/>
      <c r="DL6" s="292"/>
      <c r="DM6" s="292"/>
      <c r="DN6" s="292"/>
      <c r="DO6" s="292"/>
      <c r="DP6" s="292"/>
      <c r="DQ6" s="292"/>
      <c r="DR6" s="292"/>
      <c r="DS6" s="292"/>
      <c r="DT6" s="292"/>
      <c r="DU6" s="292"/>
      <c r="DV6" s="292"/>
      <c r="DW6" s="292"/>
    </row>
    <row r="7" spans="1:143" s="291" customFormat="1" x14ac:dyDescent="0.15">
      <c r="A7" s="1274"/>
      <c r="B7" s="1274"/>
      <c r="C7" s="1274"/>
      <c r="D7" s="1274"/>
      <c r="E7" s="1274"/>
      <c r="F7" s="1274"/>
      <c r="G7" s="1274"/>
      <c r="H7" s="1274"/>
      <c r="I7" s="1274"/>
      <c r="J7" s="1274"/>
      <c r="K7" s="1274"/>
      <c r="L7" s="1274"/>
      <c r="M7" s="1274"/>
      <c r="N7" s="1274"/>
      <c r="O7" s="1274"/>
      <c r="P7" s="1274"/>
      <c r="Q7" s="1274"/>
      <c r="R7" s="1274"/>
      <c r="S7" s="1274"/>
      <c r="T7" s="1274"/>
      <c r="U7" s="1274"/>
      <c r="V7" s="1274"/>
      <c r="W7" s="1274"/>
      <c r="X7" s="1274"/>
      <c r="Y7" s="1274"/>
      <c r="Z7" s="1274"/>
      <c r="AA7" s="1274"/>
      <c r="AB7" s="1274"/>
      <c r="AC7" s="1274"/>
      <c r="AD7" s="1274"/>
      <c r="AE7" s="1274"/>
      <c r="AF7" s="1274"/>
      <c r="AG7" s="1274"/>
      <c r="AH7" s="1274"/>
      <c r="AI7" s="1274"/>
      <c r="AJ7" s="1274"/>
      <c r="AK7" s="1274"/>
      <c r="AL7" s="1274"/>
      <c r="AM7" s="1274"/>
      <c r="AN7" s="1274"/>
      <c r="AO7" s="1274"/>
      <c r="AP7" s="1274"/>
      <c r="AQ7" s="1274"/>
      <c r="AR7" s="1274"/>
      <c r="AS7" s="1274"/>
      <c r="AT7" s="1274"/>
      <c r="AU7" s="1274"/>
      <c r="AV7" s="1274"/>
      <c r="AW7" s="1274"/>
      <c r="AX7" s="1274"/>
      <c r="AY7" s="1274"/>
      <c r="AZ7" s="1274"/>
      <c r="BA7" s="1274"/>
      <c r="BB7" s="1274"/>
      <c r="BC7" s="1274"/>
      <c r="BD7" s="1274"/>
      <c r="BE7" s="1274"/>
      <c r="BF7" s="1274"/>
      <c r="BG7" s="1274"/>
      <c r="BH7" s="1274"/>
      <c r="BI7" s="1274"/>
      <c r="BJ7" s="1274"/>
      <c r="BK7" s="1274"/>
      <c r="BL7" s="1274"/>
      <c r="BM7" s="1274"/>
      <c r="BN7" s="1274"/>
      <c r="BO7" s="1274"/>
      <c r="BP7" s="1274"/>
      <c r="BQ7" s="1274"/>
      <c r="BR7" s="1274"/>
      <c r="BS7" s="1274"/>
      <c r="BT7" s="1274"/>
      <c r="BU7" s="1274"/>
      <c r="BV7" s="1274"/>
      <c r="BW7" s="1274"/>
      <c r="BX7" s="1274"/>
      <c r="BY7" s="1274"/>
      <c r="BZ7" s="1274"/>
      <c r="CA7" s="1274"/>
      <c r="CB7" s="1274"/>
      <c r="CC7" s="1274"/>
      <c r="CD7" s="1274"/>
      <c r="CE7" s="1274"/>
      <c r="CF7" s="1274"/>
      <c r="CG7" s="1274"/>
      <c r="CH7" s="1274"/>
      <c r="CI7" s="1274"/>
      <c r="CJ7" s="1274"/>
      <c r="CK7" s="1274"/>
      <c r="CL7" s="1274"/>
      <c r="CM7" s="1274"/>
      <c r="CN7" s="1274"/>
      <c r="CO7" s="1274"/>
      <c r="CP7" s="1274"/>
      <c r="CQ7" s="1274"/>
      <c r="CR7" s="1274"/>
      <c r="CS7" s="1274"/>
      <c r="CT7" s="1274"/>
      <c r="CU7" s="1274"/>
      <c r="CV7" s="1274"/>
      <c r="CW7" s="1274"/>
      <c r="CX7" s="1274"/>
      <c r="CY7" s="1274"/>
      <c r="CZ7" s="1274"/>
      <c r="DA7" s="1274"/>
      <c r="DB7" s="1274"/>
      <c r="DC7" s="1274"/>
      <c r="DD7" s="1274"/>
      <c r="DE7" s="1274"/>
      <c r="DF7" s="292"/>
      <c r="DG7" s="292"/>
      <c r="DH7" s="292"/>
      <c r="DI7" s="292"/>
      <c r="DJ7" s="292"/>
      <c r="DK7" s="292"/>
      <c r="DL7" s="292"/>
      <c r="DM7" s="292"/>
      <c r="DN7" s="292"/>
      <c r="DO7" s="292"/>
      <c r="DP7" s="292"/>
      <c r="DQ7" s="292"/>
      <c r="DR7" s="292"/>
      <c r="DS7" s="292"/>
      <c r="DT7" s="292"/>
      <c r="DU7" s="292"/>
      <c r="DV7" s="292"/>
      <c r="DW7" s="292"/>
    </row>
    <row r="8" spans="1:143" s="291" customFormat="1" x14ac:dyDescent="0.15">
      <c r="A8" s="1274"/>
      <c r="B8" s="1274"/>
      <c r="C8" s="1274"/>
      <c r="D8" s="1274"/>
      <c r="E8" s="1274"/>
      <c r="F8" s="1274"/>
      <c r="G8" s="1274"/>
      <c r="H8" s="1274"/>
      <c r="I8" s="1274"/>
      <c r="J8" s="1274"/>
      <c r="K8" s="1274"/>
      <c r="L8" s="1274"/>
      <c r="M8" s="1274"/>
      <c r="N8" s="1274"/>
      <c r="O8" s="1274"/>
      <c r="P8" s="1274"/>
      <c r="Q8" s="1274"/>
      <c r="R8" s="1274"/>
      <c r="S8" s="1274"/>
      <c r="T8" s="1274"/>
      <c r="U8" s="1274"/>
      <c r="V8" s="1274"/>
      <c r="W8" s="1274"/>
      <c r="X8" s="1274"/>
      <c r="Y8" s="1274"/>
      <c r="Z8" s="1274"/>
      <c r="AA8" s="1274"/>
      <c r="AB8" s="1274"/>
      <c r="AC8" s="1274"/>
      <c r="AD8" s="1274"/>
      <c r="AE8" s="1274"/>
      <c r="AF8" s="1274"/>
      <c r="AG8" s="1274"/>
      <c r="AH8" s="1274"/>
      <c r="AI8" s="1274"/>
      <c r="AJ8" s="1274"/>
      <c r="AK8" s="1274"/>
      <c r="AL8" s="1274"/>
      <c r="AM8" s="1274"/>
      <c r="AN8" s="1274"/>
      <c r="AO8" s="1274"/>
      <c r="AP8" s="1274"/>
      <c r="AQ8" s="1274"/>
      <c r="AR8" s="1274"/>
      <c r="AS8" s="1274"/>
      <c r="AT8" s="1274"/>
      <c r="AU8" s="1274"/>
      <c r="AV8" s="1274"/>
      <c r="AW8" s="1274"/>
      <c r="AX8" s="1274"/>
      <c r="AY8" s="1274"/>
      <c r="AZ8" s="1274"/>
      <c r="BA8" s="1274"/>
      <c r="BB8" s="1274"/>
      <c r="BC8" s="1274"/>
      <c r="BD8" s="1274"/>
      <c r="BE8" s="1274"/>
      <c r="BF8" s="1274"/>
      <c r="BG8" s="1274"/>
      <c r="BH8" s="1274"/>
      <c r="BI8" s="1274"/>
      <c r="BJ8" s="1274"/>
      <c r="BK8" s="1274"/>
      <c r="BL8" s="1274"/>
      <c r="BM8" s="1274"/>
      <c r="BN8" s="1274"/>
      <c r="BO8" s="1274"/>
      <c r="BP8" s="1274"/>
      <c r="BQ8" s="1274"/>
      <c r="BR8" s="1274"/>
      <c r="BS8" s="1274"/>
      <c r="BT8" s="1274"/>
      <c r="BU8" s="1274"/>
      <c r="BV8" s="1274"/>
      <c r="BW8" s="1274"/>
      <c r="BX8" s="1274"/>
      <c r="BY8" s="1274"/>
      <c r="BZ8" s="1274"/>
      <c r="CA8" s="1274"/>
      <c r="CB8" s="1274"/>
      <c r="CC8" s="1274"/>
      <c r="CD8" s="1274"/>
      <c r="CE8" s="1274"/>
      <c r="CF8" s="1274"/>
      <c r="CG8" s="1274"/>
      <c r="CH8" s="1274"/>
      <c r="CI8" s="1274"/>
      <c r="CJ8" s="1274"/>
      <c r="CK8" s="1274"/>
      <c r="CL8" s="1274"/>
      <c r="CM8" s="1274"/>
      <c r="CN8" s="1274"/>
      <c r="CO8" s="1274"/>
      <c r="CP8" s="1274"/>
      <c r="CQ8" s="1274"/>
      <c r="CR8" s="1274"/>
      <c r="CS8" s="1274"/>
      <c r="CT8" s="1274"/>
      <c r="CU8" s="1274"/>
      <c r="CV8" s="1274"/>
      <c r="CW8" s="1274"/>
      <c r="CX8" s="1274"/>
      <c r="CY8" s="1274"/>
      <c r="CZ8" s="1274"/>
      <c r="DA8" s="1274"/>
      <c r="DB8" s="1274"/>
      <c r="DC8" s="1274"/>
      <c r="DD8" s="1274"/>
      <c r="DE8" s="1274"/>
      <c r="DF8" s="292"/>
      <c r="DG8" s="292"/>
      <c r="DH8" s="292"/>
      <c r="DI8" s="292"/>
      <c r="DJ8" s="292"/>
      <c r="DK8" s="292"/>
      <c r="DL8" s="292"/>
      <c r="DM8" s="292"/>
      <c r="DN8" s="292"/>
      <c r="DO8" s="292"/>
      <c r="DP8" s="292"/>
      <c r="DQ8" s="292"/>
      <c r="DR8" s="292"/>
      <c r="DS8" s="292"/>
      <c r="DT8" s="292"/>
      <c r="DU8" s="292"/>
      <c r="DV8" s="292"/>
      <c r="DW8" s="292"/>
    </row>
    <row r="9" spans="1:143" s="291" customFormat="1" x14ac:dyDescent="0.15">
      <c r="A9" s="1274"/>
      <c r="B9" s="1274"/>
      <c r="C9" s="1274"/>
      <c r="D9" s="1274"/>
      <c r="E9" s="1274"/>
      <c r="F9" s="1274"/>
      <c r="G9" s="1274"/>
      <c r="H9" s="1274"/>
      <c r="I9" s="1274"/>
      <c r="J9" s="1274"/>
      <c r="K9" s="1274"/>
      <c r="L9" s="1274"/>
      <c r="M9" s="1274"/>
      <c r="N9" s="1274"/>
      <c r="O9" s="1274"/>
      <c r="P9" s="1274"/>
      <c r="Q9" s="1274"/>
      <c r="R9" s="1274"/>
      <c r="S9" s="1274"/>
      <c r="T9" s="1274"/>
      <c r="U9" s="1274"/>
      <c r="V9" s="1274"/>
      <c r="W9" s="1274"/>
      <c r="X9" s="1274"/>
      <c r="Y9" s="1274"/>
      <c r="Z9" s="1274"/>
      <c r="AA9" s="1274"/>
      <c r="AB9" s="1274"/>
      <c r="AC9" s="1274"/>
      <c r="AD9" s="1274"/>
      <c r="AE9" s="1274"/>
      <c r="AF9" s="1274"/>
      <c r="AG9" s="1274"/>
      <c r="AH9" s="1274"/>
      <c r="AI9" s="1274"/>
      <c r="AJ9" s="1274"/>
      <c r="AK9" s="1274"/>
      <c r="AL9" s="1274"/>
      <c r="AM9" s="1274"/>
      <c r="AN9" s="1274"/>
      <c r="AO9" s="1274"/>
      <c r="AP9" s="1274"/>
      <c r="AQ9" s="1274"/>
      <c r="AR9" s="1274"/>
      <c r="AS9" s="1274"/>
      <c r="AT9" s="1274"/>
      <c r="AU9" s="1274"/>
      <c r="AV9" s="1274"/>
      <c r="AW9" s="1274"/>
      <c r="AX9" s="1274"/>
      <c r="AY9" s="1274"/>
      <c r="AZ9" s="1274"/>
      <c r="BA9" s="1274"/>
      <c r="BB9" s="1274"/>
      <c r="BC9" s="1274"/>
      <c r="BD9" s="1274"/>
      <c r="BE9" s="1274"/>
      <c r="BF9" s="1274"/>
      <c r="BG9" s="1274"/>
      <c r="BH9" s="1274"/>
      <c r="BI9" s="1274"/>
      <c r="BJ9" s="1274"/>
      <c r="BK9" s="1274"/>
      <c r="BL9" s="1274"/>
      <c r="BM9" s="1274"/>
      <c r="BN9" s="1274"/>
      <c r="BO9" s="1274"/>
      <c r="BP9" s="1274"/>
      <c r="BQ9" s="1274"/>
      <c r="BR9" s="1274"/>
      <c r="BS9" s="1274"/>
      <c r="BT9" s="1274"/>
      <c r="BU9" s="1274"/>
      <c r="BV9" s="1274"/>
      <c r="BW9" s="1274"/>
      <c r="BX9" s="1274"/>
      <c r="BY9" s="1274"/>
      <c r="BZ9" s="1274"/>
      <c r="CA9" s="1274"/>
      <c r="CB9" s="1274"/>
      <c r="CC9" s="1274"/>
      <c r="CD9" s="1274"/>
      <c r="CE9" s="1274"/>
      <c r="CF9" s="1274"/>
      <c r="CG9" s="1274"/>
      <c r="CH9" s="1274"/>
      <c r="CI9" s="1274"/>
      <c r="CJ9" s="1274"/>
      <c r="CK9" s="1274"/>
      <c r="CL9" s="1274"/>
      <c r="CM9" s="1274"/>
      <c r="CN9" s="1274"/>
      <c r="CO9" s="1274"/>
      <c r="CP9" s="1274"/>
      <c r="CQ9" s="1274"/>
      <c r="CR9" s="1274"/>
      <c r="CS9" s="1274"/>
      <c r="CT9" s="1274"/>
      <c r="CU9" s="1274"/>
      <c r="CV9" s="1274"/>
      <c r="CW9" s="1274"/>
      <c r="CX9" s="1274"/>
      <c r="CY9" s="1274"/>
      <c r="CZ9" s="1274"/>
      <c r="DA9" s="1274"/>
      <c r="DB9" s="1274"/>
      <c r="DC9" s="1274"/>
      <c r="DD9" s="1274"/>
      <c r="DE9" s="1274"/>
      <c r="DF9" s="292"/>
      <c r="DG9" s="292"/>
      <c r="DH9" s="292"/>
      <c r="DI9" s="292"/>
      <c r="DJ9" s="292"/>
      <c r="DK9" s="292"/>
      <c r="DL9" s="292"/>
      <c r="DM9" s="292"/>
      <c r="DN9" s="292"/>
      <c r="DO9" s="292"/>
      <c r="DP9" s="292"/>
      <c r="DQ9" s="292"/>
      <c r="DR9" s="292"/>
      <c r="DS9" s="292"/>
      <c r="DT9" s="292"/>
      <c r="DU9" s="292"/>
      <c r="DV9" s="292"/>
      <c r="DW9" s="292"/>
    </row>
    <row r="10" spans="1:143" s="291" customFormat="1" x14ac:dyDescent="0.15">
      <c r="A10" s="1274"/>
      <c r="B10" s="1274"/>
      <c r="C10" s="1274"/>
      <c r="D10" s="1274"/>
      <c r="E10" s="1274"/>
      <c r="F10" s="1274"/>
      <c r="G10" s="1274"/>
      <c r="H10" s="1274"/>
      <c r="I10" s="1274"/>
      <c r="J10" s="1274"/>
      <c r="K10" s="1274"/>
      <c r="L10" s="1274"/>
      <c r="M10" s="1274"/>
      <c r="N10" s="1274"/>
      <c r="O10" s="1274"/>
      <c r="P10" s="1274"/>
      <c r="Q10" s="1274"/>
      <c r="R10" s="1274"/>
      <c r="S10" s="1274"/>
      <c r="T10" s="1274"/>
      <c r="U10" s="1274"/>
      <c r="V10" s="1274"/>
      <c r="W10" s="1274"/>
      <c r="X10" s="1274"/>
      <c r="Y10" s="1274"/>
      <c r="Z10" s="1274"/>
      <c r="AA10" s="1274"/>
      <c r="AB10" s="1274"/>
      <c r="AC10" s="1274"/>
      <c r="AD10" s="1274"/>
      <c r="AE10" s="1274"/>
      <c r="AF10" s="1274"/>
      <c r="AG10" s="1274"/>
      <c r="AH10" s="1274"/>
      <c r="AI10" s="1274"/>
      <c r="AJ10" s="1274"/>
      <c r="AK10" s="1274"/>
      <c r="AL10" s="1274"/>
      <c r="AM10" s="1274"/>
      <c r="AN10" s="1274"/>
      <c r="AO10" s="1274"/>
      <c r="AP10" s="1274"/>
      <c r="AQ10" s="1274"/>
      <c r="AR10" s="1274"/>
      <c r="AS10" s="1274"/>
      <c r="AT10" s="1274"/>
      <c r="AU10" s="1274"/>
      <c r="AV10" s="1274"/>
      <c r="AW10" s="1274"/>
      <c r="AX10" s="1274"/>
      <c r="AY10" s="1274"/>
      <c r="AZ10" s="1274"/>
      <c r="BA10" s="1274"/>
      <c r="BB10" s="1274"/>
      <c r="BC10" s="1274"/>
      <c r="BD10" s="1274"/>
      <c r="BE10" s="1274"/>
      <c r="BF10" s="1274"/>
      <c r="BG10" s="1274"/>
      <c r="BH10" s="1274"/>
      <c r="BI10" s="1274"/>
      <c r="BJ10" s="1274"/>
      <c r="BK10" s="1274"/>
      <c r="BL10" s="1274"/>
      <c r="BM10" s="1274"/>
      <c r="BN10" s="1274"/>
      <c r="BO10" s="1274"/>
      <c r="BP10" s="1274"/>
      <c r="BQ10" s="1274"/>
      <c r="BR10" s="1274"/>
      <c r="BS10" s="1274"/>
      <c r="BT10" s="1274"/>
      <c r="BU10" s="1274"/>
      <c r="BV10" s="1274"/>
      <c r="BW10" s="1274"/>
      <c r="BX10" s="1274"/>
      <c r="BY10" s="1274"/>
      <c r="BZ10" s="1274"/>
      <c r="CA10" s="1274"/>
      <c r="CB10" s="1274"/>
      <c r="CC10" s="1274"/>
      <c r="CD10" s="1274"/>
      <c r="CE10" s="1274"/>
      <c r="CF10" s="1274"/>
      <c r="CG10" s="1274"/>
      <c r="CH10" s="1274"/>
      <c r="CI10" s="1274"/>
      <c r="CJ10" s="1274"/>
      <c r="CK10" s="1274"/>
      <c r="CL10" s="1274"/>
      <c r="CM10" s="1274"/>
      <c r="CN10" s="1274"/>
      <c r="CO10" s="1274"/>
      <c r="CP10" s="1274"/>
      <c r="CQ10" s="1274"/>
      <c r="CR10" s="1274"/>
      <c r="CS10" s="1274"/>
      <c r="CT10" s="1274"/>
      <c r="CU10" s="1274"/>
      <c r="CV10" s="1274"/>
      <c r="CW10" s="1274"/>
      <c r="CX10" s="1274"/>
      <c r="CY10" s="1274"/>
      <c r="CZ10" s="1274"/>
      <c r="DA10" s="1274"/>
      <c r="DB10" s="1274"/>
      <c r="DC10" s="1274"/>
      <c r="DD10" s="1274"/>
      <c r="DE10" s="1274"/>
      <c r="DF10" s="292"/>
      <c r="DG10" s="292"/>
      <c r="DH10" s="292"/>
      <c r="DI10" s="292"/>
      <c r="DJ10" s="292"/>
      <c r="DK10" s="292"/>
      <c r="DL10" s="292"/>
      <c r="DM10" s="292"/>
      <c r="DN10" s="292"/>
      <c r="DO10" s="292"/>
      <c r="DP10" s="292"/>
      <c r="DQ10" s="292"/>
      <c r="DR10" s="292"/>
      <c r="DS10" s="292"/>
      <c r="DT10" s="292"/>
      <c r="DU10" s="292"/>
      <c r="DV10" s="292"/>
      <c r="DW10" s="292"/>
      <c r="EM10" s="291" t="s">
        <v>613</v>
      </c>
    </row>
    <row r="11" spans="1:143" s="291" customFormat="1" x14ac:dyDescent="0.15">
      <c r="A11" s="1274"/>
      <c r="B11" s="1274"/>
      <c r="C11" s="1274"/>
      <c r="D11" s="1274"/>
      <c r="E11" s="1274"/>
      <c r="F11" s="1274"/>
      <c r="G11" s="1274"/>
      <c r="H11" s="1274"/>
      <c r="I11" s="1274"/>
      <c r="J11" s="1274"/>
      <c r="K11" s="1274"/>
      <c r="L11" s="1274"/>
      <c r="M11" s="1274"/>
      <c r="N11" s="1274"/>
      <c r="O11" s="1274"/>
      <c r="P11" s="1274"/>
      <c r="Q11" s="1274"/>
      <c r="R11" s="1274"/>
      <c r="S11" s="1274"/>
      <c r="T11" s="1274"/>
      <c r="U11" s="1274"/>
      <c r="V11" s="1274"/>
      <c r="W11" s="1274"/>
      <c r="X11" s="1274"/>
      <c r="Y11" s="1274"/>
      <c r="Z11" s="1274"/>
      <c r="AA11" s="1274"/>
      <c r="AB11" s="1274"/>
      <c r="AC11" s="1274"/>
      <c r="AD11" s="1274"/>
      <c r="AE11" s="1274"/>
      <c r="AF11" s="1274"/>
      <c r="AG11" s="1274"/>
      <c r="AH11" s="1274"/>
      <c r="AI11" s="1274"/>
      <c r="AJ11" s="1274"/>
      <c r="AK11" s="1274"/>
      <c r="AL11" s="1274"/>
      <c r="AM11" s="1274"/>
      <c r="AN11" s="1274"/>
      <c r="AO11" s="1274"/>
      <c r="AP11" s="1274"/>
      <c r="AQ11" s="1274"/>
      <c r="AR11" s="1274"/>
      <c r="AS11" s="1274"/>
      <c r="AT11" s="1274"/>
      <c r="AU11" s="1274"/>
      <c r="AV11" s="1274"/>
      <c r="AW11" s="1274"/>
      <c r="AX11" s="1274"/>
      <c r="AY11" s="1274"/>
      <c r="AZ11" s="1274"/>
      <c r="BA11" s="1274"/>
      <c r="BB11" s="1274"/>
      <c r="BC11" s="1274"/>
      <c r="BD11" s="1274"/>
      <c r="BE11" s="1274"/>
      <c r="BF11" s="1274"/>
      <c r="BG11" s="1274"/>
      <c r="BH11" s="1274"/>
      <c r="BI11" s="1274"/>
      <c r="BJ11" s="1274"/>
      <c r="BK11" s="1274"/>
      <c r="BL11" s="1274"/>
      <c r="BM11" s="1274"/>
      <c r="BN11" s="1274"/>
      <c r="BO11" s="1274"/>
      <c r="BP11" s="1274"/>
      <c r="BQ11" s="1274"/>
      <c r="BR11" s="1274"/>
      <c r="BS11" s="1274"/>
      <c r="BT11" s="1274"/>
      <c r="BU11" s="1274"/>
      <c r="BV11" s="1274"/>
      <c r="BW11" s="1274"/>
      <c r="BX11" s="1274"/>
      <c r="BY11" s="1274"/>
      <c r="BZ11" s="1274"/>
      <c r="CA11" s="1274"/>
      <c r="CB11" s="1274"/>
      <c r="CC11" s="1274"/>
      <c r="CD11" s="1274"/>
      <c r="CE11" s="1274"/>
      <c r="CF11" s="1274"/>
      <c r="CG11" s="1274"/>
      <c r="CH11" s="1274"/>
      <c r="CI11" s="1274"/>
      <c r="CJ11" s="1274"/>
      <c r="CK11" s="1274"/>
      <c r="CL11" s="1274"/>
      <c r="CM11" s="1274"/>
      <c r="CN11" s="1274"/>
      <c r="CO11" s="1274"/>
      <c r="CP11" s="1274"/>
      <c r="CQ11" s="1274"/>
      <c r="CR11" s="1274"/>
      <c r="CS11" s="1274"/>
      <c r="CT11" s="1274"/>
      <c r="CU11" s="1274"/>
      <c r="CV11" s="1274"/>
      <c r="CW11" s="1274"/>
      <c r="CX11" s="1274"/>
      <c r="CY11" s="1274"/>
      <c r="CZ11" s="1274"/>
      <c r="DA11" s="1274"/>
      <c r="DB11" s="1274"/>
      <c r="DC11" s="1274"/>
      <c r="DD11" s="1274"/>
      <c r="DE11" s="1274"/>
      <c r="DF11" s="292"/>
      <c r="DG11" s="292"/>
      <c r="DH11" s="292"/>
      <c r="DI11" s="292"/>
      <c r="DJ11" s="292"/>
      <c r="DK11" s="292"/>
      <c r="DL11" s="292"/>
      <c r="DM11" s="292"/>
      <c r="DN11" s="292"/>
      <c r="DO11" s="292"/>
      <c r="DP11" s="292"/>
      <c r="DQ11" s="292"/>
      <c r="DR11" s="292"/>
      <c r="DS11" s="292"/>
      <c r="DT11" s="292"/>
      <c r="DU11" s="292"/>
      <c r="DV11" s="292"/>
      <c r="DW11" s="292"/>
    </row>
    <row r="12" spans="1:143" s="291" customFormat="1" x14ac:dyDescent="0.15">
      <c r="A12" s="1274"/>
      <c r="B12" s="1274"/>
      <c r="C12" s="1274"/>
      <c r="D12" s="1274"/>
      <c r="E12" s="1274"/>
      <c r="F12" s="1274"/>
      <c r="G12" s="1274"/>
      <c r="H12" s="1274"/>
      <c r="I12" s="1274"/>
      <c r="J12" s="1274"/>
      <c r="K12" s="1274"/>
      <c r="L12" s="1274"/>
      <c r="M12" s="1274"/>
      <c r="N12" s="1274"/>
      <c r="O12" s="1274"/>
      <c r="P12" s="1274"/>
      <c r="Q12" s="1274"/>
      <c r="R12" s="1274"/>
      <c r="S12" s="1274"/>
      <c r="T12" s="1274"/>
      <c r="U12" s="1274"/>
      <c r="V12" s="1274"/>
      <c r="W12" s="1274"/>
      <c r="X12" s="1274"/>
      <c r="Y12" s="1274"/>
      <c r="Z12" s="1274"/>
      <c r="AA12" s="1274"/>
      <c r="AB12" s="1274"/>
      <c r="AC12" s="1274"/>
      <c r="AD12" s="1274"/>
      <c r="AE12" s="1274"/>
      <c r="AF12" s="1274"/>
      <c r="AG12" s="1274"/>
      <c r="AH12" s="1274"/>
      <c r="AI12" s="1274"/>
      <c r="AJ12" s="1274"/>
      <c r="AK12" s="1274"/>
      <c r="AL12" s="1274"/>
      <c r="AM12" s="1274"/>
      <c r="AN12" s="1274"/>
      <c r="AO12" s="1274"/>
      <c r="AP12" s="1274"/>
      <c r="AQ12" s="1274"/>
      <c r="AR12" s="1274"/>
      <c r="AS12" s="1274"/>
      <c r="AT12" s="1274"/>
      <c r="AU12" s="1274"/>
      <c r="AV12" s="1274"/>
      <c r="AW12" s="1274"/>
      <c r="AX12" s="1274"/>
      <c r="AY12" s="1274"/>
      <c r="AZ12" s="1274"/>
      <c r="BA12" s="1274"/>
      <c r="BB12" s="1274"/>
      <c r="BC12" s="1274"/>
      <c r="BD12" s="1274"/>
      <c r="BE12" s="1274"/>
      <c r="BF12" s="1274"/>
      <c r="BG12" s="1274"/>
      <c r="BH12" s="1274"/>
      <c r="BI12" s="1274"/>
      <c r="BJ12" s="1274"/>
      <c r="BK12" s="1274"/>
      <c r="BL12" s="1274"/>
      <c r="BM12" s="1274"/>
      <c r="BN12" s="1274"/>
      <c r="BO12" s="1274"/>
      <c r="BP12" s="1274"/>
      <c r="BQ12" s="1274"/>
      <c r="BR12" s="1274"/>
      <c r="BS12" s="1274"/>
      <c r="BT12" s="1274"/>
      <c r="BU12" s="1274"/>
      <c r="BV12" s="1274"/>
      <c r="BW12" s="1274"/>
      <c r="BX12" s="1274"/>
      <c r="BY12" s="1274"/>
      <c r="BZ12" s="1274"/>
      <c r="CA12" s="1274"/>
      <c r="CB12" s="1274"/>
      <c r="CC12" s="1274"/>
      <c r="CD12" s="1274"/>
      <c r="CE12" s="1274"/>
      <c r="CF12" s="1274"/>
      <c r="CG12" s="1274"/>
      <c r="CH12" s="1274"/>
      <c r="CI12" s="1274"/>
      <c r="CJ12" s="1274"/>
      <c r="CK12" s="1274"/>
      <c r="CL12" s="1274"/>
      <c r="CM12" s="1274"/>
      <c r="CN12" s="1274"/>
      <c r="CO12" s="1274"/>
      <c r="CP12" s="1274"/>
      <c r="CQ12" s="1274"/>
      <c r="CR12" s="1274"/>
      <c r="CS12" s="1274"/>
      <c r="CT12" s="1274"/>
      <c r="CU12" s="1274"/>
      <c r="CV12" s="1274"/>
      <c r="CW12" s="1274"/>
      <c r="CX12" s="1274"/>
      <c r="CY12" s="1274"/>
      <c r="CZ12" s="1274"/>
      <c r="DA12" s="1274"/>
      <c r="DB12" s="1274"/>
      <c r="DC12" s="1274"/>
      <c r="DD12" s="1274"/>
      <c r="DE12" s="1274"/>
      <c r="DF12" s="292"/>
      <c r="DG12" s="292"/>
      <c r="DH12" s="292"/>
      <c r="DI12" s="292"/>
      <c r="DJ12" s="292"/>
      <c r="DK12" s="292"/>
      <c r="DL12" s="292"/>
      <c r="DM12" s="292"/>
      <c r="DN12" s="292"/>
      <c r="DO12" s="292"/>
      <c r="DP12" s="292"/>
      <c r="DQ12" s="292"/>
      <c r="DR12" s="292"/>
      <c r="DS12" s="292"/>
      <c r="DT12" s="292"/>
      <c r="DU12" s="292"/>
      <c r="DV12" s="292"/>
      <c r="DW12" s="292"/>
      <c r="EM12" s="291" t="s">
        <v>613</v>
      </c>
    </row>
    <row r="13" spans="1:143" s="291" customFormat="1" x14ac:dyDescent="0.15">
      <c r="A13" s="1274"/>
      <c r="B13" s="1274"/>
      <c r="C13" s="1274"/>
      <c r="D13" s="1274"/>
      <c r="E13" s="1274"/>
      <c r="F13" s="1274"/>
      <c r="G13" s="1274"/>
      <c r="H13" s="1274"/>
      <c r="I13" s="1274"/>
      <c r="J13" s="1274"/>
      <c r="K13" s="1274"/>
      <c r="L13" s="1274"/>
      <c r="M13" s="1274"/>
      <c r="N13" s="1274"/>
      <c r="O13" s="1274"/>
      <c r="P13" s="1274"/>
      <c r="Q13" s="1274"/>
      <c r="R13" s="1274"/>
      <c r="S13" s="1274"/>
      <c r="T13" s="1274"/>
      <c r="U13" s="1274"/>
      <c r="V13" s="1274"/>
      <c r="W13" s="1274"/>
      <c r="X13" s="1274"/>
      <c r="Y13" s="1274"/>
      <c r="Z13" s="1274"/>
      <c r="AA13" s="1274"/>
      <c r="AB13" s="1274"/>
      <c r="AC13" s="1274"/>
      <c r="AD13" s="1274"/>
      <c r="AE13" s="1274"/>
      <c r="AF13" s="1274"/>
      <c r="AG13" s="1274"/>
      <c r="AH13" s="1274"/>
      <c r="AI13" s="1274"/>
      <c r="AJ13" s="1274"/>
      <c r="AK13" s="1274"/>
      <c r="AL13" s="1274"/>
      <c r="AM13" s="1274"/>
      <c r="AN13" s="1274"/>
      <c r="AO13" s="1274"/>
      <c r="AP13" s="1274"/>
      <c r="AQ13" s="1274"/>
      <c r="AR13" s="1274"/>
      <c r="AS13" s="1274"/>
      <c r="AT13" s="1274"/>
      <c r="AU13" s="1274"/>
      <c r="AV13" s="1274"/>
      <c r="AW13" s="1274"/>
      <c r="AX13" s="1274"/>
      <c r="AY13" s="1274"/>
      <c r="AZ13" s="1274"/>
      <c r="BA13" s="1274"/>
      <c r="BB13" s="1274"/>
      <c r="BC13" s="1274"/>
      <c r="BD13" s="1274"/>
      <c r="BE13" s="1274"/>
      <c r="BF13" s="1274"/>
      <c r="BG13" s="1274"/>
      <c r="BH13" s="1274"/>
      <c r="BI13" s="1274"/>
      <c r="BJ13" s="1274"/>
      <c r="BK13" s="1274"/>
      <c r="BL13" s="1274"/>
      <c r="BM13" s="1274"/>
      <c r="BN13" s="1274"/>
      <c r="BO13" s="1274"/>
      <c r="BP13" s="1274"/>
      <c r="BQ13" s="1274"/>
      <c r="BR13" s="1274"/>
      <c r="BS13" s="1274"/>
      <c r="BT13" s="1274"/>
      <c r="BU13" s="1274"/>
      <c r="BV13" s="1274"/>
      <c r="BW13" s="1274"/>
      <c r="BX13" s="1274"/>
      <c r="BY13" s="1274"/>
      <c r="BZ13" s="1274"/>
      <c r="CA13" s="1274"/>
      <c r="CB13" s="1274"/>
      <c r="CC13" s="1274"/>
      <c r="CD13" s="1274"/>
      <c r="CE13" s="1274"/>
      <c r="CF13" s="1274"/>
      <c r="CG13" s="1274"/>
      <c r="CH13" s="1274"/>
      <c r="CI13" s="1274"/>
      <c r="CJ13" s="1274"/>
      <c r="CK13" s="1274"/>
      <c r="CL13" s="1274"/>
      <c r="CM13" s="1274"/>
      <c r="CN13" s="1274"/>
      <c r="CO13" s="1274"/>
      <c r="CP13" s="1274"/>
      <c r="CQ13" s="1274"/>
      <c r="CR13" s="1274"/>
      <c r="CS13" s="1274"/>
      <c r="CT13" s="1274"/>
      <c r="CU13" s="1274"/>
      <c r="CV13" s="1274"/>
      <c r="CW13" s="1274"/>
      <c r="CX13" s="1274"/>
      <c r="CY13" s="1274"/>
      <c r="CZ13" s="1274"/>
      <c r="DA13" s="1274"/>
      <c r="DB13" s="1274"/>
      <c r="DC13" s="1274"/>
      <c r="DD13" s="1274"/>
      <c r="DE13" s="1274"/>
      <c r="DF13" s="292"/>
      <c r="DG13" s="292"/>
      <c r="DH13" s="292"/>
      <c r="DI13" s="292"/>
      <c r="DJ13" s="292"/>
      <c r="DK13" s="292"/>
      <c r="DL13" s="292"/>
      <c r="DM13" s="292"/>
      <c r="DN13" s="292"/>
      <c r="DO13" s="292"/>
      <c r="DP13" s="292"/>
      <c r="DQ13" s="292"/>
      <c r="DR13" s="292"/>
      <c r="DS13" s="292"/>
      <c r="DT13" s="292"/>
      <c r="DU13" s="292"/>
      <c r="DV13" s="292"/>
      <c r="DW13" s="292"/>
    </row>
    <row r="14" spans="1:143" s="291" customFormat="1" x14ac:dyDescent="0.15">
      <c r="A14" s="1274"/>
      <c r="B14" s="1274"/>
      <c r="C14" s="1274"/>
      <c r="D14" s="1274"/>
      <c r="E14" s="1274"/>
      <c r="F14" s="1274"/>
      <c r="G14" s="1274"/>
      <c r="H14" s="1274"/>
      <c r="I14" s="1274"/>
      <c r="J14" s="1274"/>
      <c r="K14" s="1274"/>
      <c r="L14" s="1274"/>
      <c r="M14" s="1274"/>
      <c r="N14" s="1274"/>
      <c r="O14" s="1274"/>
      <c r="P14" s="1274"/>
      <c r="Q14" s="1274"/>
      <c r="R14" s="1274"/>
      <c r="S14" s="1274"/>
      <c r="T14" s="1274"/>
      <c r="U14" s="1274"/>
      <c r="V14" s="1274"/>
      <c r="W14" s="1274"/>
      <c r="X14" s="1274"/>
      <c r="Y14" s="1274"/>
      <c r="Z14" s="1274"/>
      <c r="AA14" s="1274"/>
      <c r="AB14" s="1274"/>
      <c r="AC14" s="1274"/>
      <c r="AD14" s="1274"/>
      <c r="AE14" s="1274"/>
      <c r="AF14" s="1274"/>
      <c r="AG14" s="1274"/>
      <c r="AH14" s="1274"/>
      <c r="AI14" s="1274"/>
      <c r="AJ14" s="1274"/>
      <c r="AK14" s="1274"/>
      <c r="AL14" s="1274"/>
      <c r="AM14" s="1274"/>
      <c r="AN14" s="1274"/>
      <c r="AO14" s="1274"/>
      <c r="AP14" s="1274"/>
      <c r="AQ14" s="1274"/>
      <c r="AR14" s="1274"/>
      <c r="AS14" s="1274"/>
      <c r="AT14" s="1274"/>
      <c r="AU14" s="1274"/>
      <c r="AV14" s="1274"/>
      <c r="AW14" s="1274"/>
      <c r="AX14" s="1274"/>
      <c r="AY14" s="1274"/>
      <c r="AZ14" s="1274"/>
      <c r="BA14" s="1274"/>
      <c r="BB14" s="1274"/>
      <c r="BC14" s="1274"/>
      <c r="BD14" s="1274"/>
      <c r="BE14" s="1274"/>
      <c r="BF14" s="1274"/>
      <c r="BG14" s="1274"/>
      <c r="BH14" s="1274"/>
      <c r="BI14" s="1274"/>
      <c r="BJ14" s="1274"/>
      <c r="BK14" s="1274"/>
      <c r="BL14" s="1274"/>
      <c r="BM14" s="1274"/>
      <c r="BN14" s="1274"/>
      <c r="BO14" s="1274"/>
      <c r="BP14" s="1274"/>
      <c r="BQ14" s="1274"/>
      <c r="BR14" s="1274"/>
      <c r="BS14" s="1274"/>
      <c r="BT14" s="1274"/>
      <c r="BU14" s="1274"/>
      <c r="BV14" s="1274"/>
      <c r="BW14" s="1274"/>
      <c r="BX14" s="1274"/>
      <c r="BY14" s="1274"/>
      <c r="BZ14" s="1274"/>
      <c r="CA14" s="1274"/>
      <c r="CB14" s="1274"/>
      <c r="CC14" s="1274"/>
      <c r="CD14" s="1274"/>
      <c r="CE14" s="1274"/>
      <c r="CF14" s="1274"/>
      <c r="CG14" s="1274"/>
      <c r="CH14" s="1274"/>
      <c r="CI14" s="1274"/>
      <c r="CJ14" s="1274"/>
      <c r="CK14" s="1274"/>
      <c r="CL14" s="1274"/>
      <c r="CM14" s="1274"/>
      <c r="CN14" s="1274"/>
      <c r="CO14" s="1274"/>
      <c r="CP14" s="1274"/>
      <c r="CQ14" s="1274"/>
      <c r="CR14" s="1274"/>
      <c r="CS14" s="1274"/>
      <c r="CT14" s="1274"/>
      <c r="CU14" s="1274"/>
      <c r="CV14" s="1274"/>
      <c r="CW14" s="1274"/>
      <c r="CX14" s="1274"/>
      <c r="CY14" s="1274"/>
      <c r="CZ14" s="1274"/>
      <c r="DA14" s="1274"/>
      <c r="DB14" s="1274"/>
      <c r="DC14" s="1274"/>
      <c r="DD14" s="1274"/>
      <c r="DE14" s="1274"/>
      <c r="DF14" s="292"/>
      <c r="DG14" s="292"/>
      <c r="DH14" s="292"/>
      <c r="DI14" s="292"/>
      <c r="DJ14" s="292"/>
      <c r="DK14" s="292"/>
      <c r="DL14" s="292"/>
      <c r="DM14" s="292"/>
      <c r="DN14" s="292"/>
      <c r="DO14" s="292"/>
      <c r="DP14" s="292"/>
      <c r="DQ14" s="292"/>
      <c r="DR14" s="292"/>
      <c r="DS14" s="292"/>
      <c r="DT14" s="292"/>
      <c r="DU14" s="292"/>
      <c r="DV14" s="292"/>
      <c r="DW14" s="292"/>
    </row>
    <row r="15" spans="1:143" s="291" customFormat="1" x14ac:dyDescent="0.15">
      <c r="A15" s="1273"/>
      <c r="B15" s="1274"/>
      <c r="C15" s="1274"/>
      <c r="D15" s="1274"/>
      <c r="E15" s="1274"/>
      <c r="F15" s="1274"/>
      <c r="G15" s="1274"/>
      <c r="H15" s="1274"/>
      <c r="I15" s="1274"/>
      <c r="J15" s="1274"/>
      <c r="K15" s="1274"/>
      <c r="L15" s="1274"/>
      <c r="M15" s="1274"/>
      <c r="N15" s="1274"/>
      <c r="O15" s="1274"/>
      <c r="P15" s="1274"/>
      <c r="Q15" s="1274"/>
      <c r="R15" s="1274"/>
      <c r="S15" s="1274"/>
      <c r="T15" s="1274"/>
      <c r="U15" s="1274"/>
      <c r="V15" s="1274"/>
      <c r="W15" s="1274"/>
      <c r="X15" s="1274"/>
      <c r="Y15" s="1274"/>
      <c r="Z15" s="1274"/>
      <c r="AA15" s="1274"/>
      <c r="AB15" s="1274"/>
      <c r="AC15" s="1274"/>
      <c r="AD15" s="1274"/>
      <c r="AE15" s="1274"/>
      <c r="AF15" s="1274"/>
      <c r="AG15" s="1274"/>
      <c r="AH15" s="1274"/>
      <c r="AI15" s="1274"/>
      <c r="AJ15" s="1274"/>
      <c r="AK15" s="1274"/>
      <c r="AL15" s="1274"/>
      <c r="AM15" s="1274"/>
      <c r="AN15" s="1274"/>
      <c r="AO15" s="1274"/>
      <c r="AP15" s="1274"/>
      <c r="AQ15" s="1274"/>
      <c r="AR15" s="1274"/>
      <c r="AS15" s="1274"/>
      <c r="AT15" s="1274"/>
      <c r="AU15" s="1274"/>
      <c r="AV15" s="1274"/>
      <c r="AW15" s="1274"/>
      <c r="AX15" s="1274"/>
      <c r="AY15" s="1274"/>
      <c r="AZ15" s="1274"/>
      <c r="BA15" s="1274"/>
      <c r="BB15" s="1274"/>
      <c r="BC15" s="1274"/>
      <c r="BD15" s="1274"/>
      <c r="BE15" s="1274"/>
      <c r="BF15" s="1274"/>
      <c r="BG15" s="1274"/>
      <c r="BH15" s="1274"/>
      <c r="BI15" s="1274"/>
      <c r="BJ15" s="1274"/>
      <c r="BK15" s="1274"/>
      <c r="BL15" s="1274"/>
      <c r="BM15" s="1274"/>
      <c r="BN15" s="1274"/>
      <c r="BO15" s="1274"/>
      <c r="BP15" s="1274"/>
      <c r="BQ15" s="1274"/>
      <c r="BR15" s="1274"/>
      <c r="BS15" s="1274"/>
      <c r="BT15" s="1274"/>
      <c r="BU15" s="1274"/>
      <c r="BV15" s="1274"/>
      <c r="BW15" s="1274"/>
      <c r="BX15" s="1274"/>
      <c r="BY15" s="1274"/>
      <c r="BZ15" s="1274"/>
      <c r="CA15" s="1274"/>
      <c r="CB15" s="1274"/>
      <c r="CC15" s="1274"/>
      <c r="CD15" s="1274"/>
      <c r="CE15" s="1274"/>
      <c r="CF15" s="1274"/>
      <c r="CG15" s="1274"/>
      <c r="CH15" s="1274"/>
      <c r="CI15" s="1274"/>
      <c r="CJ15" s="1274"/>
      <c r="CK15" s="1274"/>
      <c r="CL15" s="1274"/>
      <c r="CM15" s="1274"/>
      <c r="CN15" s="1274"/>
      <c r="CO15" s="1274"/>
      <c r="CP15" s="1274"/>
      <c r="CQ15" s="1274"/>
      <c r="CR15" s="1274"/>
      <c r="CS15" s="1274"/>
      <c r="CT15" s="1274"/>
      <c r="CU15" s="1274"/>
      <c r="CV15" s="1274"/>
      <c r="CW15" s="1274"/>
      <c r="CX15" s="1274"/>
      <c r="CY15" s="1274"/>
      <c r="CZ15" s="1274"/>
      <c r="DA15" s="1274"/>
      <c r="DB15" s="1274"/>
      <c r="DC15" s="1274"/>
      <c r="DD15" s="1274"/>
      <c r="DE15" s="1274"/>
      <c r="DF15" s="292"/>
      <c r="DG15" s="292"/>
      <c r="DH15" s="292"/>
      <c r="DI15" s="292"/>
      <c r="DJ15" s="292"/>
      <c r="DK15" s="292"/>
      <c r="DL15" s="292"/>
      <c r="DM15" s="292"/>
      <c r="DN15" s="292"/>
      <c r="DO15" s="292"/>
      <c r="DP15" s="292"/>
      <c r="DQ15" s="292"/>
      <c r="DR15" s="292"/>
      <c r="DS15" s="292"/>
      <c r="DT15" s="292"/>
      <c r="DU15" s="292"/>
      <c r="DV15" s="292"/>
      <c r="DW15" s="292"/>
    </row>
    <row r="16" spans="1:143" s="291" customFormat="1" x14ac:dyDescent="0.15">
      <c r="A16" s="1273"/>
      <c r="B16" s="1274"/>
      <c r="C16" s="1274"/>
      <c r="D16" s="1274"/>
      <c r="E16" s="1274"/>
      <c r="F16" s="1274"/>
      <c r="G16" s="1274"/>
      <c r="H16" s="1274"/>
      <c r="I16" s="1274"/>
      <c r="J16" s="1274"/>
      <c r="K16" s="1274"/>
      <c r="L16" s="1274"/>
      <c r="M16" s="1274"/>
      <c r="N16" s="1274"/>
      <c r="O16" s="1274"/>
      <c r="P16" s="1274"/>
      <c r="Q16" s="1274"/>
      <c r="R16" s="1274"/>
      <c r="S16" s="1274"/>
      <c r="T16" s="1274"/>
      <c r="U16" s="1274"/>
      <c r="V16" s="1274"/>
      <c r="W16" s="1274"/>
      <c r="X16" s="1274"/>
      <c r="Y16" s="1274"/>
      <c r="Z16" s="1274"/>
      <c r="AA16" s="1274"/>
      <c r="AB16" s="1274"/>
      <c r="AC16" s="1274"/>
      <c r="AD16" s="1274"/>
      <c r="AE16" s="1274"/>
      <c r="AF16" s="1274"/>
      <c r="AG16" s="1274"/>
      <c r="AH16" s="1274"/>
      <c r="AI16" s="1274"/>
      <c r="AJ16" s="1274"/>
      <c r="AK16" s="1274"/>
      <c r="AL16" s="1274"/>
      <c r="AM16" s="1274"/>
      <c r="AN16" s="1274"/>
      <c r="AO16" s="1274"/>
      <c r="AP16" s="1274"/>
      <c r="AQ16" s="1274"/>
      <c r="AR16" s="1274"/>
      <c r="AS16" s="1274"/>
      <c r="AT16" s="1274"/>
      <c r="AU16" s="1274"/>
      <c r="AV16" s="1274"/>
      <c r="AW16" s="1274"/>
      <c r="AX16" s="1274"/>
      <c r="AY16" s="1274"/>
      <c r="AZ16" s="1274"/>
      <c r="BA16" s="1274"/>
      <c r="BB16" s="1274"/>
      <c r="BC16" s="1274"/>
      <c r="BD16" s="1274"/>
      <c r="BE16" s="1274"/>
      <c r="BF16" s="1274"/>
      <c r="BG16" s="1274"/>
      <c r="BH16" s="1274"/>
      <c r="BI16" s="1274"/>
      <c r="BJ16" s="1274"/>
      <c r="BK16" s="1274"/>
      <c r="BL16" s="1274"/>
      <c r="BM16" s="1274"/>
      <c r="BN16" s="1274"/>
      <c r="BO16" s="1274"/>
      <c r="BP16" s="1274"/>
      <c r="BQ16" s="1274"/>
      <c r="BR16" s="1274"/>
      <c r="BS16" s="1274"/>
      <c r="BT16" s="1274"/>
      <c r="BU16" s="1274"/>
      <c r="BV16" s="1274"/>
      <c r="BW16" s="1274"/>
      <c r="BX16" s="1274"/>
      <c r="BY16" s="1274"/>
      <c r="BZ16" s="1274"/>
      <c r="CA16" s="1274"/>
      <c r="CB16" s="1274"/>
      <c r="CC16" s="1274"/>
      <c r="CD16" s="1274"/>
      <c r="CE16" s="1274"/>
      <c r="CF16" s="1274"/>
      <c r="CG16" s="1274"/>
      <c r="CH16" s="1274"/>
      <c r="CI16" s="1274"/>
      <c r="CJ16" s="1274"/>
      <c r="CK16" s="1274"/>
      <c r="CL16" s="1274"/>
      <c r="CM16" s="1274"/>
      <c r="CN16" s="1274"/>
      <c r="CO16" s="1274"/>
      <c r="CP16" s="1274"/>
      <c r="CQ16" s="1274"/>
      <c r="CR16" s="1274"/>
      <c r="CS16" s="1274"/>
      <c r="CT16" s="1274"/>
      <c r="CU16" s="1274"/>
      <c r="CV16" s="1274"/>
      <c r="CW16" s="1274"/>
      <c r="CX16" s="1274"/>
      <c r="CY16" s="1274"/>
      <c r="CZ16" s="1274"/>
      <c r="DA16" s="1274"/>
      <c r="DB16" s="1274"/>
      <c r="DC16" s="1274"/>
      <c r="DD16" s="1274"/>
      <c r="DE16" s="1274"/>
      <c r="DF16" s="292"/>
      <c r="DG16" s="292"/>
      <c r="DH16" s="292"/>
      <c r="DI16" s="292"/>
      <c r="DJ16" s="292"/>
      <c r="DK16" s="292"/>
      <c r="DL16" s="292"/>
      <c r="DM16" s="292"/>
      <c r="DN16" s="292"/>
      <c r="DO16" s="292"/>
      <c r="DP16" s="292"/>
      <c r="DQ16" s="292"/>
      <c r="DR16" s="292"/>
      <c r="DS16" s="292"/>
      <c r="DT16" s="292"/>
      <c r="DU16" s="292"/>
      <c r="DV16" s="292"/>
      <c r="DW16" s="292"/>
    </row>
    <row r="17" spans="1:351" s="291" customFormat="1" x14ac:dyDescent="0.15">
      <c r="A17" s="1273"/>
      <c r="B17" s="1274"/>
      <c r="C17" s="1274"/>
      <c r="D17" s="1274"/>
      <c r="E17" s="1274"/>
      <c r="F17" s="1274"/>
      <c r="G17" s="1274"/>
      <c r="H17" s="1274"/>
      <c r="I17" s="1274"/>
      <c r="J17" s="1274"/>
      <c r="K17" s="1274"/>
      <c r="L17" s="1274"/>
      <c r="M17" s="1274"/>
      <c r="N17" s="1274"/>
      <c r="O17" s="1274"/>
      <c r="P17" s="1274"/>
      <c r="Q17" s="1274"/>
      <c r="R17" s="1274"/>
      <c r="S17" s="1274"/>
      <c r="T17" s="1274"/>
      <c r="U17" s="1274"/>
      <c r="V17" s="1274"/>
      <c r="W17" s="1274"/>
      <c r="X17" s="1274"/>
      <c r="Y17" s="1274"/>
      <c r="Z17" s="1274"/>
      <c r="AA17" s="1274"/>
      <c r="AB17" s="1274"/>
      <c r="AC17" s="1274"/>
      <c r="AD17" s="1274"/>
      <c r="AE17" s="1274"/>
      <c r="AF17" s="1274"/>
      <c r="AG17" s="1274"/>
      <c r="AH17" s="1274"/>
      <c r="AI17" s="1274"/>
      <c r="AJ17" s="1274"/>
      <c r="AK17" s="1274"/>
      <c r="AL17" s="1274"/>
      <c r="AM17" s="1274"/>
      <c r="AN17" s="1274"/>
      <c r="AO17" s="1274"/>
      <c r="AP17" s="1274"/>
      <c r="AQ17" s="1274"/>
      <c r="AR17" s="1274"/>
      <c r="AS17" s="1274"/>
      <c r="AT17" s="1274"/>
      <c r="AU17" s="1274"/>
      <c r="AV17" s="1274"/>
      <c r="AW17" s="1274"/>
      <c r="AX17" s="1274"/>
      <c r="AY17" s="1274"/>
      <c r="AZ17" s="1274"/>
      <c r="BA17" s="1274"/>
      <c r="BB17" s="1274"/>
      <c r="BC17" s="1274"/>
      <c r="BD17" s="1274"/>
      <c r="BE17" s="1274"/>
      <c r="BF17" s="1274"/>
      <c r="BG17" s="1274"/>
      <c r="BH17" s="1274"/>
      <c r="BI17" s="1274"/>
      <c r="BJ17" s="1274"/>
      <c r="BK17" s="1274"/>
      <c r="BL17" s="1274"/>
      <c r="BM17" s="1274"/>
      <c r="BN17" s="1274"/>
      <c r="BO17" s="1274"/>
      <c r="BP17" s="1274"/>
      <c r="BQ17" s="1274"/>
      <c r="BR17" s="1274"/>
      <c r="BS17" s="1274"/>
      <c r="BT17" s="1274"/>
      <c r="BU17" s="1274"/>
      <c r="BV17" s="1274"/>
      <c r="BW17" s="1274"/>
      <c r="BX17" s="1274"/>
      <c r="BY17" s="1274"/>
      <c r="BZ17" s="1274"/>
      <c r="CA17" s="1274"/>
      <c r="CB17" s="1274"/>
      <c r="CC17" s="1274"/>
      <c r="CD17" s="1274"/>
      <c r="CE17" s="1274"/>
      <c r="CF17" s="1274"/>
      <c r="CG17" s="1274"/>
      <c r="CH17" s="1274"/>
      <c r="CI17" s="1274"/>
      <c r="CJ17" s="1274"/>
      <c r="CK17" s="1274"/>
      <c r="CL17" s="1274"/>
      <c r="CM17" s="1274"/>
      <c r="CN17" s="1274"/>
      <c r="CO17" s="1274"/>
      <c r="CP17" s="1274"/>
      <c r="CQ17" s="1274"/>
      <c r="CR17" s="1274"/>
      <c r="CS17" s="1274"/>
      <c r="CT17" s="1274"/>
      <c r="CU17" s="1274"/>
      <c r="CV17" s="1274"/>
      <c r="CW17" s="1274"/>
      <c r="CX17" s="1274"/>
      <c r="CY17" s="1274"/>
      <c r="CZ17" s="1274"/>
      <c r="DA17" s="1274"/>
      <c r="DB17" s="1274"/>
      <c r="DC17" s="1274"/>
      <c r="DD17" s="1274"/>
      <c r="DE17" s="1274"/>
      <c r="DF17" s="292"/>
      <c r="DG17" s="292"/>
      <c r="DH17" s="292"/>
      <c r="DI17" s="292"/>
      <c r="DJ17" s="292"/>
      <c r="DK17" s="292"/>
      <c r="DL17" s="292"/>
      <c r="DM17" s="292"/>
      <c r="DN17" s="292"/>
      <c r="DO17" s="292"/>
      <c r="DP17" s="292"/>
      <c r="DQ17" s="292"/>
      <c r="DR17" s="292"/>
      <c r="DS17" s="292"/>
      <c r="DT17" s="292"/>
      <c r="DU17" s="292"/>
      <c r="DV17" s="292"/>
      <c r="DW17" s="292"/>
    </row>
    <row r="18" spans="1:351" s="291" customFormat="1" x14ac:dyDescent="0.15">
      <c r="A18" s="1273"/>
      <c r="B18" s="1274"/>
      <c r="C18" s="1274"/>
      <c r="D18" s="1274"/>
      <c r="E18" s="1274"/>
      <c r="F18" s="1274"/>
      <c r="G18" s="1274"/>
      <c r="H18" s="1274"/>
      <c r="I18" s="1274"/>
      <c r="J18" s="1274"/>
      <c r="K18" s="1274"/>
      <c r="L18" s="1274"/>
      <c r="M18" s="1274"/>
      <c r="N18" s="1274"/>
      <c r="O18" s="1274"/>
      <c r="P18" s="1274"/>
      <c r="Q18" s="1274"/>
      <c r="R18" s="1274"/>
      <c r="S18" s="1274"/>
      <c r="T18" s="1274"/>
      <c r="U18" s="1274"/>
      <c r="V18" s="1274"/>
      <c r="W18" s="1274"/>
      <c r="X18" s="1274"/>
      <c r="Y18" s="1274"/>
      <c r="Z18" s="1274"/>
      <c r="AA18" s="1274"/>
      <c r="AB18" s="1274"/>
      <c r="AC18" s="1274"/>
      <c r="AD18" s="1274"/>
      <c r="AE18" s="1274"/>
      <c r="AF18" s="1274"/>
      <c r="AG18" s="1274"/>
      <c r="AH18" s="1274"/>
      <c r="AI18" s="1274"/>
      <c r="AJ18" s="1274"/>
      <c r="AK18" s="1274"/>
      <c r="AL18" s="1274"/>
      <c r="AM18" s="1274"/>
      <c r="AN18" s="1274"/>
      <c r="AO18" s="1274"/>
      <c r="AP18" s="1274"/>
      <c r="AQ18" s="1274"/>
      <c r="AR18" s="1274"/>
      <c r="AS18" s="1274"/>
      <c r="AT18" s="1274"/>
      <c r="AU18" s="1274"/>
      <c r="AV18" s="1274"/>
      <c r="AW18" s="1274"/>
      <c r="AX18" s="1274"/>
      <c r="AY18" s="1274"/>
      <c r="AZ18" s="1274"/>
      <c r="BA18" s="1274"/>
      <c r="BB18" s="1274"/>
      <c r="BC18" s="1274"/>
      <c r="BD18" s="1274"/>
      <c r="BE18" s="1274"/>
      <c r="BF18" s="1274"/>
      <c r="BG18" s="1274"/>
      <c r="BH18" s="1274"/>
      <c r="BI18" s="1274"/>
      <c r="BJ18" s="1274"/>
      <c r="BK18" s="1274"/>
      <c r="BL18" s="1274"/>
      <c r="BM18" s="1274"/>
      <c r="BN18" s="1274"/>
      <c r="BO18" s="1274"/>
      <c r="BP18" s="1274"/>
      <c r="BQ18" s="1274"/>
      <c r="BR18" s="1274"/>
      <c r="BS18" s="1274"/>
      <c r="BT18" s="1274"/>
      <c r="BU18" s="1274"/>
      <c r="BV18" s="1274"/>
      <c r="BW18" s="1274"/>
      <c r="BX18" s="1274"/>
      <c r="BY18" s="1274"/>
      <c r="BZ18" s="1274"/>
      <c r="CA18" s="1274"/>
      <c r="CB18" s="1274"/>
      <c r="CC18" s="1274"/>
      <c r="CD18" s="1274"/>
      <c r="CE18" s="1274"/>
      <c r="CF18" s="1274"/>
      <c r="CG18" s="1274"/>
      <c r="CH18" s="1274"/>
      <c r="CI18" s="1274"/>
      <c r="CJ18" s="1274"/>
      <c r="CK18" s="1274"/>
      <c r="CL18" s="1274"/>
      <c r="CM18" s="1274"/>
      <c r="CN18" s="1274"/>
      <c r="CO18" s="1274"/>
      <c r="CP18" s="1274"/>
      <c r="CQ18" s="1274"/>
      <c r="CR18" s="1274"/>
      <c r="CS18" s="1274"/>
      <c r="CT18" s="1274"/>
      <c r="CU18" s="1274"/>
      <c r="CV18" s="1274"/>
      <c r="CW18" s="1274"/>
      <c r="CX18" s="1274"/>
      <c r="CY18" s="1274"/>
      <c r="CZ18" s="1274"/>
      <c r="DA18" s="1274"/>
      <c r="DB18" s="1274"/>
      <c r="DC18" s="1274"/>
      <c r="DD18" s="1274"/>
      <c r="DE18" s="1274"/>
      <c r="DF18" s="292"/>
      <c r="DG18" s="292"/>
      <c r="DH18" s="292"/>
      <c r="DI18" s="292"/>
      <c r="DJ18" s="292"/>
      <c r="DK18" s="292"/>
      <c r="DL18" s="292"/>
      <c r="DM18" s="292"/>
      <c r="DN18" s="292"/>
      <c r="DO18" s="292"/>
      <c r="DP18" s="292"/>
      <c r="DQ18" s="292"/>
      <c r="DR18" s="292"/>
      <c r="DS18" s="292"/>
      <c r="DT18" s="292"/>
      <c r="DU18" s="292"/>
      <c r="DV18" s="292"/>
      <c r="DW18" s="292"/>
    </row>
    <row r="19" spans="1:351" x14ac:dyDescent="0.15">
      <c r="DD19" s="1273"/>
      <c r="DE19" s="1273"/>
    </row>
    <row r="20" spans="1:351" x14ac:dyDescent="0.15">
      <c r="DD20" s="1273"/>
      <c r="DE20" s="1273"/>
    </row>
    <row r="21" spans="1:351" ht="17.25" x14ac:dyDescent="0.15">
      <c r="B21" s="1275"/>
      <c r="C21" s="1276"/>
      <c r="D21" s="1276"/>
      <c r="E21" s="1276"/>
      <c r="F21" s="1276"/>
      <c r="G21" s="1276"/>
      <c r="H21" s="1276"/>
      <c r="I21" s="1276"/>
      <c r="J21" s="1276"/>
      <c r="K21" s="1276"/>
      <c r="L21" s="1276"/>
      <c r="M21" s="1276"/>
      <c r="N21" s="1277"/>
      <c r="O21" s="1276"/>
      <c r="P21" s="1276"/>
      <c r="Q21" s="1276"/>
      <c r="R21" s="1276"/>
      <c r="S21" s="1276"/>
      <c r="T21" s="1276"/>
      <c r="U21" s="1276"/>
      <c r="V21" s="1276"/>
      <c r="W21" s="1276"/>
      <c r="X21" s="1276"/>
      <c r="Y21" s="1276"/>
      <c r="Z21" s="1276"/>
      <c r="AA21" s="1276"/>
      <c r="AB21" s="1276"/>
      <c r="AC21" s="1276"/>
      <c r="AD21" s="1276"/>
      <c r="AE21" s="1276"/>
      <c r="AF21" s="1276"/>
      <c r="AG21" s="1276"/>
      <c r="AH21" s="1276"/>
      <c r="AI21" s="1276"/>
      <c r="AJ21" s="1276"/>
      <c r="AK21" s="1276"/>
      <c r="AL21" s="1276"/>
      <c r="AM21" s="1276"/>
      <c r="AN21" s="1276"/>
      <c r="AO21" s="1276"/>
      <c r="AP21" s="1276"/>
      <c r="AQ21" s="1276"/>
      <c r="AR21" s="1276"/>
      <c r="AS21" s="1276"/>
      <c r="AT21" s="1277"/>
      <c r="AU21" s="1276"/>
      <c r="AV21" s="1276"/>
      <c r="AW21" s="1276"/>
      <c r="AX21" s="1276"/>
      <c r="AY21" s="1276"/>
      <c r="AZ21" s="1276"/>
      <c r="BA21" s="1276"/>
      <c r="BB21" s="1276"/>
      <c r="BC21" s="1276"/>
      <c r="BD21" s="1276"/>
      <c r="BE21" s="1276"/>
      <c r="BF21" s="1277"/>
      <c r="BG21" s="1276"/>
      <c r="BH21" s="1276"/>
      <c r="BI21" s="1276"/>
      <c r="BJ21" s="1276"/>
      <c r="BK21" s="1276"/>
      <c r="BL21" s="1276"/>
      <c r="BM21" s="1276"/>
      <c r="BN21" s="1276"/>
      <c r="BO21" s="1276"/>
      <c r="BP21" s="1276"/>
      <c r="BQ21" s="1276"/>
      <c r="BR21" s="1277"/>
      <c r="BS21" s="1276"/>
      <c r="BT21" s="1276"/>
      <c r="BU21" s="1276"/>
      <c r="BV21" s="1276"/>
      <c r="BW21" s="1276"/>
      <c r="BX21" s="1276"/>
      <c r="BY21" s="1276"/>
      <c r="BZ21" s="1276"/>
      <c r="CA21" s="1276"/>
      <c r="CB21" s="1276"/>
      <c r="CC21" s="1276"/>
      <c r="CD21" s="1277"/>
      <c r="CE21" s="1276"/>
      <c r="CF21" s="1276"/>
      <c r="CG21" s="1276"/>
      <c r="CH21" s="1276"/>
      <c r="CI21" s="1276"/>
      <c r="CJ21" s="1276"/>
      <c r="CK21" s="1276"/>
      <c r="CL21" s="1276"/>
      <c r="CM21" s="1276"/>
      <c r="CN21" s="1276"/>
      <c r="CO21" s="1276"/>
      <c r="CP21" s="1277"/>
      <c r="CQ21" s="1276"/>
      <c r="CR21" s="1276"/>
      <c r="CS21" s="1276"/>
      <c r="CT21" s="1276"/>
      <c r="CU21" s="1276"/>
      <c r="CV21" s="1276"/>
      <c r="CW21" s="1276"/>
      <c r="CX21" s="1276"/>
      <c r="CY21" s="1276"/>
      <c r="CZ21" s="1276"/>
      <c r="DA21" s="1276"/>
      <c r="DB21" s="1277"/>
      <c r="DC21" s="1276"/>
      <c r="DD21" s="1278"/>
      <c r="DE21" s="1273"/>
      <c r="MM21" s="1279"/>
    </row>
    <row r="22" spans="1:351" ht="17.25" x14ac:dyDescent="0.15">
      <c r="B22" s="1280"/>
      <c r="MM22" s="1279"/>
    </row>
    <row r="23" spans="1:351" x14ac:dyDescent="0.15">
      <c r="B23" s="1280"/>
    </row>
    <row r="24" spans="1:351" x14ac:dyDescent="0.15">
      <c r="B24" s="1280"/>
    </row>
    <row r="25" spans="1:351" x14ac:dyDescent="0.15">
      <c r="B25" s="1280"/>
    </row>
    <row r="26" spans="1:351" x14ac:dyDescent="0.15">
      <c r="B26" s="1280"/>
    </row>
    <row r="27" spans="1:351" x14ac:dyDescent="0.15">
      <c r="B27" s="1280"/>
    </row>
    <row r="28" spans="1:351" x14ac:dyDescent="0.15">
      <c r="B28" s="1280"/>
    </row>
    <row r="29" spans="1:351" x14ac:dyDescent="0.15">
      <c r="B29" s="1280"/>
    </row>
    <row r="30" spans="1:351" x14ac:dyDescent="0.15">
      <c r="B30" s="1280"/>
    </row>
    <row r="31" spans="1:351" x14ac:dyDescent="0.15">
      <c r="B31" s="1280"/>
    </row>
    <row r="32" spans="1:351" x14ac:dyDescent="0.15">
      <c r="B32" s="1280"/>
    </row>
    <row r="33" spans="2:109" x14ac:dyDescent="0.15">
      <c r="B33" s="1280"/>
    </row>
    <row r="34" spans="2:109" x14ac:dyDescent="0.15">
      <c r="B34" s="1280"/>
    </row>
    <row r="35" spans="2:109" x14ac:dyDescent="0.15">
      <c r="B35" s="1280"/>
    </row>
    <row r="36" spans="2:109" x14ac:dyDescent="0.15">
      <c r="B36" s="1280"/>
    </row>
    <row r="37" spans="2:109" x14ac:dyDescent="0.15">
      <c r="B37" s="1280"/>
    </row>
    <row r="38" spans="2:109" x14ac:dyDescent="0.15">
      <c r="B38" s="1280"/>
    </row>
    <row r="39" spans="2:109" x14ac:dyDescent="0.15">
      <c r="B39" s="1282"/>
      <c r="C39" s="1283"/>
      <c r="D39" s="1283"/>
      <c r="E39" s="1283"/>
      <c r="F39" s="1283"/>
      <c r="G39" s="1283"/>
      <c r="H39" s="1283"/>
      <c r="I39" s="1283"/>
      <c r="J39" s="1283"/>
      <c r="K39" s="1283"/>
      <c r="L39" s="1283"/>
      <c r="M39" s="1283"/>
      <c r="N39" s="1283"/>
      <c r="O39" s="1283"/>
      <c r="P39" s="1283"/>
      <c r="Q39" s="1283"/>
      <c r="R39" s="1283"/>
      <c r="S39" s="1283"/>
      <c r="T39" s="1283"/>
      <c r="U39" s="1283"/>
      <c r="V39" s="1283"/>
      <c r="W39" s="1283"/>
      <c r="X39" s="1283"/>
      <c r="Y39" s="1283"/>
      <c r="Z39" s="1283"/>
      <c r="AA39" s="1283"/>
      <c r="AB39" s="1283"/>
      <c r="AC39" s="1283"/>
      <c r="AD39" s="1283"/>
      <c r="AE39" s="1283"/>
      <c r="AF39" s="1283"/>
      <c r="AG39" s="1283"/>
      <c r="AH39" s="1283"/>
      <c r="AI39" s="1283"/>
      <c r="AJ39" s="1283"/>
      <c r="AK39" s="1283"/>
      <c r="AL39" s="1283"/>
      <c r="AM39" s="1283"/>
      <c r="AN39" s="1283"/>
      <c r="AO39" s="1283"/>
      <c r="AP39" s="1283"/>
      <c r="AQ39" s="1283"/>
      <c r="AR39" s="1283"/>
      <c r="AS39" s="1283"/>
      <c r="AT39" s="1283"/>
      <c r="AU39" s="1283"/>
      <c r="AV39" s="1283"/>
      <c r="AW39" s="1283"/>
      <c r="AX39" s="1283"/>
      <c r="AY39" s="1283"/>
      <c r="AZ39" s="1283"/>
      <c r="BA39" s="1283"/>
      <c r="BB39" s="1283"/>
      <c r="BC39" s="1283"/>
      <c r="BD39" s="1283"/>
      <c r="BE39" s="1283"/>
      <c r="BF39" s="1283"/>
      <c r="BG39" s="1283"/>
      <c r="BH39" s="1283"/>
      <c r="BI39" s="1283"/>
      <c r="BJ39" s="1283"/>
      <c r="BK39" s="1283"/>
      <c r="BL39" s="1283"/>
      <c r="BM39" s="1283"/>
      <c r="BN39" s="1283"/>
      <c r="BO39" s="1283"/>
      <c r="BP39" s="1283"/>
      <c r="BQ39" s="1283"/>
      <c r="BR39" s="1283"/>
      <c r="BS39" s="1283"/>
      <c r="BT39" s="1283"/>
      <c r="BU39" s="1283"/>
      <c r="BV39" s="1283"/>
      <c r="BW39" s="1283"/>
      <c r="BX39" s="1283"/>
      <c r="BY39" s="1283"/>
      <c r="BZ39" s="1283"/>
      <c r="CA39" s="1283"/>
      <c r="CB39" s="1283"/>
      <c r="CC39" s="1283"/>
      <c r="CD39" s="1283"/>
      <c r="CE39" s="1283"/>
      <c r="CF39" s="1283"/>
      <c r="CG39" s="1283"/>
      <c r="CH39" s="1283"/>
      <c r="CI39" s="1283"/>
      <c r="CJ39" s="1283"/>
      <c r="CK39" s="1283"/>
      <c r="CL39" s="1283"/>
      <c r="CM39" s="1283"/>
      <c r="CN39" s="1283"/>
      <c r="CO39" s="1283"/>
      <c r="CP39" s="1283"/>
      <c r="CQ39" s="1283"/>
      <c r="CR39" s="1283"/>
      <c r="CS39" s="1283"/>
      <c r="CT39" s="1283"/>
      <c r="CU39" s="1283"/>
      <c r="CV39" s="1283"/>
      <c r="CW39" s="1283"/>
      <c r="CX39" s="1283"/>
      <c r="CY39" s="1283"/>
      <c r="CZ39" s="1283"/>
      <c r="DA39" s="1283"/>
      <c r="DB39" s="1283"/>
      <c r="DC39" s="1283"/>
      <c r="DD39" s="1284"/>
    </row>
    <row r="40" spans="2:109" x14ac:dyDescent="0.15">
      <c r="B40" s="1285"/>
      <c r="DD40" s="1285"/>
      <c r="DE40" s="1273"/>
    </row>
    <row r="41" spans="2:109" ht="17.25" x14ac:dyDescent="0.15">
      <c r="B41" s="1286" t="s">
        <v>614</v>
      </c>
      <c r="C41" s="1276"/>
      <c r="D41" s="1276"/>
      <c r="E41" s="1276"/>
      <c r="F41" s="1276"/>
      <c r="G41" s="1276"/>
      <c r="H41" s="1276"/>
      <c r="I41" s="1276"/>
      <c r="J41" s="1276"/>
      <c r="K41" s="1276"/>
      <c r="L41" s="1276"/>
      <c r="M41" s="1276"/>
      <c r="N41" s="1276"/>
      <c r="O41" s="1276"/>
      <c r="P41" s="1276"/>
      <c r="Q41" s="1276"/>
      <c r="R41" s="1276"/>
      <c r="S41" s="1276"/>
      <c r="T41" s="1276"/>
      <c r="U41" s="1276"/>
      <c r="V41" s="1276"/>
      <c r="W41" s="1276"/>
      <c r="X41" s="1276"/>
      <c r="Y41" s="1276"/>
      <c r="Z41" s="1276"/>
      <c r="AA41" s="1276"/>
      <c r="AB41" s="1276"/>
      <c r="AC41" s="1276"/>
      <c r="AD41" s="1276"/>
      <c r="AE41" s="1276"/>
      <c r="AF41" s="1276"/>
      <c r="AG41" s="1276"/>
      <c r="AH41" s="1276"/>
      <c r="AI41" s="1276"/>
      <c r="AJ41" s="1276"/>
      <c r="AK41" s="1276"/>
      <c r="AL41" s="1276"/>
      <c r="AM41" s="1276"/>
      <c r="AN41" s="1276"/>
      <c r="AO41" s="1276"/>
      <c r="AP41" s="1276"/>
      <c r="AQ41" s="1276"/>
      <c r="AR41" s="1276"/>
      <c r="AS41" s="1276"/>
      <c r="AT41" s="1276"/>
      <c r="AU41" s="1276"/>
      <c r="AV41" s="1276"/>
      <c r="AW41" s="1276"/>
      <c r="AX41" s="1276"/>
      <c r="AY41" s="1276"/>
      <c r="AZ41" s="1276"/>
      <c r="BA41" s="1276"/>
      <c r="BB41" s="1276"/>
      <c r="BC41" s="1276"/>
      <c r="BD41" s="1276"/>
      <c r="BE41" s="1276"/>
      <c r="BF41" s="1276"/>
      <c r="BG41" s="1276"/>
      <c r="BH41" s="1276"/>
      <c r="BI41" s="1276"/>
      <c r="BJ41" s="1276"/>
      <c r="BK41" s="1276"/>
      <c r="BL41" s="1276"/>
      <c r="BM41" s="1276"/>
      <c r="BN41" s="1276"/>
      <c r="BO41" s="1276"/>
      <c r="BP41" s="1276"/>
      <c r="BQ41" s="1276"/>
      <c r="BR41" s="1276"/>
      <c r="BS41" s="1276"/>
      <c r="BT41" s="1276"/>
      <c r="BU41" s="1276"/>
      <c r="BV41" s="1276"/>
      <c r="BW41" s="1276"/>
      <c r="BX41" s="1276"/>
      <c r="BY41" s="1276"/>
      <c r="BZ41" s="1276"/>
      <c r="CA41" s="1276"/>
      <c r="CB41" s="1276"/>
      <c r="CC41" s="1276"/>
      <c r="CD41" s="1276"/>
      <c r="CE41" s="1276"/>
      <c r="CF41" s="1276"/>
      <c r="CG41" s="1276"/>
      <c r="CH41" s="1276"/>
      <c r="CI41" s="1276"/>
      <c r="CJ41" s="1276"/>
      <c r="CK41" s="1276"/>
      <c r="CL41" s="1276"/>
      <c r="CM41" s="1276"/>
      <c r="CN41" s="1276"/>
      <c r="CO41" s="1276"/>
      <c r="CP41" s="1276"/>
      <c r="CQ41" s="1276"/>
      <c r="CR41" s="1276"/>
      <c r="CS41" s="1276"/>
      <c r="CT41" s="1276"/>
      <c r="CU41" s="1276"/>
      <c r="CV41" s="1276"/>
      <c r="CW41" s="1276"/>
      <c r="CX41" s="1276"/>
      <c r="CY41" s="1276"/>
      <c r="CZ41" s="1276"/>
      <c r="DA41" s="1276"/>
      <c r="DB41" s="1276"/>
      <c r="DC41" s="1276"/>
      <c r="DD41" s="1278"/>
    </row>
    <row r="42" spans="2:109" x14ac:dyDescent="0.15">
      <c r="B42" s="1280"/>
      <c r="G42" s="1287"/>
      <c r="I42" s="1288"/>
      <c r="J42" s="1288"/>
      <c r="K42" s="1288"/>
      <c r="AM42" s="1287"/>
      <c r="AN42" s="1287" t="s">
        <v>615</v>
      </c>
      <c r="AP42" s="1288"/>
      <c r="AQ42" s="1288"/>
      <c r="AR42" s="1288"/>
      <c r="AY42" s="1287"/>
      <c r="BA42" s="1288"/>
      <c r="BB42" s="1288"/>
      <c r="BC42" s="1288"/>
      <c r="BK42" s="1287"/>
      <c r="BM42" s="1288"/>
      <c r="BN42" s="1288"/>
      <c r="BO42" s="1288"/>
      <c r="BW42" s="1287"/>
      <c r="BY42" s="1288"/>
      <c r="BZ42" s="1288"/>
      <c r="CA42" s="1288"/>
      <c r="CI42" s="1287"/>
      <c r="CK42" s="1288"/>
      <c r="CL42" s="1288"/>
      <c r="CM42" s="1288"/>
      <c r="CU42" s="1287"/>
      <c r="CW42" s="1288"/>
      <c r="CX42" s="1288"/>
      <c r="CY42" s="1288"/>
    </row>
    <row r="43" spans="2:109" ht="13.5" customHeight="1" x14ac:dyDescent="0.15">
      <c r="B43" s="1280"/>
      <c r="AN43" s="1289" t="s">
        <v>616</v>
      </c>
      <c r="AO43" s="1290"/>
      <c r="AP43" s="1290"/>
      <c r="AQ43" s="1290"/>
      <c r="AR43" s="1290"/>
      <c r="AS43" s="1290"/>
      <c r="AT43" s="1290"/>
      <c r="AU43" s="1290"/>
      <c r="AV43" s="1290"/>
      <c r="AW43" s="1290"/>
      <c r="AX43" s="1290"/>
      <c r="AY43" s="1290"/>
      <c r="AZ43" s="1290"/>
      <c r="BA43" s="1290"/>
      <c r="BB43" s="1290"/>
      <c r="BC43" s="1290"/>
      <c r="BD43" s="1290"/>
      <c r="BE43" s="1290"/>
      <c r="BF43" s="1290"/>
      <c r="BG43" s="1290"/>
      <c r="BH43" s="1290"/>
      <c r="BI43" s="1290"/>
      <c r="BJ43" s="1290"/>
      <c r="BK43" s="1290"/>
      <c r="BL43" s="1290"/>
      <c r="BM43" s="1290"/>
      <c r="BN43" s="1290"/>
      <c r="BO43" s="1290"/>
      <c r="BP43" s="1290"/>
      <c r="BQ43" s="1290"/>
      <c r="BR43" s="1290"/>
      <c r="BS43" s="1290"/>
      <c r="BT43" s="1290"/>
      <c r="BU43" s="1290"/>
      <c r="BV43" s="1290"/>
      <c r="BW43" s="1290"/>
      <c r="BX43" s="1290"/>
      <c r="BY43" s="1290"/>
      <c r="BZ43" s="1290"/>
      <c r="CA43" s="1290"/>
      <c r="CB43" s="1290"/>
      <c r="CC43" s="1290"/>
      <c r="CD43" s="1290"/>
      <c r="CE43" s="1290"/>
      <c r="CF43" s="1290"/>
      <c r="CG43" s="1290"/>
      <c r="CH43" s="1290"/>
      <c r="CI43" s="1290"/>
      <c r="CJ43" s="1290"/>
      <c r="CK43" s="1290"/>
      <c r="CL43" s="1290"/>
      <c r="CM43" s="1290"/>
      <c r="CN43" s="1290"/>
      <c r="CO43" s="1290"/>
      <c r="CP43" s="1290"/>
      <c r="CQ43" s="1290"/>
      <c r="CR43" s="1290"/>
      <c r="CS43" s="1290"/>
      <c r="CT43" s="1290"/>
      <c r="CU43" s="1290"/>
      <c r="CV43" s="1290"/>
      <c r="CW43" s="1290"/>
      <c r="CX43" s="1290"/>
      <c r="CY43" s="1290"/>
      <c r="CZ43" s="1290"/>
      <c r="DA43" s="1290"/>
      <c r="DB43" s="1290"/>
      <c r="DC43" s="1291"/>
    </row>
    <row r="44" spans="2:109" x14ac:dyDescent="0.15">
      <c r="B44" s="1280"/>
      <c r="AN44" s="1292"/>
      <c r="AO44" s="1293"/>
      <c r="AP44" s="1293"/>
      <c r="AQ44" s="1293"/>
      <c r="AR44" s="1293"/>
      <c r="AS44" s="1293"/>
      <c r="AT44" s="1293"/>
      <c r="AU44" s="1293"/>
      <c r="AV44" s="1293"/>
      <c r="AW44" s="1293"/>
      <c r="AX44" s="1293"/>
      <c r="AY44" s="1293"/>
      <c r="AZ44" s="1293"/>
      <c r="BA44" s="1293"/>
      <c r="BB44" s="1293"/>
      <c r="BC44" s="1293"/>
      <c r="BD44" s="1293"/>
      <c r="BE44" s="1293"/>
      <c r="BF44" s="1293"/>
      <c r="BG44" s="1293"/>
      <c r="BH44" s="1293"/>
      <c r="BI44" s="1293"/>
      <c r="BJ44" s="1293"/>
      <c r="BK44" s="1293"/>
      <c r="BL44" s="1293"/>
      <c r="BM44" s="1293"/>
      <c r="BN44" s="1293"/>
      <c r="BO44" s="1293"/>
      <c r="BP44" s="1293"/>
      <c r="BQ44" s="1293"/>
      <c r="BR44" s="1293"/>
      <c r="BS44" s="1293"/>
      <c r="BT44" s="1293"/>
      <c r="BU44" s="1293"/>
      <c r="BV44" s="1293"/>
      <c r="BW44" s="1293"/>
      <c r="BX44" s="1293"/>
      <c r="BY44" s="1293"/>
      <c r="BZ44" s="1293"/>
      <c r="CA44" s="1293"/>
      <c r="CB44" s="1293"/>
      <c r="CC44" s="1293"/>
      <c r="CD44" s="1293"/>
      <c r="CE44" s="1293"/>
      <c r="CF44" s="1293"/>
      <c r="CG44" s="1293"/>
      <c r="CH44" s="1293"/>
      <c r="CI44" s="1293"/>
      <c r="CJ44" s="1293"/>
      <c r="CK44" s="1293"/>
      <c r="CL44" s="1293"/>
      <c r="CM44" s="1293"/>
      <c r="CN44" s="1293"/>
      <c r="CO44" s="1293"/>
      <c r="CP44" s="1293"/>
      <c r="CQ44" s="1293"/>
      <c r="CR44" s="1293"/>
      <c r="CS44" s="1293"/>
      <c r="CT44" s="1293"/>
      <c r="CU44" s="1293"/>
      <c r="CV44" s="1293"/>
      <c r="CW44" s="1293"/>
      <c r="CX44" s="1293"/>
      <c r="CY44" s="1293"/>
      <c r="CZ44" s="1293"/>
      <c r="DA44" s="1293"/>
      <c r="DB44" s="1293"/>
      <c r="DC44" s="1294"/>
    </row>
    <row r="45" spans="2:109" x14ac:dyDescent="0.15">
      <c r="B45" s="1280"/>
      <c r="AN45" s="1292"/>
      <c r="AO45" s="1293"/>
      <c r="AP45" s="1293"/>
      <c r="AQ45" s="1293"/>
      <c r="AR45" s="1293"/>
      <c r="AS45" s="1293"/>
      <c r="AT45" s="1293"/>
      <c r="AU45" s="1293"/>
      <c r="AV45" s="1293"/>
      <c r="AW45" s="1293"/>
      <c r="AX45" s="1293"/>
      <c r="AY45" s="1293"/>
      <c r="AZ45" s="1293"/>
      <c r="BA45" s="1293"/>
      <c r="BB45" s="1293"/>
      <c r="BC45" s="1293"/>
      <c r="BD45" s="1293"/>
      <c r="BE45" s="1293"/>
      <c r="BF45" s="1293"/>
      <c r="BG45" s="1293"/>
      <c r="BH45" s="1293"/>
      <c r="BI45" s="1293"/>
      <c r="BJ45" s="1293"/>
      <c r="BK45" s="1293"/>
      <c r="BL45" s="1293"/>
      <c r="BM45" s="1293"/>
      <c r="BN45" s="1293"/>
      <c r="BO45" s="1293"/>
      <c r="BP45" s="1293"/>
      <c r="BQ45" s="1293"/>
      <c r="BR45" s="1293"/>
      <c r="BS45" s="1293"/>
      <c r="BT45" s="1293"/>
      <c r="BU45" s="1293"/>
      <c r="BV45" s="1293"/>
      <c r="BW45" s="1293"/>
      <c r="BX45" s="1293"/>
      <c r="BY45" s="1293"/>
      <c r="BZ45" s="1293"/>
      <c r="CA45" s="1293"/>
      <c r="CB45" s="1293"/>
      <c r="CC45" s="1293"/>
      <c r="CD45" s="1293"/>
      <c r="CE45" s="1293"/>
      <c r="CF45" s="1293"/>
      <c r="CG45" s="1293"/>
      <c r="CH45" s="1293"/>
      <c r="CI45" s="1293"/>
      <c r="CJ45" s="1293"/>
      <c r="CK45" s="1293"/>
      <c r="CL45" s="1293"/>
      <c r="CM45" s="1293"/>
      <c r="CN45" s="1293"/>
      <c r="CO45" s="1293"/>
      <c r="CP45" s="1293"/>
      <c r="CQ45" s="1293"/>
      <c r="CR45" s="1293"/>
      <c r="CS45" s="1293"/>
      <c r="CT45" s="1293"/>
      <c r="CU45" s="1293"/>
      <c r="CV45" s="1293"/>
      <c r="CW45" s="1293"/>
      <c r="CX45" s="1293"/>
      <c r="CY45" s="1293"/>
      <c r="CZ45" s="1293"/>
      <c r="DA45" s="1293"/>
      <c r="DB45" s="1293"/>
      <c r="DC45" s="1294"/>
    </row>
    <row r="46" spans="2:109" x14ac:dyDescent="0.15">
      <c r="B46" s="1280"/>
      <c r="AN46" s="1292"/>
      <c r="AO46" s="1293"/>
      <c r="AP46" s="1293"/>
      <c r="AQ46" s="1293"/>
      <c r="AR46" s="1293"/>
      <c r="AS46" s="1293"/>
      <c r="AT46" s="1293"/>
      <c r="AU46" s="1293"/>
      <c r="AV46" s="1293"/>
      <c r="AW46" s="1293"/>
      <c r="AX46" s="1293"/>
      <c r="AY46" s="1293"/>
      <c r="AZ46" s="1293"/>
      <c r="BA46" s="1293"/>
      <c r="BB46" s="1293"/>
      <c r="BC46" s="1293"/>
      <c r="BD46" s="1293"/>
      <c r="BE46" s="1293"/>
      <c r="BF46" s="1293"/>
      <c r="BG46" s="1293"/>
      <c r="BH46" s="1293"/>
      <c r="BI46" s="1293"/>
      <c r="BJ46" s="1293"/>
      <c r="BK46" s="1293"/>
      <c r="BL46" s="1293"/>
      <c r="BM46" s="1293"/>
      <c r="BN46" s="1293"/>
      <c r="BO46" s="1293"/>
      <c r="BP46" s="1293"/>
      <c r="BQ46" s="1293"/>
      <c r="BR46" s="1293"/>
      <c r="BS46" s="1293"/>
      <c r="BT46" s="1293"/>
      <c r="BU46" s="1293"/>
      <c r="BV46" s="1293"/>
      <c r="BW46" s="1293"/>
      <c r="BX46" s="1293"/>
      <c r="BY46" s="1293"/>
      <c r="BZ46" s="1293"/>
      <c r="CA46" s="1293"/>
      <c r="CB46" s="1293"/>
      <c r="CC46" s="1293"/>
      <c r="CD46" s="1293"/>
      <c r="CE46" s="1293"/>
      <c r="CF46" s="1293"/>
      <c r="CG46" s="1293"/>
      <c r="CH46" s="1293"/>
      <c r="CI46" s="1293"/>
      <c r="CJ46" s="1293"/>
      <c r="CK46" s="1293"/>
      <c r="CL46" s="1293"/>
      <c r="CM46" s="1293"/>
      <c r="CN46" s="1293"/>
      <c r="CO46" s="1293"/>
      <c r="CP46" s="1293"/>
      <c r="CQ46" s="1293"/>
      <c r="CR46" s="1293"/>
      <c r="CS46" s="1293"/>
      <c r="CT46" s="1293"/>
      <c r="CU46" s="1293"/>
      <c r="CV46" s="1293"/>
      <c r="CW46" s="1293"/>
      <c r="CX46" s="1293"/>
      <c r="CY46" s="1293"/>
      <c r="CZ46" s="1293"/>
      <c r="DA46" s="1293"/>
      <c r="DB46" s="1293"/>
      <c r="DC46" s="1294"/>
    </row>
    <row r="47" spans="2:109" x14ac:dyDescent="0.15">
      <c r="B47" s="1280"/>
      <c r="AN47" s="1295"/>
      <c r="AO47" s="1296"/>
      <c r="AP47" s="1296"/>
      <c r="AQ47" s="1296"/>
      <c r="AR47" s="1296"/>
      <c r="AS47" s="1296"/>
      <c r="AT47" s="1296"/>
      <c r="AU47" s="1296"/>
      <c r="AV47" s="1296"/>
      <c r="AW47" s="1296"/>
      <c r="AX47" s="1296"/>
      <c r="AY47" s="1296"/>
      <c r="AZ47" s="1296"/>
      <c r="BA47" s="1296"/>
      <c r="BB47" s="1296"/>
      <c r="BC47" s="1296"/>
      <c r="BD47" s="1296"/>
      <c r="BE47" s="1296"/>
      <c r="BF47" s="1296"/>
      <c r="BG47" s="1296"/>
      <c r="BH47" s="1296"/>
      <c r="BI47" s="1296"/>
      <c r="BJ47" s="1296"/>
      <c r="BK47" s="1296"/>
      <c r="BL47" s="1296"/>
      <c r="BM47" s="1296"/>
      <c r="BN47" s="1296"/>
      <c r="BO47" s="1296"/>
      <c r="BP47" s="1296"/>
      <c r="BQ47" s="1296"/>
      <c r="BR47" s="1296"/>
      <c r="BS47" s="1296"/>
      <c r="BT47" s="1296"/>
      <c r="BU47" s="1296"/>
      <c r="BV47" s="1296"/>
      <c r="BW47" s="1296"/>
      <c r="BX47" s="1296"/>
      <c r="BY47" s="1296"/>
      <c r="BZ47" s="1296"/>
      <c r="CA47" s="1296"/>
      <c r="CB47" s="1296"/>
      <c r="CC47" s="1296"/>
      <c r="CD47" s="1296"/>
      <c r="CE47" s="1296"/>
      <c r="CF47" s="1296"/>
      <c r="CG47" s="1296"/>
      <c r="CH47" s="1296"/>
      <c r="CI47" s="1296"/>
      <c r="CJ47" s="1296"/>
      <c r="CK47" s="1296"/>
      <c r="CL47" s="1296"/>
      <c r="CM47" s="1296"/>
      <c r="CN47" s="1296"/>
      <c r="CO47" s="1296"/>
      <c r="CP47" s="1296"/>
      <c r="CQ47" s="1296"/>
      <c r="CR47" s="1296"/>
      <c r="CS47" s="1296"/>
      <c r="CT47" s="1296"/>
      <c r="CU47" s="1296"/>
      <c r="CV47" s="1296"/>
      <c r="CW47" s="1296"/>
      <c r="CX47" s="1296"/>
      <c r="CY47" s="1296"/>
      <c r="CZ47" s="1296"/>
      <c r="DA47" s="1296"/>
      <c r="DB47" s="1296"/>
      <c r="DC47" s="1297"/>
    </row>
    <row r="48" spans="2:109" x14ac:dyDescent="0.15">
      <c r="B48" s="1280"/>
      <c r="H48" s="1298"/>
      <c r="I48" s="1298"/>
      <c r="J48" s="1298"/>
      <c r="AN48" s="1298"/>
      <c r="AO48" s="1298"/>
      <c r="AP48" s="1298"/>
      <c r="AZ48" s="1298"/>
      <c r="BA48" s="1298"/>
      <c r="BB48" s="1298"/>
      <c r="BL48" s="1298"/>
      <c r="BM48" s="1298"/>
      <c r="BN48" s="1298"/>
      <c r="BX48" s="1298"/>
      <c r="BY48" s="1298"/>
      <c r="BZ48" s="1298"/>
      <c r="CJ48" s="1298"/>
      <c r="CK48" s="1298"/>
      <c r="CL48" s="1298"/>
      <c r="CV48" s="1298"/>
      <c r="CW48" s="1298"/>
      <c r="CX48" s="1298"/>
    </row>
    <row r="49" spans="1:109" x14ac:dyDescent="0.15">
      <c r="B49" s="1280"/>
      <c r="AN49" s="1273" t="s">
        <v>617</v>
      </c>
    </row>
    <row r="50" spans="1:109" x14ac:dyDescent="0.15">
      <c r="B50" s="1280"/>
      <c r="G50" s="1299"/>
      <c r="H50" s="1299"/>
      <c r="I50" s="1299"/>
      <c r="J50" s="1299"/>
      <c r="K50" s="1300"/>
      <c r="L50" s="1300"/>
      <c r="M50" s="1301"/>
      <c r="N50" s="1301"/>
      <c r="AN50" s="1302"/>
      <c r="AO50" s="1303"/>
      <c r="AP50" s="1303"/>
      <c r="AQ50" s="1303"/>
      <c r="AR50" s="1303"/>
      <c r="AS50" s="1303"/>
      <c r="AT50" s="1303"/>
      <c r="AU50" s="1303"/>
      <c r="AV50" s="1303"/>
      <c r="AW50" s="1303"/>
      <c r="AX50" s="1303"/>
      <c r="AY50" s="1303"/>
      <c r="AZ50" s="1303"/>
      <c r="BA50" s="1303"/>
      <c r="BB50" s="1303"/>
      <c r="BC50" s="1303"/>
      <c r="BD50" s="1303"/>
      <c r="BE50" s="1303"/>
      <c r="BF50" s="1303"/>
      <c r="BG50" s="1303"/>
      <c r="BH50" s="1303"/>
      <c r="BI50" s="1303"/>
      <c r="BJ50" s="1303"/>
      <c r="BK50" s="1303"/>
      <c r="BL50" s="1303"/>
      <c r="BM50" s="1303"/>
      <c r="BN50" s="1303"/>
      <c r="BO50" s="1304"/>
      <c r="BP50" s="1305" t="s">
        <v>561</v>
      </c>
      <c r="BQ50" s="1305"/>
      <c r="BR50" s="1305"/>
      <c r="BS50" s="1305"/>
      <c r="BT50" s="1305"/>
      <c r="BU50" s="1305"/>
      <c r="BV50" s="1305"/>
      <c r="BW50" s="1305"/>
      <c r="BX50" s="1305" t="s">
        <v>562</v>
      </c>
      <c r="BY50" s="1305"/>
      <c r="BZ50" s="1305"/>
      <c r="CA50" s="1305"/>
      <c r="CB50" s="1305"/>
      <c r="CC50" s="1305"/>
      <c r="CD50" s="1305"/>
      <c r="CE50" s="1305"/>
      <c r="CF50" s="1305" t="s">
        <v>563</v>
      </c>
      <c r="CG50" s="1305"/>
      <c r="CH50" s="1305"/>
      <c r="CI50" s="1305"/>
      <c r="CJ50" s="1305"/>
      <c r="CK50" s="1305"/>
      <c r="CL50" s="1305"/>
      <c r="CM50" s="1305"/>
      <c r="CN50" s="1305" t="s">
        <v>564</v>
      </c>
      <c r="CO50" s="1305"/>
      <c r="CP50" s="1305"/>
      <c r="CQ50" s="1305"/>
      <c r="CR50" s="1305"/>
      <c r="CS50" s="1305"/>
      <c r="CT50" s="1305"/>
      <c r="CU50" s="1305"/>
      <c r="CV50" s="1305" t="s">
        <v>565</v>
      </c>
      <c r="CW50" s="1305"/>
      <c r="CX50" s="1305"/>
      <c r="CY50" s="1305"/>
      <c r="CZ50" s="1305"/>
      <c r="DA50" s="1305"/>
      <c r="DB50" s="1305"/>
      <c r="DC50" s="1305"/>
    </row>
    <row r="51" spans="1:109" ht="13.5" customHeight="1" x14ac:dyDescent="0.15">
      <c r="B51" s="1280"/>
      <c r="G51" s="1306"/>
      <c r="H51" s="1306"/>
      <c r="I51" s="1307"/>
      <c r="J51" s="1307"/>
      <c r="K51" s="1308"/>
      <c r="L51" s="1308"/>
      <c r="M51" s="1308"/>
      <c r="N51" s="1308"/>
      <c r="AM51" s="1298"/>
      <c r="AN51" s="1309" t="s">
        <v>618</v>
      </c>
      <c r="AO51" s="1309"/>
      <c r="AP51" s="1309"/>
      <c r="AQ51" s="1309"/>
      <c r="AR51" s="1309"/>
      <c r="AS51" s="1309"/>
      <c r="AT51" s="1309"/>
      <c r="AU51" s="1309"/>
      <c r="AV51" s="1309"/>
      <c r="AW51" s="1309"/>
      <c r="AX51" s="1309"/>
      <c r="AY51" s="1309"/>
      <c r="AZ51" s="1309"/>
      <c r="BA51" s="1309"/>
      <c r="BB51" s="1309" t="s">
        <v>619</v>
      </c>
      <c r="BC51" s="1309"/>
      <c r="BD51" s="1309"/>
      <c r="BE51" s="1309"/>
      <c r="BF51" s="1309"/>
      <c r="BG51" s="1309"/>
      <c r="BH51" s="1309"/>
      <c r="BI51" s="1309"/>
      <c r="BJ51" s="1309"/>
      <c r="BK51" s="1309"/>
      <c r="BL51" s="1309"/>
      <c r="BM51" s="1309"/>
      <c r="BN51" s="1309"/>
      <c r="BO51" s="1309"/>
      <c r="BP51" s="1310">
        <v>105.4</v>
      </c>
      <c r="BQ51" s="1310"/>
      <c r="BR51" s="1310"/>
      <c r="BS51" s="1310"/>
      <c r="BT51" s="1310"/>
      <c r="BU51" s="1310"/>
      <c r="BV51" s="1310"/>
      <c r="BW51" s="1310"/>
      <c r="BX51" s="1310">
        <v>115.5</v>
      </c>
      <c r="BY51" s="1310"/>
      <c r="BZ51" s="1310"/>
      <c r="CA51" s="1310"/>
      <c r="CB51" s="1310"/>
      <c r="CC51" s="1310"/>
      <c r="CD51" s="1310"/>
      <c r="CE51" s="1310"/>
      <c r="CF51" s="1310">
        <v>116</v>
      </c>
      <c r="CG51" s="1310"/>
      <c r="CH51" s="1310"/>
      <c r="CI51" s="1310"/>
      <c r="CJ51" s="1310"/>
      <c r="CK51" s="1310"/>
      <c r="CL51" s="1310"/>
      <c r="CM51" s="1310"/>
      <c r="CN51" s="1310">
        <v>122.2</v>
      </c>
      <c r="CO51" s="1310"/>
      <c r="CP51" s="1310"/>
      <c r="CQ51" s="1310"/>
      <c r="CR51" s="1310"/>
      <c r="CS51" s="1310"/>
      <c r="CT51" s="1310"/>
      <c r="CU51" s="1310"/>
      <c r="CV51" s="1310">
        <v>120.4</v>
      </c>
      <c r="CW51" s="1310"/>
      <c r="CX51" s="1310"/>
      <c r="CY51" s="1310"/>
      <c r="CZ51" s="1310"/>
      <c r="DA51" s="1310"/>
      <c r="DB51" s="1310"/>
      <c r="DC51" s="1310"/>
    </row>
    <row r="52" spans="1:109" x14ac:dyDescent="0.15">
      <c r="B52" s="1280"/>
      <c r="G52" s="1306"/>
      <c r="H52" s="1306"/>
      <c r="I52" s="1307"/>
      <c r="J52" s="1307"/>
      <c r="K52" s="1308"/>
      <c r="L52" s="1308"/>
      <c r="M52" s="1308"/>
      <c r="N52" s="1308"/>
      <c r="AM52" s="1298"/>
      <c r="AN52" s="1309"/>
      <c r="AO52" s="1309"/>
      <c r="AP52" s="1309"/>
      <c r="AQ52" s="1309"/>
      <c r="AR52" s="1309"/>
      <c r="AS52" s="1309"/>
      <c r="AT52" s="1309"/>
      <c r="AU52" s="1309"/>
      <c r="AV52" s="1309"/>
      <c r="AW52" s="1309"/>
      <c r="AX52" s="1309"/>
      <c r="AY52" s="1309"/>
      <c r="AZ52" s="1309"/>
      <c r="BA52" s="1309"/>
      <c r="BB52" s="1309"/>
      <c r="BC52" s="1309"/>
      <c r="BD52" s="1309"/>
      <c r="BE52" s="1309"/>
      <c r="BF52" s="1309"/>
      <c r="BG52" s="1309"/>
      <c r="BH52" s="1309"/>
      <c r="BI52" s="1309"/>
      <c r="BJ52" s="1309"/>
      <c r="BK52" s="1309"/>
      <c r="BL52" s="1309"/>
      <c r="BM52" s="1309"/>
      <c r="BN52" s="1309"/>
      <c r="BO52" s="1309"/>
      <c r="BP52" s="1310"/>
      <c r="BQ52" s="1310"/>
      <c r="BR52" s="1310"/>
      <c r="BS52" s="1310"/>
      <c r="BT52" s="1310"/>
      <c r="BU52" s="1310"/>
      <c r="BV52" s="1310"/>
      <c r="BW52" s="1310"/>
      <c r="BX52" s="1310"/>
      <c r="BY52" s="1310"/>
      <c r="BZ52" s="1310"/>
      <c r="CA52" s="1310"/>
      <c r="CB52" s="1310"/>
      <c r="CC52" s="1310"/>
      <c r="CD52" s="1310"/>
      <c r="CE52" s="1310"/>
      <c r="CF52" s="1310"/>
      <c r="CG52" s="1310"/>
      <c r="CH52" s="1310"/>
      <c r="CI52" s="1310"/>
      <c r="CJ52" s="1310"/>
      <c r="CK52" s="1310"/>
      <c r="CL52" s="1310"/>
      <c r="CM52" s="1310"/>
      <c r="CN52" s="1310"/>
      <c r="CO52" s="1310"/>
      <c r="CP52" s="1310"/>
      <c r="CQ52" s="1310"/>
      <c r="CR52" s="1310"/>
      <c r="CS52" s="1310"/>
      <c r="CT52" s="1310"/>
      <c r="CU52" s="1310"/>
      <c r="CV52" s="1310"/>
      <c r="CW52" s="1310"/>
      <c r="CX52" s="1310"/>
      <c r="CY52" s="1310"/>
      <c r="CZ52" s="1310"/>
      <c r="DA52" s="1310"/>
      <c r="DB52" s="1310"/>
      <c r="DC52" s="1310"/>
    </row>
    <row r="53" spans="1:109" x14ac:dyDescent="0.15">
      <c r="A53" s="1288"/>
      <c r="B53" s="1280"/>
      <c r="G53" s="1306"/>
      <c r="H53" s="1306"/>
      <c r="I53" s="1299"/>
      <c r="J53" s="1299"/>
      <c r="K53" s="1308"/>
      <c r="L53" s="1308"/>
      <c r="M53" s="1308"/>
      <c r="N53" s="1308"/>
      <c r="AM53" s="1298"/>
      <c r="AN53" s="1309"/>
      <c r="AO53" s="1309"/>
      <c r="AP53" s="1309"/>
      <c r="AQ53" s="1309"/>
      <c r="AR53" s="1309"/>
      <c r="AS53" s="1309"/>
      <c r="AT53" s="1309"/>
      <c r="AU53" s="1309"/>
      <c r="AV53" s="1309"/>
      <c r="AW53" s="1309"/>
      <c r="AX53" s="1309"/>
      <c r="AY53" s="1309"/>
      <c r="AZ53" s="1309"/>
      <c r="BA53" s="1309"/>
      <c r="BB53" s="1309" t="s">
        <v>620</v>
      </c>
      <c r="BC53" s="1309"/>
      <c r="BD53" s="1309"/>
      <c r="BE53" s="1309"/>
      <c r="BF53" s="1309"/>
      <c r="BG53" s="1309"/>
      <c r="BH53" s="1309"/>
      <c r="BI53" s="1309"/>
      <c r="BJ53" s="1309"/>
      <c r="BK53" s="1309"/>
      <c r="BL53" s="1309"/>
      <c r="BM53" s="1309"/>
      <c r="BN53" s="1309"/>
      <c r="BO53" s="1309"/>
      <c r="BP53" s="1310">
        <v>53.1</v>
      </c>
      <c r="BQ53" s="1310"/>
      <c r="BR53" s="1310"/>
      <c r="BS53" s="1310"/>
      <c r="BT53" s="1310"/>
      <c r="BU53" s="1310"/>
      <c r="BV53" s="1310"/>
      <c r="BW53" s="1310"/>
      <c r="BX53" s="1310">
        <v>54.2</v>
      </c>
      <c r="BY53" s="1310"/>
      <c r="BZ53" s="1310"/>
      <c r="CA53" s="1310"/>
      <c r="CB53" s="1310"/>
      <c r="CC53" s="1310"/>
      <c r="CD53" s="1310"/>
      <c r="CE53" s="1310"/>
      <c r="CF53" s="1310">
        <v>58</v>
      </c>
      <c r="CG53" s="1310"/>
      <c r="CH53" s="1310"/>
      <c r="CI53" s="1310"/>
      <c r="CJ53" s="1310"/>
      <c r="CK53" s="1310"/>
      <c r="CL53" s="1310"/>
      <c r="CM53" s="1310"/>
      <c r="CN53" s="1310">
        <v>58.5</v>
      </c>
      <c r="CO53" s="1310"/>
      <c r="CP53" s="1310"/>
      <c r="CQ53" s="1310"/>
      <c r="CR53" s="1310"/>
      <c r="CS53" s="1310"/>
      <c r="CT53" s="1310"/>
      <c r="CU53" s="1310"/>
      <c r="CV53" s="1310">
        <v>59.5</v>
      </c>
      <c r="CW53" s="1310"/>
      <c r="CX53" s="1310"/>
      <c r="CY53" s="1310"/>
      <c r="CZ53" s="1310"/>
      <c r="DA53" s="1310"/>
      <c r="DB53" s="1310"/>
      <c r="DC53" s="1310"/>
    </row>
    <row r="54" spans="1:109" x14ac:dyDescent="0.15">
      <c r="A54" s="1288"/>
      <c r="B54" s="1280"/>
      <c r="G54" s="1306"/>
      <c r="H54" s="1306"/>
      <c r="I54" s="1299"/>
      <c r="J54" s="1299"/>
      <c r="K54" s="1308"/>
      <c r="L54" s="1308"/>
      <c r="M54" s="1308"/>
      <c r="N54" s="1308"/>
      <c r="AM54" s="1298"/>
      <c r="AN54" s="1309"/>
      <c r="AO54" s="1309"/>
      <c r="AP54" s="1309"/>
      <c r="AQ54" s="1309"/>
      <c r="AR54" s="1309"/>
      <c r="AS54" s="1309"/>
      <c r="AT54" s="1309"/>
      <c r="AU54" s="1309"/>
      <c r="AV54" s="1309"/>
      <c r="AW54" s="1309"/>
      <c r="AX54" s="1309"/>
      <c r="AY54" s="1309"/>
      <c r="AZ54" s="1309"/>
      <c r="BA54" s="1309"/>
      <c r="BB54" s="1309"/>
      <c r="BC54" s="1309"/>
      <c r="BD54" s="1309"/>
      <c r="BE54" s="1309"/>
      <c r="BF54" s="1309"/>
      <c r="BG54" s="1309"/>
      <c r="BH54" s="1309"/>
      <c r="BI54" s="1309"/>
      <c r="BJ54" s="1309"/>
      <c r="BK54" s="1309"/>
      <c r="BL54" s="1309"/>
      <c r="BM54" s="1309"/>
      <c r="BN54" s="1309"/>
      <c r="BO54" s="1309"/>
      <c r="BP54" s="1310"/>
      <c r="BQ54" s="1310"/>
      <c r="BR54" s="1310"/>
      <c r="BS54" s="1310"/>
      <c r="BT54" s="1310"/>
      <c r="BU54" s="1310"/>
      <c r="BV54" s="1310"/>
      <c r="BW54" s="1310"/>
      <c r="BX54" s="1310"/>
      <c r="BY54" s="1310"/>
      <c r="BZ54" s="1310"/>
      <c r="CA54" s="1310"/>
      <c r="CB54" s="1310"/>
      <c r="CC54" s="1310"/>
      <c r="CD54" s="1310"/>
      <c r="CE54" s="1310"/>
      <c r="CF54" s="1310"/>
      <c r="CG54" s="1310"/>
      <c r="CH54" s="1310"/>
      <c r="CI54" s="1310"/>
      <c r="CJ54" s="1310"/>
      <c r="CK54" s="1310"/>
      <c r="CL54" s="1310"/>
      <c r="CM54" s="1310"/>
      <c r="CN54" s="1310"/>
      <c r="CO54" s="1310"/>
      <c r="CP54" s="1310"/>
      <c r="CQ54" s="1310"/>
      <c r="CR54" s="1310"/>
      <c r="CS54" s="1310"/>
      <c r="CT54" s="1310"/>
      <c r="CU54" s="1310"/>
      <c r="CV54" s="1310"/>
      <c r="CW54" s="1310"/>
      <c r="CX54" s="1310"/>
      <c r="CY54" s="1310"/>
      <c r="CZ54" s="1310"/>
      <c r="DA54" s="1310"/>
      <c r="DB54" s="1310"/>
      <c r="DC54" s="1310"/>
    </row>
    <row r="55" spans="1:109" x14ac:dyDescent="0.15">
      <c r="A55" s="1288"/>
      <c r="B55" s="1280"/>
      <c r="G55" s="1299"/>
      <c r="H55" s="1299"/>
      <c r="I55" s="1299"/>
      <c r="J55" s="1299"/>
      <c r="K55" s="1308"/>
      <c r="L55" s="1308"/>
      <c r="M55" s="1308"/>
      <c r="N55" s="1308"/>
      <c r="AN55" s="1305" t="s">
        <v>621</v>
      </c>
      <c r="AO55" s="1305"/>
      <c r="AP55" s="1305"/>
      <c r="AQ55" s="1305"/>
      <c r="AR55" s="1305"/>
      <c r="AS55" s="1305"/>
      <c r="AT55" s="1305"/>
      <c r="AU55" s="1305"/>
      <c r="AV55" s="1305"/>
      <c r="AW55" s="1305"/>
      <c r="AX55" s="1305"/>
      <c r="AY55" s="1305"/>
      <c r="AZ55" s="1305"/>
      <c r="BA55" s="1305"/>
      <c r="BB55" s="1309" t="s">
        <v>619</v>
      </c>
      <c r="BC55" s="1309"/>
      <c r="BD55" s="1309"/>
      <c r="BE55" s="1309"/>
      <c r="BF55" s="1309"/>
      <c r="BG55" s="1309"/>
      <c r="BH55" s="1309"/>
      <c r="BI55" s="1309"/>
      <c r="BJ55" s="1309"/>
      <c r="BK55" s="1309"/>
      <c r="BL55" s="1309"/>
      <c r="BM55" s="1309"/>
      <c r="BN55" s="1309"/>
      <c r="BO55" s="1309"/>
      <c r="BP55" s="1310">
        <v>20.2</v>
      </c>
      <c r="BQ55" s="1310"/>
      <c r="BR55" s="1310"/>
      <c r="BS55" s="1310"/>
      <c r="BT55" s="1310"/>
      <c r="BU55" s="1310"/>
      <c r="BV55" s="1310"/>
      <c r="BW55" s="1310"/>
      <c r="BX55" s="1310">
        <v>15.5</v>
      </c>
      <c r="BY55" s="1310"/>
      <c r="BZ55" s="1310"/>
      <c r="CA55" s="1310"/>
      <c r="CB55" s="1310"/>
      <c r="CC55" s="1310"/>
      <c r="CD55" s="1310"/>
      <c r="CE55" s="1310"/>
      <c r="CF55" s="1310">
        <v>14</v>
      </c>
      <c r="CG55" s="1310"/>
      <c r="CH55" s="1310"/>
      <c r="CI55" s="1310"/>
      <c r="CJ55" s="1310"/>
      <c r="CK55" s="1310"/>
      <c r="CL55" s="1310"/>
      <c r="CM55" s="1310"/>
      <c r="CN55" s="1310">
        <v>11.4</v>
      </c>
      <c r="CO55" s="1310"/>
      <c r="CP55" s="1310"/>
      <c r="CQ55" s="1310"/>
      <c r="CR55" s="1310"/>
      <c r="CS55" s="1310"/>
      <c r="CT55" s="1310"/>
      <c r="CU55" s="1310"/>
      <c r="CV55" s="1310">
        <v>10.4</v>
      </c>
      <c r="CW55" s="1310"/>
      <c r="CX55" s="1310"/>
      <c r="CY55" s="1310"/>
      <c r="CZ55" s="1310"/>
      <c r="DA55" s="1310"/>
      <c r="DB55" s="1310"/>
      <c r="DC55" s="1310"/>
    </row>
    <row r="56" spans="1:109" x14ac:dyDescent="0.15">
      <c r="A56" s="1288"/>
      <c r="B56" s="1280"/>
      <c r="G56" s="1299"/>
      <c r="H56" s="1299"/>
      <c r="I56" s="1299"/>
      <c r="J56" s="1299"/>
      <c r="K56" s="1308"/>
      <c r="L56" s="1308"/>
      <c r="M56" s="1308"/>
      <c r="N56" s="1308"/>
      <c r="AN56" s="1305"/>
      <c r="AO56" s="1305"/>
      <c r="AP56" s="1305"/>
      <c r="AQ56" s="1305"/>
      <c r="AR56" s="1305"/>
      <c r="AS56" s="1305"/>
      <c r="AT56" s="1305"/>
      <c r="AU56" s="1305"/>
      <c r="AV56" s="1305"/>
      <c r="AW56" s="1305"/>
      <c r="AX56" s="1305"/>
      <c r="AY56" s="1305"/>
      <c r="AZ56" s="1305"/>
      <c r="BA56" s="1305"/>
      <c r="BB56" s="1309"/>
      <c r="BC56" s="1309"/>
      <c r="BD56" s="1309"/>
      <c r="BE56" s="1309"/>
      <c r="BF56" s="1309"/>
      <c r="BG56" s="1309"/>
      <c r="BH56" s="1309"/>
      <c r="BI56" s="1309"/>
      <c r="BJ56" s="1309"/>
      <c r="BK56" s="1309"/>
      <c r="BL56" s="1309"/>
      <c r="BM56" s="1309"/>
      <c r="BN56" s="1309"/>
      <c r="BO56" s="1309"/>
      <c r="BP56" s="1310"/>
      <c r="BQ56" s="1310"/>
      <c r="BR56" s="1310"/>
      <c r="BS56" s="1310"/>
      <c r="BT56" s="1310"/>
      <c r="BU56" s="1310"/>
      <c r="BV56" s="1310"/>
      <c r="BW56" s="1310"/>
      <c r="BX56" s="1310"/>
      <c r="BY56" s="1310"/>
      <c r="BZ56" s="1310"/>
      <c r="CA56" s="1310"/>
      <c r="CB56" s="1310"/>
      <c r="CC56" s="1310"/>
      <c r="CD56" s="1310"/>
      <c r="CE56" s="1310"/>
      <c r="CF56" s="1310"/>
      <c r="CG56" s="1310"/>
      <c r="CH56" s="1310"/>
      <c r="CI56" s="1310"/>
      <c r="CJ56" s="1310"/>
      <c r="CK56" s="1310"/>
      <c r="CL56" s="1310"/>
      <c r="CM56" s="1310"/>
      <c r="CN56" s="1310"/>
      <c r="CO56" s="1310"/>
      <c r="CP56" s="1310"/>
      <c r="CQ56" s="1310"/>
      <c r="CR56" s="1310"/>
      <c r="CS56" s="1310"/>
      <c r="CT56" s="1310"/>
      <c r="CU56" s="1310"/>
      <c r="CV56" s="1310"/>
      <c r="CW56" s="1310"/>
      <c r="CX56" s="1310"/>
      <c r="CY56" s="1310"/>
      <c r="CZ56" s="1310"/>
      <c r="DA56" s="1310"/>
      <c r="DB56" s="1310"/>
      <c r="DC56" s="1310"/>
    </row>
    <row r="57" spans="1:109" s="1288" customFormat="1" x14ac:dyDescent="0.15">
      <c r="B57" s="1311"/>
      <c r="G57" s="1299"/>
      <c r="H57" s="1299"/>
      <c r="I57" s="1312"/>
      <c r="J57" s="1312"/>
      <c r="K57" s="1308"/>
      <c r="L57" s="1308"/>
      <c r="M57" s="1308"/>
      <c r="N57" s="1308"/>
      <c r="AM57" s="1273"/>
      <c r="AN57" s="1305"/>
      <c r="AO57" s="1305"/>
      <c r="AP57" s="1305"/>
      <c r="AQ57" s="1305"/>
      <c r="AR57" s="1305"/>
      <c r="AS57" s="1305"/>
      <c r="AT57" s="1305"/>
      <c r="AU57" s="1305"/>
      <c r="AV57" s="1305"/>
      <c r="AW57" s="1305"/>
      <c r="AX57" s="1305"/>
      <c r="AY57" s="1305"/>
      <c r="AZ57" s="1305"/>
      <c r="BA57" s="1305"/>
      <c r="BB57" s="1309" t="s">
        <v>620</v>
      </c>
      <c r="BC57" s="1309"/>
      <c r="BD57" s="1309"/>
      <c r="BE57" s="1309"/>
      <c r="BF57" s="1309"/>
      <c r="BG57" s="1309"/>
      <c r="BH57" s="1309"/>
      <c r="BI57" s="1309"/>
      <c r="BJ57" s="1309"/>
      <c r="BK57" s="1309"/>
      <c r="BL57" s="1309"/>
      <c r="BM57" s="1309"/>
      <c r="BN57" s="1309"/>
      <c r="BO57" s="1309"/>
      <c r="BP57" s="1310">
        <v>54.5</v>
      </c>
      <c r="BQ57" s="1310"/>
      <c r="BR57" s="1310"/>
      <c r="BS57" s="1310"/>
      <c r="BT57" s="1310"/>
      <c r="BU57" s="1310"/>
      <c r="BV57" s="1310"/>
      <c r="BW57" s="1310"/>
      <c r="BX57" s="1310">
        <v>57.7</v>
      </c>
      <c r="BY57" s="1310"/>
      <c r="BZ57" s="1310"/>
      <c r="CA57" s="1310"/>
      <c r="CB57" s="1310"/>
      <c r="CC57" s="1310"/>
      <c r="CD57" s="1310"/>
      <c r="CE57" s="1310"/>
      <c r="CF57" s="1310">
        <v>57.8</v>
      </c>
      <c r="CG57" s="1310"/>
      <c r="CH57" s="1310"/>
      <c r="CI57" s="1310"/>
      <c r="CJ57" s="1310"/>
      <c r="CK57" s="1310"/>
      <c r="CL57" s="1310"/>
      <c r="CM57" s="1310"/>
      <c r="CN57" s="1310">
        <v>59.5</v>
      </c>
      <c r="CO57" s="1310"/>
      <c r="CP57" s="1310"/>
      <c r="CQ57" s="1310"/>
      <c r="CR57" s="1310"/>
      <c r="CS57" s="1310"/>
      <c r="CT57" s="1310"/>
      <c r="CU57" s="1310"/>
      <c r="CV57" s="1310">
        <v>60.4</v>
      </c>
      <c r="CW57" s="1310"/>
      <c r="CX57" s="1310"/>
      <c r="CY57" s="1310"/>
      <c r="CZ57" s="1310"/>
      <c r="DA57" s="1310"/>
      <c r="DB57" s="1310"/>
      <c r="DC57" s="1310"/>
      <c r="DD57" s="1313"/>
      <c r="DE57" s="1311"/>
    </row>
    <row r="58" spans="1:109" s="1288" customFormat="1" x14ac:dyDescent="0.15">
      <c r="A58" s="1273"/>
      <c r="B58" s="1311"/>
      <c r="G58" s="1299"/>
      <c r="H58" s="1299"/>
      <c r="I58" s="1312"/>
      <c r="J58" s="1312"/>
      <c r="K58" s="1308"/>
      <c r="L58" s="1308"/>
      <c r="M58" s="1308"/>
      <c r="N58" s="1308"/>
      <c r="AM58" s="1273"/>
      <c r="AN58" s="1305"/>
      <c r="AO58" s="1305"/>
      <c r="AP58" s="1305"/>
      <c r="AQ58" s="1305"/>
      <c r="AR58" s="1305"/>
      <c r="AS58" s="1305"/>
      <c r="AT58" s="1305"/>
      <c r="AU58" s="1305"/>
      <c r="AV58" s="1305"/>
      <c r="AW58" s="1305"/>
      <c r="AX58" s="1305"/>
      <c r="AY58" s="1305"/>
      <c r="AZ58" s="1305"/>
      <c r="BA58" s="1305"/>
      <c r="BB58" s="1309"/>
      <c r="BC58" s="1309"/>
      <c r="BD58" s="1309"/>
      <c r="BE58" s="1309"/>
      <c r="BF58" s="1309"/>
      <c r="BG58" s="1309"/>
      <c r="BH58" s="1309"/>
      <c r="BI58" s="1309"/>
      <c r="BJ58" s="1309"/>
      <c r="BK58" s="1309"/>
      <c r="BL58" s="1309"/>
      <c r="BM58" s="1309"/>
      <c r="BN58" s="1309"/>
      <c r="BO58" s="1309"/>
      <c r="BP58" s="1310"/>
      <c r="BQ58" s="1310"/>
      <c r="BR58" s="1310"/>
      <c r="BS58" s="1310"/>
      <c r="BT58" s="1310"/>
      <c r="BU58" s="1310"/>
      <c r="BV58" s="1310"/>
      <c r="BW58" s="1310"/>
      <c r="BX58" s="1310"/>
      <c r="BY58" s="1310"/>
      <c r="BZ58" s="1310"/>
      <c r="CA58" s="1310"/>
      <c r="CB58" s="1310"/>
      <c r="CC58" s="1310"/>
      <c r="CD58" s="1310"/>
      <c r="CE58" s="1310"/>
      <c r="CF58" s="1310"/>
      <c r="CG58" s="1310"/>
      <c r="CH58" s="1310"/>
      <c r="CI58" s="1310"/>
      <c r="CJ58" s="1310"/>
      <c r="CK58" s="1310"/>
      <c r="CL58" s="1310"/>
      <c r="CM58" s="1310"/>
      <c r="CN58" s="1310"/>
      <c r="CO58" s="1310"/>
      <c r="CP58" s="1310"/>
      <c r="CQ58" s="1310"/>
      <c r="CR58" s="1310"/>
      <c r="CS58" s="1310"/>
      <c r="CT58" s="1310"/>
      <c r="CU58" s="1310"/>
      <c r="CV58" s="1310"/>
      <c r="CW58" s="1310"/>
      <c r="CX58" s="1310"/>
      <c r="CY58" s="1310"/>
      <c r="CZ58" s="1310"/>
      <c r="DA58" s="1310"/>
      <c r="DB58" s="1310"/>
      <c r="DC58" s="1310"/>
      <c r="DD58" s="1313"/>
      <c r="DE58" s="1311"/>
    </row>
    <row r="59" spans="1:109" s="1288" customFormat="1" x14ac:dyDescent="0.15">
      <c r="A59" s="1273"/>
      <c r="B59" s="1311"/>
      <c r="K59" s="1314"/>
      <c r="L59" s="1314"/>
      <c r="M59" s="1314"/>
      <c r="N59" s="1314"/>
      <c r="AQ59" s="1314"/>
      <c r="AR59" s="1314"/>
      <c r="AS59" s="1314"/>
      <c r="AT59" s="1314"/>
      <c r="BC59" s="1314"/>
      <c r="BD59" s="1314"/>
      <c r="BE59" s="1314"/>
      <c r="BF59" s="1314"/>
      <c r="BO59" s="1314"/>
      <c r="BP59" s="1314"/>
      <c r="BQ59" s="1314"/>
      <c r="BR59" s="1314"/>
      <c r="CA59" s="1314"/>
      <c r="CB59" s="1314"/>
      <c r="CC59" s="1314"/>
      <c r="CD59" s="1314"/>
      <c r="CM59" s="1314"/>
      <c r="CN59" s="1314"/>
      <c r="CO59" s="1314"/>
      <c r="CP59" s="1314"/>
      <c r="CY59" s="1314"/>
      <c r="CZ59" s="1314"/>
      <c r="DA59" s="1314"/>
      <c r="DB59" s="1314"/>
      <c r="DC59" s="1314"/>
      <c r="DD59" s="1313"/>
      <c r="DE59" s="1311"/>
    </row>
    <row r="60" spans="1:109" s="1288" customFormat="1" x14ac:dyDescent="0.15">
      <c r="A60" s="1273"/>
      <c r="B60" s="1311"/>
      <c r="K60" s="1314"/>
      <c r="L60" s="1314"/>
      <c r="M60" s="1314"/>
      <c r="N60" s="1314"/>
      <c r="AQ60" s="1314"/>
      <c r="AR60" s="1314"/>
      <c r="AS60" s="1314"/>
      <c r="AT60" s="1314"/>
      <c r="BC60" s="1314"/>
      <c r="BD60" s="1314"/>
      <c r="BE60" s="1314"/>
      <c r="BF60" s="1314"/>
      <c r="BO60" s="1314"/>
      <c r="BP60" s="1314"/>
      <c r="BQ60" s="1314"/>
      <c r="BR60" s="1314"/>
      <c r="CA60" s="1314"/>
      <c r="CB60" s="1314"/>
      <c r="CC60" s="1314"/>
      <c r="CD60" s="1314"/>
      <c r="CM60" s="1314"/>
      <c r="CN60" s="1314"/>
      <c r="CO60" s="1314"/>
      <c r="CP60" s="1314"/>
      <c r="CY60" s="1314"/>
      <c r="CZ60" s="1314"/>
      <c r="DA60" s="1314"/>
      <c r="DB60" s="1314"/>
      <c r="DC60" s="1314"/>
      <c r="DD60" s="1313"/>
      <c r="DE60" s="1311"/>
    </row>
    <row r="61" spans="1:109" s="1288" customFormat="1" x14ac:dyDescent="0.15">
      <c r="A61" s="1273"/>
      <c r="B61" s="1315"/>
      <c r="C61" s="1316"/>
      <c r="D61" s="1316"/>
      <c r="E61" s="1316"/>
      <c r="F61" s="1316"/>
      <c r="G61" s="1316"/>
      <c r="H61" s="1316"/>
      <c r="I61" s="1316"/>
      <c r="J61" s="1316"/>
      <c r="K61" s="1316"/>
      <c r="L61" s="1316"/>
      <c r="M61" s="1317"/>
      <c r="N61" s="1317"/>
      <c r="O61" s="1316"/>
      <c r="P61" s="1316"/>
      <c r="Q61" s="1316"/>
      <c r="R61" s="1316"/>
      <c r="S61" s="1316"/>
      <c r="T61" s="1316"/>
      <c r="U61" s="1316"/>
      <c r="V61" s="1316"/>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6"/>
      <c r="AR61" s="1316"/>
      <c r="AS61" s="1317"/>
      <c r="AT61" s="1317"/>
      <c r="AU61" s="1316"/>
      <c r="AV61" s="1316"/>
      <c r="AW61" s="1316"/>
      <c r="AX61" s="1316"/>
      <c r="AY61" s="1316"/>
      <c r="AZ61" s="1316"/>
      <c r="BA61" s="1316"/>
      <c r="BB61" s="1316"/>
      <c r="BC61" s="1316"/>
      <c r="BD61" s="1316"/>
      <c r="BE61" s="1317"/>
      <c r="BF61" s="1317"/>
      <c r="BG61" s="1316"/>
      <c r="BH61" s="1316"/>
      <c r="BI61" s="1316"/>
      <c r="BJ61" s="1316"/>
      <c r="BK61" s="1316"/>
      <c r="BL61" s="1316"/>
      <c r="BM61" s="1316"/>
      <c r="BN61" s="1316"/>
      <c r="BO61" s="1316"/>
      <c r="BP61" s="1316"/>
      <c r="BQ61" s="1317"/>
      <c r="BR61" s="1317"/>
      <c r="BS61" s="1316"/>
      <c r="BT61" s="1316"/>
      <c r="BU61" s="1316"/>
      <c r="BV61" s="1316"/>
      <c r="BW61" s="1316"/>
      <c r="BX61" s="1316"/>
      <c r="BY61" s="1316"/>
      <c r="BZ61" s="1316"/>
      <c r="CA61" s="1316"/>
      <c r="CB61" s="1316"/>
      <c r="CC61" s="1317"/>
      <c r="CD61" s="1317"/>
      <c r="CE61" s="1316"/>
      <c r="CF61" s="1316"/>
      <c r="CG61" s="1316"/>
      <c r="CH61" s="1316"/>
      <c r="CI61" s="1316"/>
      <c r="CJ61" s="1316"/>
      <c r="CK61" s="1316"/>
      <c r="CL61" s="1316"/>
      <c r="CM61" s="1316"/>
      <c r="CN61" s="1316"/>
      <c r="CO61" s="1317"/>
      <c r="CP61" s="1317"/>
      <c r="CQ61" s="1316"/>
      <c r="CR61" s="1316"/>
      <c r="CS61" s="1316"/>
      <c r="CT61" s="1316"/>
      <c r="CU61" s="1316"/>
      <c r="CV61" s="1316"/>
      <c r="CW61" s="1316"/>
      <c r="CX61" s="1316"/>
      <c r="CY61" s="1316"/>
      <c r="CZ61" s="1316"/>
      <c r="DA61" s="1317"/>
      <c r="DB61" s="1317"/>
      <c r="DC61" s="1317"/>
      <c r="DD61" s="1318"/>
      <c r="DE61" s="1311"/>
    </row>
    <row r="62" spans="1:109" x14ac:dyDescent="0.15">
      <c r="B62" s="1285"/>
      <c r="C62" s="1285"/>
      <c r="D62" s="1285"/>
      <c r="E62" s="1285"/>
      <c r="F62" s="1285"/>
      <c r="G62" s="1285"/>
      <c r="H62" s="1285"/>
      <c r="I62" s="1285"/>
      <c r="J62" s="1285"/>
      <c r="K62" s="1285"/>
      <c r="L62" s="1285"/>
      <c r="M62" s="1285"/>
      <c r="N62" s="1285"/>
      <c r="O62" s="1285"/>
      <c r="P62" s="1285"/>
      <c r="Q62" s="1285"/>
      <c r="R62" s="1285"/>
      <c r="S62" s="1285"/>
      <c r="T62" s="1285"/>
      <c r="U62" s="1285"/>
      <c r="V62" s="1285"/>
      <c r="W62" s="1285"/>
      <c r="X62" s="1285"/>
      <c r="Y62" s="1285"/>
      <c r="Z62" s="1285"/>
      <c r="AA62" s="1285"/>
      <c r="AB62" s="1285"/>
      <c r="AC62" s="1285"/>
      <c r="AD62" s="1285"/>
      <c r="AE62" s="1285"/>
      <c r="AF62" s="1285"/>
      <c r="AG62" s="1285"/>
      <c r="AH62" s="1285"/>
      <c r="AI62" s="1285"/>
      <c r="AJ62" s="1285"/>
      <c r="AK62" s="1285"/>
      <c r="AL62" s="1285"/>
      <c r="AM62" s="1285"/>
      <c r="AN62" s="1285"/>
      <c r="AO62" s="1285"/>
      <c r="AP62" s="1285"/>
      <c r="AQ62" s="1285"/>
      <c r="AR62" s="1285"/>
      <c r="AS62" s="1285"/>
      <c r="AT62" s="1285"/>
      <c r="AU62" s="1285"/>
      <c r="AV62" s="1285"/>
      <c r="AW62" s="1285"/>
      <c r="AX62" s="1285"/>
      <c r="AY62" s="1285"/>
      <c r="AZ62" s="1285"/>
      <c r="BA62" s="1285"/>
      <c r="BB62" s="1285"/>
      <c r="BC62" s="1285"/>
      <c r="BD62" s="1285"/>
      <c r="BE62" s="1285"/>
      <c r="BF62" s="1285"/>
      <c r="BG62" s="1285"/>
      <c r="BH62" s="1285"/>
      <c r="BI62" s="1285"/>
      <c r="BJ62" s="1285"/>
      <c r="BK62" s="1285"/>
      <c r="BL62" s="1285"/>
      <c r="BM62" s="1285"/>
      <c r="BN62" s="1285"/>
      <c r="BO62" s="1285"/>
      <c r="BP62" s="1285"/>
      <c r="BQ62" s="1285"/>
      <c r="BR62" s="1285"/>
      <c r="BS62" s="1285"/>
      <c r="BT62" s="1285"/>
      <c r="BU62" s="1285"/>
      <c r="BV62" s="1285"/>
      <c r="BW62" s="1285"/>
      <c r="BX62" s="1285"/>
      <c r="BY62" s="1285"/>
      <c r="BZ62" s="1285"/>
      <c r="CA62" s="1285"/>
      <c r="CB62" s="1285"/>
      <c r="CC62" s="1285"/>
      <c r="CD62" s="1285"/>
      <c r="CE62" s="1285"/>
      <c r="CF62" s="1285"/>
      <c r="CG62" s="1285"/>
      <c r="CH62" s="1285"/>
      <c r="CI62" s="1285"/>
      <c r="CJ62" s="1285"/>
      <c r="CK62" s="1285"/>
      <c r="CL62" s="1285"/>
      <c r="CM62" s="1285"/>
      <c r="CN62" s="1285"/>
      <c r="CO62" s="1285"/>
      <c r="CP62" s="1285"/>
      <c r="CQ62" s="1285"/>
      <c r="CR62" s="1285"/>
      <c r="CS62" s="1285"/>
      <c r="CT62" s="1285"/>
      <c r="CU62" s="1285"/>
      <c r="CV62" s="1285"/>
      <c r="CW62" s="1285"/>
      <c r="CX62" s="1285"/>
      <c r="CY62" s="1285"/>
      <c r="CZ62" s="1285"/>
      <c r="DA62" s="1285"/>
      <c r="DB62" s="1285"/>
      <c r="DC62" s="1285"/>
      <c r="DD62" s="1285"/>
      <c r="DE62" s="1273"/>
    </row>
    <row r="63" spans="1:109" ht="17.25" x14ac:dyDescent="0.15">
      <c r="B63" s="1319" t="s">
        <v>622</v>
      </c>
    </row>
    <row r="64" spans="1:109" x14ac:dyDescent="0.15">
      <c r="B64" s="1280"/>
      <c r="G64" s="1287"/>
      <c r="I64" s="1320"/>
      <c r="J64" s="1320"/>
      <c r="K64" s="1320"/>
      <c r="L64" s="1320"/>
      <c r="M64" s="1320"/>
      <c r="N64" s="1321"/>
      <c r="AM64" s="1287"/>
      <c r="AN64" s="1287" t="s">
        <v>615</v>
      </c>
      <c r="AP64" s="1288"/>
      <c r="AQ64" s="1288"/>
      <c r="AR64" s="1288"/>
      <c r="AY64" s="1287"/>
      <c r="BA64" s="1288"/>
      <c r="BB64" s="1288"/>
      <c r="BC64" s="1288"/>
      <c r="BK64" s="1287"/>
      <c r="BM64" s="1288"/>
      <c r="BN64" s="1288"/>
      <c r="BO64" s="1288"/>
      <c r="BW64" s="1287"/>
      <c r="BY64" s="1288"/>
      <c r="BZ64" s="1288"/>
      <c r="CA64" s="1288"/>
      <c r="CI64" s="1287"/>
      <c r="CK64" s="1288"/>
      <c r="CL64" s="1288"/>
      <c r="CM64" s="1288"/>
      <c r="CU64" s="1287"/>
      <c r="CW64" s="1288"/>
      <c r="CX64" s="1288"/>
      <c r="CY64" s="1288"/>
    </row>
    <row r="65" spans="2:107" x14ac:dyDescent="0.15">
      <c r="B65" s="1280"/>
      <c r="AN65" s="1289" t="s">
        <v>623</v>
      </c>
      <c r="AO65" s="1290"/>
      <c r="AP65" s="1290"/>
      <c r="AQ65" s="1290"/>
      <c r="AR65" s="1290"/>
      <c r="AS65" s="1290"/>
      <c r="AT65" s="1290"/>
      <c r="AU65" s="1290"/>
      <c r="AV65" s="1290"/>
      <c r="AW65" s="1290"/>
      <c r="AX65" s="1290"/>
      <c r="AY65" s="1290"/>
      <c r="AZ65" s="1290"/>
      <c r="BA65" s="1290"/>
      <c r="BB65" s="1290"/>
      <c r="BC65" s="1290"/>
      <c r="BD65" s="1290"/>
      <c r="BE65" s="1290"/>
      <c r="BF65" s="1290"/>
      <c r="BG65" s="1290"/>
      <c r="BH65" s="1290"/>
      <c r="BI65" s="1290"/>
      <c r="BJ65" s="1290"/>
      <c r="BK65" s="1290"/>
      <c r="BL65" s="1290"/>
      <c r="BM65" s="1290"/>
      <c r="BN65" s="1290"/>
      <c r="BO65" s="1290"/>
      <c r="BP65" s="1290"/>
      <c r="BQ65" s="1290"/>
      <c r="BR65" s="1290"/>
      <c r="BS65" s="1290"/>
      <c r="BT65" s="1290"/>
      <c r="BU65" s="1290"/>
      <c r="BV65" s="1290"/>
      <c r="BW65" s="1290"/>
      <c r="BX65" s="1290"/>
      <c r="BY65" s="1290"/>
      <c r="BZ65" s="1290"/>
      <c r="CA65" s="1290"/>
      <c r="CB65" s="1290"/>
      <c r="CC65" s="1290"/>
      <c r="CD65" s="1290"/>
      <c r="CE65" s="1290"/>
      <c r="CF65" s="1290"/>
      <c r="CG65" s="1290"/>
      <c r="CH65" s="1290"/>
      <c r="CI65" s="1290"/>
      <c r="CJ65" s="1290"/>
      <c r="CK65" s="1290"/>
      <c r="CL65" s="1290"/>
      <c r="CM65" s="1290"/>
      <c r="CN65" s="1290"/>
      <c r="CO65" s="1290"/>
      <c r="CP65" s="1290"/>
      <c r="CQ65" s="1290"/>
      <c r="CR65" s="1290"/>
      <c r="CS65" s="1290"/>
      <c r="CT65" s="1290"/>
      <c r="CU65" s="1290"/>
      <c r="CV65" s="1290"/>
      <c r="CW65" s="1290"/>
      <c r="CX65" s="1290"/>
      <c r="CY65" s="1290"/>
      <c r="CZ65" s="1290"/>
      <c r="DA65" s="1290"/>
      <c r="DB65" s="1290"/>
      <c r="DC65" s="1291"/>
    </row>
    <row r="66" spans="2:107" x14ac:dyDescent="0.15">
      <c r="B66" s="1280"/>
      <c r="AN66" s="1292"/>
      <c r="AO66" s="1293"/>
      <c r="AP66" s="1293"/>
      <c r="AQ66" s="1293"/>
      <c r="AR66" s="1293"/>
      <c r="AS66" s="1293"/>
      <c r="AT66" s="1293"/>
      <c r="AU66" s="1293"/>
      <c r="AV66" s="1293"/>
      <c r="AW66" s="1293"/>
      <c r="AX66" s="1293"/>
      <c r="AY66" s="1293"/>
      <c r="AZ66" s="1293"/>
      <c r="BA66" s="1293"/>
      <c r="BB66" s="1293"/>
      <c r="BC66" s="1293"/>
      <c r="BD66" s="1293"/>
      <c r="BE66" s="1293"/>
      <c r="BF66" s="1293"/>
      <c r="BG66" s="1293"/>
      <c r="BH66" s="1293"/>
      <c r="BI66" s="1293"/>
      <c r="BJ66" s="1293"/>
      <c r="BK66" s="1293"/>
      <c r="BL66" s="1293"/>
      <c r="BM66" s="1293"/>
      <c r="BN66" s="1293"/>
      <c r="BO66" s="1293"/>
      <c r="BP66" s="1293"/>
      <c r="BQ66" s="1293"/>
      <c r="BR66" s="1293"/>
      <c r="BS66" s="1293"/>
      <c r="BT66" s="1293"/>
      <c r="BU66" s="1293"/>
      <c r="BV66" s="1293"/>
      <c r="BW66" s="1293"/>
      <c r="BX66" s="1293"/>
      <c r="BY66" s="1293"/>
      <c r="BZ66" s="1293"/>
      <c r="CA66" s="1293"/>
      <c r="CB66" s="1293"/>
      <c r="CC66" s="1293"/>
      <c r="CD66" s="1293"/>
      <c r="CE66" s="1293"/>
      <c r="CF66" s="1293"/>
      <c r="CG66" s="1293"/>
      <c r="CH66" s="1293"/>
      <c r="CI66" s="1293"/>
      <c r="CJ66" s="1293"/>
      <c r="CK66" s="1293"/>
      <c r="CL66" s="1293"/>
      <c r="CM66" s="1293"/>
      <c r="CN66" s="1293"/>
      <c r="CO66" s="1293"/>
      <c r="CP66" s="1293"/>
      <c r="CQ66" s="1293"/>
      <c r="CR66" s="1293"/>
      <c r="CS66" s="1293"/>
      <c r="CT66" s="1293"/>
      <c r="CU66" s="1293"/>
      <c r="CV66" s="1293"/>
      <c r="CW66" s="1293"/>
      <c r="CX66" s="1293"/>
      <c r="CY66" s="1293"/>
      <c r="CZ66" s="1293"/>
      <c r="DA66" s="1293"/>
      <c r="DB66" s="1293"/>
      <c r="DC66" s="1294"/>
    </row>
    <row r="67" spans="2:107" x14ac:dyDescent="0.15">
      <c r="B67" s="1280"/>
      <c r="AN67" s="1292"/>
      <c r="AO67" s="1293"/>
      <c r="AP67" s="1293"/>
      <c r="AQ67" s="1293"/>
      <c r="AR67" s="1293"/>
      <c r="AS67" s="1293"/>
      <c r="AT67" s="1293"/>
      <c r="AU67" s="1293"/>
      <c r="AV67" s="1293"/>
      <c r="AW67" s="1293"/>
      <c r="AX67" s="1293"/>
      <c r="AY67" s="1293"/>
      <c r="AZ67" s="1293"/>
      <c r="BA67" s="1293"/>
      <c r="BB67" s="1293"/>
      <c r="BC67" s="1293"/>
      <c r="BD67" s="1293"/>
      <c r="BE67" s="1293"/>
      <c r="BF67" s="1293"/>
      <c r="BG67" s="1293"/>
      <c r="BH67" s="1293"/>
      <c r="BI67" s="1293"/>
      <c r="BJ67" s="1293"/>
      <c r="BK67" s="1293"/>
      <c r="BL67" s="1293"/>
      <c r="BM67" s="1293"/>
      <c r="BN67" s="1293"/>
      <c r="BO67" s="1293"/>
      <c r="BP67" s="1293"/>
      <c r="BQ67" s="1293"/>
      <c r="BR67" s="1293"/>
      <c r="BS67" s="1293"/>
      <c r="BT67" s="1293"/>
      <c r="BU67" s="1293"/>
      <c r="BV67" s="1293"/>
      <c r="BW67" s="1293"/>
      <c r="BX67" s="1293"/>
      <c r="BY67" s="1293"/>
      <c r="BZ67" s="1293"/>
      <c r="CA67" s="1293"/>
      <c r="CB67" s="1293"/>
      <c r="CC67" s="1293"/>
      <c r="CD67" s="1293"/>
      <c r="CE67" s="1293"/>
      <c r="CF67" s="1293"/>
      <c r="CG67" s="1293"/>
      <c r="CH67" s="1293"/>
      <c r="CI67" s="1293"/>
      <c r="CJ67" s="1293"/>
      <c r="CK67" s="1293"/>
      <c r="CL67" s="1293"/>
      <c r="CM67" s="1293"/>
      <c r="CN67" s="1293"/>
      <c r="CO67" s="1293"/>
      <c r="CP67" s="1293"/>
      <c r="CQ67" s="1293"/>
      <c r="CR67" s="1293"/>
      <c r="CS67" s="1293"/>
      <c r="CT67" s="1293"/>
      <c r="CU67" s="1293"/>
      <c r="CV67" s="1293"/>
      <c r="CW67" s="1293"/>
      <c r="CX67" s="1293"/>
      <c r="CY67" s="1293"/>
      <c r="CZ67" s="1293"/>
      <c r="DA67" s="1293"/>
      <c r="DB67" s="1293"/>
      <c r="DC67" s="1294"/>
    </row>
    <row r="68" spans="2:107" x14ac:dyDescent="0.15">
      <c r="B68" s="1280"/>
      <c r="AN68" s="1292"/>
      <c r="AO68" s="1293"/>
      <c r="AP68" s="1293"/>
      <c r="AQ68" s="1293"/>
      <c r="AR68" s="1293"/>
      <c r="AS68" s="1293"/>
      <c r="AT68" s="1293"/>
      <c r="AU68" s="1293"/>
      <c r="AV68" s="1293"/>
      <c r="AW68" s="1293"/>
      <c r="AX68" s="1293"/>
      <c r="AY68" s="1293"/>
      <c r="AZ68" s="1293"/>
      <c r="BA68" s="1293"/>
      <c r="BB68" s="1293"/>
      <c r="BC68" s="1293"/>
      <c r="BD68" s="1293"/>
      <c r="BE68" s="1293"/>
      <c r="BF68" s="1293"/>
      <c r="BG68" s="1293"/>
      <c r="BH68" s="1293"/>
      <c r="BI68" s="1293"/>
      <c r="BJ68" s="1293"/>
      <c r="BK68" s="1293"/>
      <c r="BL68" s="1293"/>
      <c r="BM68" s="1293"/>
      <c r="BN68" s="1293"/>
      <c r="BO68" s="1293"/>
      <c r="BP68" s="1293"/>
      <c r="BQ68" s="1293"/>
      <c r="BR68" s="1293"/>
      <c r="BS68" s="1293"/>
      <c r="BT68" s="1293"/>
      <c r="BU68" s="1293"/>
      <c r="BV68" s="1293"/>
      <c r="BW68" s="1293"/>
      <c r="BX68" s="1293"/>
      <c r="BY68" s="1293"/>
      <c r="BZ68" s="1293"/>
      <c r="CA68" s="1293"/>
      <c r="CB68" s="1293"/>
      <c r="CC68" s="1293"/>
      <c r="CD68" s="1293"/>
      <c r="CE68" s="1293"/>
      <c r="CF68" s="1293"/>
      <c r="CG68" s="1293"/>
      <c r="CH68" s="1293"/>
      <c r="CI68" s="1293"/>
      <c r="CJ68" s="1293"/>
      <c r="CK68" s="1293"/>
      <c r="CL68" s="1293"/>
      <c r="CM68" s="1293"/>
      <c r="CN68" s="1293"/>
      <c r="CO68" s="1293"/>
      <c r="CP68" s="1293"/>
      <c r="CQ68" s="1293"/>
      <c r="CR68" s="1293"/>
      <c r="CS68" s="1293"/>
      <c r="CT68" s="1293"/>
      <c r="CU68" s="1293"/>
      <c r="CV68" s="1293"/>
      <c r="CW68" s="1293"/>
      <c r="CX68" s="1293"/>
      <c r="CY68" s="1293"/>
      <c r="CZ68" s="1293"/>
      <c r="DA68" s="1293"/>
      <c r="DB68" s="1293"/>
      <c r="DC68" s="1294"/>
    </row>
    <row r="69" spans="2:107" x14ac:dyDescent="0.15">
      <c r="B69" s="1280"/>
      <c r="AN69" s="1295"/>
      <c r="AO69" s="1296"/>
      <c r="AP69" s="1296"/>
      <c r="AQ69" s="1296"/>
      <c r="AR69" s="1296"/>
      <c r="AS69" s="1296"/>
      <c r="AT69" s="1296"/>
      <c r="AU69" s="1296"/>
      <c r="AV69" s="1296"/>
      <c r="AW69" s="1296"/>
      <c r="AX69" s="1296"/>
      <c r="AY69" s="1296"/>
      <c r="AZ69" s="1296"/>
      <c r="BA69" s="1296"/>
      <c r="BB69" s="1296"/>
      <c r="BC69" s="1296"/>
      <c r="BD69" s="1296"/>
      <c r="BE69" s="1296"/>
      <c r="BF69" s="1296"/>
      <c r="BG69" s="1296"/>
      <c r="BH69" s="1296"/>
      <c r="BI69" s="1296"/>
      <c r="BJ69" s="1296"/>
      <c r="BK69" s="1296"/>
      <c r="BL69" s="1296"/>
      <c r="BM69" s="1296"/>
      <c r="BN69" s="1296"/>
      <c r="BO69" s="1296"/>
      <c r="BP69" s="1296"/>
      <c r="BQ69" s="1296"/>
      <c r="BR69" s="1296"/>
      <c r="BS69" s="1296"/>
      <c r="BT69" s="1296"/>
      <c r="BU69" s="1296"/>
      <c r="BV69" s="1296"/>
      <c r="BW69" s="1296"/>
      <c r="BX69" s="1296"/>
      <c r="BY69" s="1296"/>
      <c r="BZ69" s="1296"/>
      <c r="CA69" s="1296"/>
      <c r="CB69" s="1296"/>
      <c r="CC69" s="1296"/>
      <c r="CD69" s="1296"/>
      <c r="CE69" s="1296"/>
      <c r="CF69" s="1296"/>
      <c r="CG69" s="1296"/>
      <c r="CH69" s="1296"/>
      <c r="CI69" s="1296"/>
      <c r="CJ69" s="1296"/>
      <c r="CK69" s="1296"/>
      <c r="CL69" s="1296"/>
      <c r="CM69" s="1296"/>
      <c r="CN69" s="1296"/>
      <c r="CO69" s="1296"/>
      <c r="CP69" s="1296"/>
      <c r="CQ69" s="1296"/>
      <c r="CR69" s="1296"/>
      <c r="CS69" s="1296"/>
      <c r="CT69" s="1296"/>
      <c r="CU69" s="1296"/>
      <c r="CV69" s="1296"/>
      <c r="CW69" s="1296"/>
      <c r="CX69" s="1296"/>
      <c r="CY69" s="1296"/>
      <c r="CZ69" s="1296"/>
      <c r="DA69" s="1296"/>
      <c r="DB69" s="1296"/>
      <c r="DC69" s="1297"/>
    </row>
    <row r="70" spans="2:107" x14ac:dyDescent="0.15">
      <c r="B70" s="1280"/>
      <c r="H70" s="1322"/>
      <c r="I70" s="1322"/>
      <c r="J70" s="1323"/>
      <c r="K70" s="1323"/>
      <c r="L70" s="1324"/>
      <c r="M70" s="1323"/>
      <c r="N70" s="1324"/>
      <c r="AN70" s="1298"/>
      <c r="AO70" s="1298"/>
      <c r="AP70" s="1298"/>
      <c r="AZ70" s="1298"/>
      <c r="BA70" s="1298"/>
      <c r="BB70" s="1298"/>
      <c r="BL70" s="1298"/>
      <c r="BM70" s="1298"/>
      <c r="BN70" s="1298"/>
      <c r="BX70" s="1298"/>
      <c r="BY70" s="1298"/>
      <c r="BZ70" s="1298"/>
      <c r="CJ70" s="1298"/>
      <c r="CK70" s="1298"/>
      <c r="CL70" s="1298"/>
      <c r="CV70" s="1298"/>
      <c r="CW70" s="1298"/>
      <c r="CX70" s="1298"/>
    </row>
    <row r="71" spans="2:107" x14ac:dyDescent="0.15">
      <c r="B71" s="1280"/>
      <c r="G71" s="1325"/>
      <c r="I71" s="1326"/>
      <c r="J71" s="1323"/>
      <c r="K71" s="1323"/>
      <c r="L71" s="1324"/>
      <c r="M71" s="1323"/>
      <c r="N71" s="1324"/>
      <c r="AM71" s="1325"/>
      <c r="AN71" s="1273" t="s">
        <v>617</v>
      </c>
    </row>
    <row r="72" spans="2:107" x14ac:dyDescent="0.15">
      <c r="B72" s="1280"/>
      <c r="G72" s="1299"/>
      <c r="H72" s="1299"/>
      <c r="I72" s="1299"/>
      <c r="J72" s="1299"/>
      <c r="K72" s="1300"/>
      <c r="L72" s="1300"/>
      <c r="M72" s="1301"/>
      <c r="N72" s="1301"/>
      <c r="AN72" s="1302"/>
      <c r="AO72" s="1303"/>
      <c r="AP72" s="1303"/>
      <c r="AQ72" s="1303"/>
      <c r="AR72" s="1303"/>
      <c r="AS72" s="1303"/>
      <c r="AT72" s="1303"/>
      <c r="AU72" s="1303"/>
      <c r="AV72" s="1303"/>
      <c r="AW72" s="1303"/>
      <c r="AX72" s="1303"/>
      <c r="AY72" s="1303"/>
      <c r="AZ72" s="1303"/>
      <c r="BA72" s="1303"/>
      <c r="BB72" s="1303"/>
      <c r="BC72" s="1303"/>
      <c r="BD72" s="1303"/>
      <c r="BE72" s="1303"/>
      <c r="BF72" s="1303"/>
      <c r="BG72" s="1303"/>
      <c r="BH72" s="1303"/>
      <c r="BI72" s="1303"/>
      <c r="BJ72" s="1303"/>
      <c r="BK72" s="1303"/>
      <c r="BL72" s="1303"/>
      <c r="BM72" s="1303"/>
      <c r="BN72" s="1303"/>
      <c r="BO72" s="1304"/>
      <c r="BP72" s="1305" t="s">
        <v>561</v>
      </c>
      <c r="BQ72" s="1305"/>
      <c r="BR72" s="1305"/>
      <c r="BS72" s="1305"/>
      <c r="BT72" s="1305"/>
      <c r="BU72" s="1305"/>
      <c r="BV72" s="1305"/>
      <c r="BW72" s="1305"/>
      <c r="BX72" s="1305" t="s">
        <v>562</v>
      </c>
      <c r="BY72" s="1305"/>
      <c r="BZ72" s="1305"/>
      <c r="CA72" s="1305"/>
      <c r="CB72" s="1305"/>
      <c r="CC72" s="1305"/>
      <c r="CD72" s="1305"/>
      <c r="CE72" s="1305"/>
      <c r="CF72" s="1305" t="s">
        <v>563</v>
      </c>
      <c r="CG72" s="1305"/>
      <c r="CH72" s="1305"/>
      <c r="CI72" s="1305"/>
      <c r="CJ72" s="1305"/>
      <c r="CK72" s="1305"/>
      <c r="CL72" s="1305"/>
      <c r="CM72" s="1305"/>
      <c r="CN72" s="1305" t="s">
        <v>564</v>
      </c>
      <c r="CO72" s="1305"/>
      <c r="CP72" s="1305"/>
      <c r="CQ72" s="1305"/>
      <c r="CR72" s="1305"/>
      <c r="CS72" s="1305"/>
      <c r="CT72" s="1305"/>
      <c r="CU72" s="1305"/>
      <c r="CV72" s="1305" t="s">
        <v>565</v>
      </c>
      <c r="CW72" s="1305"/>
      <c r="CX72" s="1305"/>
      <c r="CY72" s="1305"/>
      <c r="CZ72" s="1305"/>
      <c r="DA72" s="1305"/>
      <c r="DB72" s="1305"/>
      <c r="DC72" s="1305"/>
    </row>
    <row r="73" spans="2:107" x14ac:dyDescent="0.15">
      <c r="B73" s="1280"/>
      <c r="G73" s="1306"/>
      <c r="H73" s="1306"/>
      <c r="I73" s="1306"/>
      <c r="J73" s="1306"/>
      <c r="K73" s="1327"/>
      <c r="L73" s="1327"/>
      <c r="M73" s="1327"/>
      <c r="N73" s="1327"/>
      <c r="AM73" s="1298"/>
      <c r="AN73" s="1309" t="s">
        <v>618</v>
      </c>
      <c r="AO73" s="1309"/>
      <c r="AP73" s="1309"/>
      <c r="AQ73" s="1309"/>
      <c r="AR73" s="1309"/>
      <c r="AS73" s="1309"/>
      <c r="AT73" s="1309"/>
      <c r="AU73" s="1309"/>
      <c r="AV73" s="1309"/>
      <c r="AW73" s="1309"/>
      <c r="AX73" s="1309"/>
      <c r="AY73" s="1309"/>
      <c r="AZ73" s="1309"/>
      <c r="BA73" s="1309"/>
      <c r="BB73" s="1309" t="s">
        <v>619</v>
      </c>
      <c r="BC73" s="1309"/>
      <c r="BD73" s="1309"/>
      <c r="BE73" s="1309"/>
      <c r="BF73" s="1309"/>
      <c r="BG73" s="1309"/>
      <c r="BH73" s="1309"/>
      <c r="BI73" s="1309"/>
      <c r="BJ73" s="1309"/>
      <c r="BK73" s="1309"/>
      <c r="BL73" s="1309"/>
      <c r="BM73" s="1309"/>
      <c r="BN73" s="1309"/>
      <c r="BO73" s="1309"/>
      <c r="BP73" s="1310">
        <v>105.4</v>
      </c>
      <c r="BQ73" s="1310"/>
      <c r="BR73" s="1310"/>
      <c r="BS73" s="1310"/>
      <c r="BT73" s="1310"/>
      <c r="BU73" s="1310"/>
      <c r="BV73" s="1310"/>
      <c r="BW73" s="1310"/>
      <c r="BX73" s="1310">
        <v>115.5</v>
      </c>
      <c r="BY73" s="1310"/>
      <c r="BZ73" s="1310"/>
      <c r="CA73" s="1310"/>
      <c r="CB73" s="1310"/>
      <c r="CC73" s="1310"/>
      <c r="CD73" s="1310"/>
      <c r="CE73" s="1310"/>
      <c r="CF73" s="1310">
        <v>116</v>
      </c>
      <c r="CG73" s="1310"/>
      <c r="CH73" s="1310"/>
      <c r="CI73" s="1310"/>
      <c r="CJ73" s="1310"/>
      <c r="CK73" s="1310"/>
      <c r="CL73" s="1310"/>
      <c r="CM73" s="1310"/>
      <c r="CN73" s="1310">
        <v>122.2</v>
      </c>
      <c r="CO73" s="1310"/>
      <c r="CP73" s="1310"/>
      <c r="CQ73" s="1310"/>
      <c r="CR73" s="1310"/>
      <c r="CS73" s="1310"/>
      <c r="CT73" s="1310"/>
      <c r="CU73" s="1310"/>
      <c r="CV73" s="1310">
        <v>120.4</v>
      </c>
      <c r="CW73" s="1310"/>
      <c r="CX73" s="1310"/>
      <c r="CY73" s="1310"/>
      <c r="CZ73" s="1310"/>
      <c r="DA73" s="1310"/>
      <c r="DB73" s="1310"/>
      <c r="DC73" s="1310"/>
    </row>
    <row r="74" spans="2:107" x14ac:dyDescent="0.15">
      <c r="B74" s="1280"/>
      <c r="G74" s="1306"/>
      <c r="H74" s="1306"/>
      <c r="I74" s="1306"/>
      <c r="J74" s="1306"/>
      <c r="K74" s="1327"/>
      <c r="L74" s="1327"/>
      <c r="M74" s="1327"/>
      <c r="N74" s="1327"/>
      <c r="AM74" s="1298"/>
      <c r="AN74" s="1309"/>
      <c r="AO74" s="1309"/>
      <c r="AP74" s="1309"/>
      <c r="AQ74" s="1309"/>
      <c r="AR74" s="1309"/>
      <c r="AS74" s="1309"/>
      <c r="AT74" s="1309"/>
      <c r="AU74" s="1309"/>
      <c r="AV74" s="1309"/>
      <c r="AW74" s="1309"/>
      <c r="AX74" s="1309"/>
      <c r="AY74" s="1309"/>
      <c r="AZ74" s="1309"/>
      <c r="BA74" s="1309"/>
      <c r="BB74" s="1309"/>
      <c r="BC74" s="1309"/>
      <c r="BD74" s="1309"/>
      <c r="BE74" s="1309"/>
      <c r="BF74" s="1309"/>
      <c r="BG74" s="1309"/>
      <c r="BH74" s="1309"/>
      <c r="BI74" s="1309"/>
      <c r="BJ74" s="1309"/>
      <c r="BK74" s="1309"/>
      <c r="BL74" s="1309"/>
      <c r="BM74" s="1309"/>
      <c r="BN74" s="1309"/>
      <c r="BO74" s="1309"/>
      <c r="BP74" s="1310"/>
      <c r="BQ74" s="1310"/>
      <c r="BR74" s="1310"/>
      <c r="BS74" s="1310"/>
      <c r="BT74" s="1310"/>
      <c r="BU74" s="1310"/>
      <c r="BV74" s="1310"/>
      <c r="BW74" s="1310"/>
      <c r="BX74" s="1310"/>
      <c r="BY74" s="1310"/>
      <c r="BZ74" s="1310"/>
      <c r="CA74" s="1310"/>
      <c r="CB74" s="1310"/>
      <c r="CC74" s="1310"/>
      <c r="CD74" s="1310"/>
      <c r="CE74" s="1310"/>
      <c r="CF74" s="1310"/>
      <c r="CG74" s="1310"/>
      <c r="CH74" s="1310"/>
      <c r="CI74" s="1310"/>
      <c r="CJ74" s="1310"/>
      <c r="CK74" s="1310"/>
      <c r="CL74" s="1310"/>
      <c r="CM74" s="1310"/>
      <c r="CN74" s="1310"/>
      <c r="CO74" s="1310"/>
      <c r="CP74" s="1310"/>
      <c r="CQ74" s="1310"/>
      <c r="CR74" s="1310"/>
      <c r="CS74" s="1310"/>
      <c r="CT74" s="1310"/>
      <c r="CU74" s="1310"/>
      <c r="CV74" s="1310"/>
      <c r="CW74" s="1310"/>
      <c r="CX74" s="1310"/>
      <c r="CY74" s="1310"/>
      <c r="CZ74" s="1310"/>
      <c r="DA74" s="1310"/>
      <c r="DB74" s="1310"/>
      <c r="DC74" s="1310"/>
    </row>
    <row r="75" spans="2:107" x14ac:dyDescent="0.15">
      <c r="B75" s="1280"/>
      <c r="G75" s="1306"/>
      <c r="H75" s="1306"/>
      <c r="I75" s="1299"/>
      <c r="J75" s="1299"/>
      <c r="K75" s="1308"/>
      <c r="L75" s="1308"/>
      <c r="M75" s="1308"/>
      <c r="N75" s="1308"/>
      <c r="AM75" s="1298"/>
      <c r="AN75" s="1309"/>
      <c r="AO75" s="1309"/>
      <c r="AP75" s="1309"/>
      <c r="AQ75" s="1309"/>
      <c r="AR75" s="1309"/>
      <c r="AS75" s="1309"/>
      <c r="AT75" s="1309"/>
      <c r="AU75" s="1309"/>
      <c r="AV75" s="1309"/>
      <c r="AW75" s="1309"/>
      <c r="AX75" s="1309"/>
      <c r="AY75" s="1309"/>
      <c r="AZ75" s="1309"/>
      <c r="BA75" s="1309"/>
      <c r="BB75" s="1309" t="s">
        <v>624</v>
      </c>
      <c r="BC75" s="1309"/>
      <c r="BD75" s="1309"/>
      <c r="BE75" s="1309"/>
      <c r="BF75" s="1309"/>
      <c r="BG75" s="1309"/>
      <c r="BH75" s="1309"/>
      <c r="BI75" s="1309"/>
      <c r="BJ75" s="1309"/>
      <c r="BK75" s="1309"/>
      <c r="BL75" s="1309"/>
      <c r="BM75" s="1309"/>
      <c r="BN75" s="1309"/>
      <c r="BO75" s="1309"/>
      <c r="BP75" s="1310">
        <v>11</v>
      </c>
      <c r="BQ75" s="1310"/>
      <c r="BR75" s="1310"/>
      <c r="BS75" s="1310"/>
      <c r="BT75" s="1310"/>
      <c r="BU75" s="1310"/>
      <c r="BV75" s="1310"/>
      <c r="BW75" s="1310"/>
      <c r="BX75" s="1310">
        <v>10.4</v>
      </c>
      <c r="BY75" s="1310"/>
      <c r="BZ75" s="1310"/>
      <c r="CA75" s="1310"/>
      <c r="CB75" s="1310"/>
      <c r="CC75" s="1310"/>
      <c r="CD75" s="1310"/>
      <c r="CE75" s="1310"/>
      <c r="CF75" s="1310">
        <v>9.6999999999999993</v>
      </c>
      <c r="CG75" s="1310"/>
      <c r="CH75" s="1310"/>
      <c r="CI75" s="1310"/>
      <c r="CJ75" s="1310"/>
      <c r="CK75" s="1310"/>
      <c r="CL75" s="1310"/>
      <c r="CM75" s="1310"/>
      <c r="CN75" s="1310">
        <v>9.8000000000000007</v>
      </c>
      <c r="CO75" s="1310"/>
      <c r="CP75" s="1310"/>
      <c r="CQ75" s="1310"/>
      <c r="CR75" s="1310"/>
      <c r="CS75" s="1310"/>
      <c r="CT75" s="1310"/>
      <c r="CU75" s="1310"/>
      <c r="CV75" s="1310">
        <v>9.9</v>
      </c>
      <c r="CW75" s="1310"/>
      <c r="CX75" s="1310"/>
      <c r="CY75" s="1310"/>
      <c r="CZ75" s="1310"/>
      <c r="DA75" s="1310"/>
      <c r="DB75" s="1310"/>
      <c r="DC75" s="1310"/>
    </row>
    <row r="76" spans="2:107" x14ac:dyDescent="0.15">
      <c r="B76" s="1280"/>
      <c r="G76" s="1306"/>
      <c r="H76" s="1306"/>
      <c r="I76" s="1299"/>
      <c r="J76" s="1299"/>
      <c r="K76" s="1308"/>
      <c r="L76" s="1308"/>
      <c r="M76" s="1308"/>
      <c r="N76" s="1308"/>
      <c r="AM76" s="1298"/>
      <c r="AN76" s="1309"/>
      <c r="AO76" s="1309"/>
      <c r="AP76" s="1309"/>
      <c r="AQ76" s="1309"/>
      <c r="AR76" s="1309"/>
      <c r="AS76" s="1309"/>
      <c r="AT76" s="1309"/>
      <c r="AU76" s="1309"/>
      <c r="AV76" s="1309"/>
      <c r="AW76" s="1309"/>
      <c r="AX76" s="1309"/>
      <c r="AY76" s="1309"/>
      <c r="AZ76" s="1309"/>
      <c r="BA76" s="1309"/>
      <c r="BB76" s="1309"/>
      <c r="BC76" s="1309"/>
      <c r="BD76" s="1309"/>
      <c r="BE76" s="1309"/>
      <c r="BF76" s="1309"/>
      <c r="BG76" s="1309"/>
      <c r="BH76" s="1309"/>
      <c r="BI76" s="1309"/>
      <c r="BJ76" s="1309"/>
      <c r="BK76" s="1309"/>
      <c r="BL76" s="1309"/>
      <c r="BM76" s="1309"/>
      <c r="BN76" s="1309"/>
      <c r="BO76" s="1309"/>
      <c r="BP76" s="1310"/>
      <c r="BQ76" s="1310"/>
      <c r="BR76" s="1310"/>
      <c r="BS76" s="1310"/>
      <c r="BT76" s="1310"/>
      <c r="BU76" s="1310"/>
      <c r="BV76" s="1310"/>
      <c r="BW76" s="1310"/>
      <c r="BX76" s="1310"/>
      <c r="BY76" s="1310"/>
      <c r="BZ76" s="1310"/>
      <c r="CA76" s="1310"/>
      <c r="CB76" s="1310"/>
      <c r="CC76" s="1310"/>
      <c r="CD76" s="1310"/>
      <c r="CE76" s="1310"/>
      <c r="CF76" s="1310"/>
      <c r="CG76" s="1310"/>
      <c r="CH76" s="1310"/>
      <c r="CI76" s="1310"/>
      <c r="CJ76" s="1310"/>
      <c r="CK76" s="1310"/>
      <c r="CL76" s="1310"/>
      <c r="CM76" s="1310"/>
      <c r="CN76" s="1310"/>
      <c r="CO76" s="1310"/>
      <c r="CP76" s="1310"/>
      <c r="CQ76" s="1310"/>
      <c r="CR76" s="1310"/>
      <c r="CS76" s="1310"/>
      <c r="CT76" s="1310"/>
      <c r="CU76" s="1310"/>
      <c r="CV76" s="1310"/>
      <c r="CW76" s="1310"/>
      <c r="CX76" s="1310"/>
      <c r="CY76" s="1310"/>
      <c r="CZ76" s="1310"/>
      <c r="DA76" s="1310"/>
      <c r="DB76" s="1310"/>
      <c r="DC76" s="1310"/>
    </row>
    <row r="77" spans="2:107" x14ac:dyDescent="0.15">
      <c r="B77" s="1280"/>
      <c r="G77" s="1299"/>
      <c r="H77" s="1299"/>
      <c r="I77" s="1299"/>
      <c r="J77" s="1299"/>
      <c r="K77" s="1327"/>
      <c r="L77" s="1327"/>
      <c r="M77" s="1327"/>
      <c r="N77" s="1327"/>
      <c r="AN77" s="1305" t="s">
        <v>621</v>
      </c>
      <c r="AO77" s="1305"/>
      <c r="AP77" s="1305"/>
      <c r="AQ77" s="1305"/>
      <c r="AR77" s="1305"/>
      <c r="AS77" s="1305"/>
      <c r="AT77" s="1305"/>
      <c r="AU77" s="1305"/>
      <c r="AV77" s="1305"/>
      <c r="AW77" s="1305"/>
      <c r="AX77" s="1305"/>
      <c r="AY77" s="1305"/>
      <c r="AZ77" s="1305"/>
      <c r="BA77" s="1305"/>
      <c r="BB77" s="1309" t="s">
        <v>619</v>
      </c>
      <c r="BC77" s="1309"/>
      <c r="BD77" s="1309"/>
      <c r="BE77" s="1309"/>
      <c r="BF77" s="1309"/>
      <c r="BG77" s="1309"/>
      <c r="BH77" s="1309"/>
      <c r="BI77" s="1309"/>
      <c r="BJ77" s="1309"/>
      <c r="BK77" s="1309"/>
      <c r="BL77" s="1309"/>
      <c r="BM77" s="1309"/>
      <c r="BN77" s="1309"/>
      <c r="BO77" s="1309"/>
      <c r="BP77" s="1310">
        <v>20.2</v>
      </c>
      <c r="BQ77" s="1310"/>
      <c r="BR77" s="1310"/>
      <c r="BS77" s="1310"/>
      <c r="BT77" s="1310"/>
      <c r="BU77" s="1310"/>
      <c r="BV77" s="1310"/>
      <c r="BW77" s="1310"/>
      <c r="BX77" s="1310">
        <v>15.5</v>
      </c>
      <c r="BY77" s="1310"/>
      <c r="BZ77" s="1310"/>
      <c r="CA77" s="1310"/>
      <c r="CB77" s="1310"/>
      <c r="CC77" s="1310"/>
      <c r="CD77" s="1310"/>
      <c r="CE77" s="1310"/>
      <c r="CF77" s="1310">
        <v>14</v>
      </c>
      <c r="CG77" s="1310"/>
      <c r="CH77" s="1310"/>
      <c r="CI77" s="1310"/>
      <c r="CJ77" s="1310"/>
      <c r="CK77" s="1310"/>
      <c r="CL77" s="1310"/>
      <c r="CM77" s="1310"/>
      <c r="CN77" s="1310">
        <v>11.4</v>
      </c>
      <c r="CO77" s="1310"/>
      <c r="CP77" s="1310"/>
      <c r="CQ77" s="1310"/>
      <c r="CR77" s="1310"/>
      <c r="CS77" s="1310"/>
      <c r="CT77" s="1310"/>
      <c r="CU77" s="1310"/>
      <c r="CV77" s="1310">
        <v>10.4</v>
      </c>
      <c r="CW77" s="1310"/>
      <c r="CX77" s="1310"/>
      <c r="CY77" s="1310"/>
      <c r="CZ77" s="1310"/>
      <c r="DA77" s="1310"/>
      <c r="DB77" s="1310"/>
      <c r="DC77" s="1310"/>
    </row>
    <row r="78" spans="2:107" x14ac:dyDescent="0.15">
      <c r="B78" s="1280"/>
      <c r="G78" s="1299"/>
      <c r="H78" s="1299"/>
      <c r="I78" s="1299"/>
      <c r="J78" s="1299"/>
      <c r="K78" s="1327"/>
      <c r="L78" s="1327"/>
      <c r="M78" s="1327"/>
      <c r="N78" s="1327"/>
      <c r="AN78" s="1305"/>
      <c r="AO78" s="1305"/>
      <c r="AP78" s="1305"/>
      <c r="AQ78" s="1305"/>
      <c r="AR78" s="1305"/>
      <c r="AS78" s="1305"/>
      <c r="AT78" s="1305"/>
      <c r="AU78" s="1305"/>
      <c r="AV78" s="1305"/>
      <c r="AW78" s="1305"/>
      <c r="AX78" s="1305"/>
      <c r="AY78" s="1305"/>
      <c r="AZ78" s="1305"/>
      <c r="BA78" s="1305"/>
      <c r="BB78" s="1309"/>
      <c r="BC78" s="1309"/>
      <c r="BD78" s="1309"/>
      <c r="BE78" s="1309"/>
      <c r="BF78" s="1309"/>
      <c r="BG78" s="1309"/>
      <c r="BH78" s="1309"/>
      <c r="BI78" s="1309"/>
      <c r="BJ78" s="1309"/>
      <c r="BK78" s="1309"/>
      <c r="BL78" s="1309"/>
      <c r="BM78" s="1309"/>
      <c r="BN78" s="1309"/>
      <c r="BO78" s="1309"/>
      <c r="BP78" s="1310"/>
      <c r="BQ78" s="1310"/>
      <c r="BR78" s="1310"/>
      <c r="BS78" s="1310"/>
      <c r="BT78" s="1310"/>
      <c r="BU78" s="1310"/>
      <c r="BV78" s="1310"/>
      <c r="BW78" s="1310"/>
      <c r="BX78" s="1310"/>
      <c r="BY78" s="1310"/>
      <c r="BZ78" s="1310"/>
      <c r="CA78" s="1310"/>
      <c r="CB78" s="1310"/>
      <c r="CC78" s="1310"/>
      <c r="CD78" s="1310"/>
      <c r="CE78" s="1310"/>
      <c r="CF78" s="1310"/>
      <c r="CG78" s="1310"/>
      <c r="CH78" s="1310"/>
      <c r="CI78" s="1310"/>
      <c r="CJ78" s="1310"/>
      <c r="CK78" s="1310"/>
      <c r="CL78" s="1310"/>
      <c r="CM78" s="1310"/>
      <c r="CN78" s="1310"/>
      <c r="CO78" s="1310"/>
      <c r="CP78" s="1310"/>
      <c r="CQ78" s="1310"/>
      <c r="CR78" s="1310"/>
      <c r="CS78" s="1310"/>
      <c r="CT78" s="1310"/>
      <c r="CU78" s="1310"/>
      <c r="CV78" s="1310"/>
      <c r="CW78" s="1310"/>
      <c r="CX78" s="1310"/>
      <c r="CY78" s="1310"/>
      <c r="CZ78" s="1310"/>
      <c r="DA78" s="1310"/>
      <c r="DB78" s="1310"/>
      <c r="DC78" s="1310"/>
    </row>
    <row r="79" spans="2:107" x14ac:dyDescent="0.15">
      <c r="B79" s="1280"/>
      <c r="G79" s="1299"/>
      <c r="H79" s="1299"/>
      <c r="I79" s="1312"/>
      <c r="J79" s="1312"/>
      <c r="K79" s="1328"/>
      <c r="L79" s="1328"/>
      <c r="M79" s="1328"/>
      <c r="N79" s="1328"/>
      <c r="AN79" s="1305"/>
      <c r="AO79" s="1305"/>
      <c r="AP79" s="1305"/>
      <c r="AQ79" s="1305"/>
      <c r="AR79" s="1305"/>
      <c r="AS79" s="1305"/>
      <c r="AT79" s="1305"/>
      <c r="AU79" s="1305"/>
      <c r="AV79" s="1305"/>
      <c r="AW79" s="1305"/>
      <c r="AX79" s="1305"/>
      <c r="AY79" s="1305"/>
      <c r="AZ79" s="1305"/>
      <c r="BA79" s="1305"/>
      <c r="BB79" s="1309" t="s">
        <v>624</v>
      </c>
      <c r="BC79" s="1309"/>
      <c r="BD79" s="1309"/>
      <c r="BE79" s="1309"/>
      <c r="BF79" s="1309"/>
      <c r="BG79" s="1309"/>
      <c r="BH79" s="1309"/>
      <c r="BI79" s="1309"/>
      <c r="BJ79" s="1309"/>
      <c r="BK79" s="1309"/>
      <c r="BL79" s="1309"/>
      <c r="BM79" s="1309"/>
      <c r="BN79" s="1309"/>
      <c r="BO79" s="1309"/>
      <c r="BP79" s="1310">
        <v>7.1</v>
      </c>
      <c r="BQ79" s="1310"/>
      <c r="BR79" s="1310"/>
      <c r="BS79" s="1310"/>
      <c r="BT79" s="1310"/>
      <c r="BU79" s="1310"/>
      <c r="BV79" s="1310"/>
      <c r="BW79" s="1310"/>
      <c r="BX79" s="1310">
        <v>6.6</v>
      </c>
      <c r="BY79" s="1310"/>
      <c r="BZ79" s="1310"/>
      <c r="CA79" s="1310"/>
      <c r="CB79" s="1310"/>
      <c r="CC79" s="1310"/>
      <c r="CD79" s="1310"/>
      <c r="CE79" s="1310"/>
      <c r="CF79" s="1310">
        <v>6.5</v>
      </c>
      <c r="CG79" s="1310"/>
      <c r="CH79" s="1310"/>
      <c r="CI79" s="1310"/>
      <c r="CJ79" s="1310"/>
      <c r="CK79" s="1310"/>
      <c r="CL79" s="1310"/>
      <c r="CM79" s="1310"/>
      <c r="CN79" s="1310">
        <v>6.7</v>
      </c>
      <c r="CO79" s="1310"/>
      <c r="CP79" s="1310"/>
      <c r="CQ79" s="1310"/>
      <c r="CR79" s="1310"/>
      <c r="CS79" s="1310"/>
      <c r="CT79" s="1310"/>
      <c r="CU79" s="1310"/>
      <c r="CV79" s="1310">
        <v>6.6</v>
      </c>
      <c r="CW79" s="1310"/>
      <c r="CX79" s="1310"/>
      <c r="CY79" s="1310"/>
      <c r="CZ79" s="1310"/>
      <c r="DA79" s="1310"/>
      <c r="DB79" s="1310"/>
      <c r="DC79" s="1310"/>
    </row>
    <row r="80" spans="2:107" x14ac:dyDescent="0.15">
      <c r="B80" s="1280"/>
      <c r="G80" s="1299"/>
      <c r="H80" s="1299"/>
      <c r="I80" s="1312"/>
      <c r="J80" s="1312"/>
      <c r="K80" s="1328"/>
      <c r="L80" s="1328"/>
      <c r="M80" s="1328"/>
      <c r="N80" s="1328"/>
      <c r="AN80" s="1305"/>
      <c r="AO80" s="1305"/>
      <c r="AP80" s="1305"/>
      <c r="AQ80" s="1305"/>
      <c r="AR80" s="1305"/>
      <c r="AS80" s="1305"/>
      <c r="AT80" s="1305"/>
      <c r="AU80" s="1305"/>
      <c r="AV80" s="1305"/>
      <c r="AW80" s="1305"/>
      <c r="AX80" s="1305"/>
      <c r="AY80" s="1305"/>
      <c r="AZ80" s="1305"/>
      <c r="BA80" s="1305"/>
      <c r="BB80" s="1309"/>
      <c r="BC80" s="1309"/>
      <c r="BD80" s="1309"/>
      <c r="BE80" s="1309"/>
      <c r="BF80" s="1309"/>
      <c r="BG80" s="1309"/>
      <c r="BH80" s="1309"/>
      <c r="BI80" s="1309"/>
      <c r="BJ80" s="1309"/>
      <c r="BK80" s="1309"/>
      <c r="BL80" s="1309"/>
      <c r="BM80" s="1309"/>
      <c r="BN80" s="1309"/>
      <c r="BO80" s="1309"/>
      <c r="BP80" s="1310"/>
      <c r="BQ80" s="1310"/>
      <c r="BR80" s="1310"/>
      <c r="BS80" s="1310"/>
      <c r="BT80" s="1310"/>
      <c r="BU80" s="1310"/>
      <c r="BV80" s="1310"/>
      <c r="BW80" s="1310"/>
      <c r="BX80" s="1310"/>
      <c r="BY80" s="1310"/>
      <c r="BZ80" s="1310"/>
      <c r="CA80" s="1310"/>
      <c r="CB80" s="1310"/>
      <c r="CC80" s="1310"/>
      <c r="CD80" s="1310"/>
      <c r="CE80" s="1310"/>
      <c r="CF80" s="1310"/>
      <c r="CG80" s="1310"/>
      <c r="CH80" s="1310"/>
      <c r="CI80" s="1310"/>
      <c r="CJ80" s="1310"/>
      <c r="CK80" s="1310"/>
      <c r="CL80" s="1310"/>
      <c r="CM80" s="1310"/>
      <c r="CN80" s="1310"/>
      <c r="CO80" s="1310"/>
      <c r="CP80" s="1310"/>
      <c r="CQ80" s="1310"/>
      <c r="CR80" s="1310"/>
      <c r="CS80" s="1310"/>
      <c r="CT80" s="1310"/>
      <c r="CU80" s="1310"/>
      <c r="CV80" s="1310"/>
      <c r="CW80" s="1310"/>
      <c r="CX80" s="1310"/>
      <c r="CY80" s="1310"/>
      <c r="CZ80" s="1310"/>
      <c r="DA80" s="1310"/>
      <c r="DB80" s="1310"/>
      <c r="DC80" s="1310"/>
    </row>
    <row r="81" spans="2:109" x14ac:dyDescent="0.15">
      <c r="B81" s="1280"/>
    </row>
    <row r="82" spans="2:109" ht="17.25" x14ac:dyDescent="0.15">
      <c r="B82" s="1280"/>
      <c r="K82" s="1329"/>
      <c r="L82" s="1329"/>
      <c r="M82" s="1329"/>
      <c r="N82" s="1329"/>
      <c r="AQ82" s="1329"/>
      <c r="AR82" s="1329"/>
      <c r="AS82" s="1329"/>
      <c r="AT82" s="1329"/>
      <c r="BC82" s="1329"/>
      <c r="BD82" s="1329"/>
      <c r="BE82" s="1329"/>
      <c r="BF82" s="1329"/>
      <c r="BO82" s="1329"/>
      <c r="BP82" s="1329"/>
      <c r="BQ82" s="1329"/>
      <c r="BR82" s="1329"/>
      <c r="CA82" s="1329"/>
      <c r="CB82" s="1329"/>
      <c r="CC82" s="1329"/>
      <c r="CD82" s="1329"/>
      <c r="CM82" s="1329"/>
      <c r="CN82" s="1329"/>
      <c r="CO82" s="1329"/>
      <c r="CP82" s="1329"/>
      <c r="CY82" s="1329"/>
      <c r="CZ82" s="1329"/>
      <c r="DA82" s="1329"/>
      <c r="DB82" s="1329"/>
      <c r="DC82" s="1329"/>
    </row>
    <row r="83" spans="2:109" x14ac:dyDescent="0.15">
      <c r="B83" s="1282"/>
      <c r="C83" s="1283"/>
      <c r="D83" s="1283"/>
      <c r="E83" s="1283"/>
      <c r="F83" s="1283"/>
      <c r="G83" s="1283"/>
      <c r="H83" s="1283"/>
      <c r="I83" s="1283"/>
      <c r="J83" s="1283"/>
      <c r="K83" s="1283"/>
      <c r="L83" s="1283"/>
      <c r="M83" s="1283"/>
      <c r="N83" s="1283"/>
      <c r="O83" s="1283"/>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3"/>
      <c r="AK83" s="1283"/>
      <c r="AL83" s="1283"/>
      <c r="AM83" s="1283"/>
      <c r="AN83" s="1283"/>
      <c r="AO83" s="1283"/>
      <c r="AP83" s="1283"/>
      <c r="AQ83" s="1283"/>
      <c r="AR83" s="1283"/>
      <c r="AS83" s="1283"/>
      <c r="AT83" s="1283"/>
      <c r="AU83" s="1283"/>
      <c r="AV83" s="1283"/>
      <c r="AW83" s="1283"/>
      <c r="AX83" s="1283"/>
      <c r="AY83" s="1283"/>
      <c r="AZ83" s="1283"/>
      <c r="BA83" s="1283"/>
      <c r="BB83" s="1283"/>
      <c r="BC83" s="1283"/>
      <c r="BD83" s="1283"/>
      <c r="BE83" s="1283"/>
      <c r="BF83" s="1283"/>
      <c r="BG83" s="1283"/>
      <c r="BH83" s="1283"/>
      <c r="BI83" s="1283"/>
      <c r="BJ83" s="1283"/>
      <c r="BK83" s="1283"/>
      <c r="BL83" s="1283"/>
      <c r="BM83" s="1283"/>
      <c r="BN83" s="1283"/>
      <c r="BO83" s="1283"/>
      <c r="BP83" s="1283"/>
      <c r="BQ83" s="1283"/>
      <c r="BR83" s="1283"/>
      <c r="BS83" s="1283"/>
      <c r="BT83" s="1283"/>
      <c r="BU83" s="1283"/>
      <c r="BV83" s="1283"/>
      <c r="BW83" s="1283"/>
      <c r="BX83" s="1283"/>
      <c r="BY83" s="1283"/>
      <c r="BZ83" s="1283"/>
      <c r="CA83" s="1283"/>
      <c r="CB83" s="1283"/>
      <c r="CC83" s="1283"/>
      <c r="CD83" s="1283"/>
      <c r="CE83" s="1283"/>
      <c r="CF83" s="1283"/>
      <c r="CG83" s="1283"/>
      <c r="CH83" s="1283"/>
      <c r="CI83" s="1283"/>
      <c r="CJ83" s="1283"/>
      <c r="CK83" s="1283"/>
      <c r="CL83" s="1283"/>
      <c r="CM83" s="1283"/>
      <c r="CN83" s="1283"/>
      <c r="CO83" s="1283"/>
      <c r="CP83" s="1283"/>
      <c r="CQ83" s="1283"/>
      <c r="CR83" s="1283"/>
      <c r="CS83" s="1283"/>
      <c r="CT83" s="1283"/>
      <c r="CU83" s="1283"/>
      <c r="CV83" s="1283"/>
      <c r="CW83" s="1283"/>
      <c r="CX83" s="1283"/>
      <c r="CY83" s="1283"/>
      <c r="CZ83" s="1283"/>
      <c r="DA83" s="1283"/>
      <c r="DB83" s="1283"/>
      <c r="DC83" s="1283"/>
      <c r="DD83" s="1284"/>
    </row>
    <row r="84" spans="2:109" x14ac:dyDescent="0.15">
      <c r="DD84" s="1273"/>
      <c r="DE84" s="1273"/>
    </row>
    <row r="85" spans="2:109" x14ac:dyDescent="0.15">
      <c r="DD85" s="1273"/>
      <c r="DE85" s="1273"/>
    </row>
    <row r="86" spans="2:109" hidden="1" x14ac:dyDescent="0.15">
      <c r="DD86" s="1273"/>
      <c r="DE86" s="1273"/>
    </row>
    <row r="87" spans="2:109" hidden="1" x14ac:dyDescent="0.15">
      <c r="K87" s="1330"/>
      <c r="AQ87" s="1330"/>
      <c r="BC87" s="1330"/>
      <c r="BO87" s="1330"/>
      <c r="CA87" s="1330"/>
      <c r="CM87" s="1330"/>
      <c r="CY87" s="1330"/>
      <c r="DD87" s="1273"/>
      <c r="DE87" s="1273"/>
    </row>
    <row r="88" spans="2:109" hidden="1" x14ac:dyDescent="0.15">
      <c r="DD88" s="1273"/>
      <c r="DE88" s="1273"/>
    </row>
    <row r="89" spans="2:109" hidden="1" x14ac:dyDescent="0.15">
      <c r="DD89" s="1273"/>
      <c r="DE89" s="1273"/>
    </row>
    <row r="90" spans="2:109" hidden="1" x14ac:dyDescent="0.15">
      <c r="DD90" s="1273"/>
      <c r="DE90" s="1273"/>
    </row>
    <row r="91" spans="2:109" hidden="1" x14ac:dyDescent="0.15">
      <c r="DD91" s="1273"/>
      <c r="DE91" s="1273"/>
    </row>
    <row r="92" spans="2:109" ht="13.5" hidden="1" customHeight="1" x14ac:dyDescent="0.15">
      <c r="DD92" s="1273"/>
      <c r="DE92" s="1273"/>
    </row>
    <row r="93" spans="2:109" ht="13.5" hidden="1" customHeight="1" x14ac:dyDescent="0.15">
      <c r="DD93" s="1273"/>
      <c r="DE93" s="1273"/>
    </row>
    <row r="94" spans="2:109" ht="13.5" hidden="1" customHeight="1" x14ac:dyDescent="0.15">
      <c r="DD94" s="1273"/>
      <c r="DE94" s="1273"/>
    </row>
    <row r="95" spans="2:109" ht="13.5" hidden="1" customHeight="1" x14ac:dyDescent="0.15">
      <c r="DD95" s="1273"/>
      <c r="DE95" s="1273"/>
    </row>
    <row r="96" spans="2:109" ht="13.5" hidden="1" customHeight="1" x14ac:dyDescent="0.15">
      <c r="DD96" s="1273"/>
      <c r="DE96" s="1273"/>
    </row>
    <row r="97" s="1273" customFormat="1" ht="13.5" hidden="1" customHeight="1" x14ac:dyDescent="0.15"/>
    <row r="98" s="1273" customFormat="1" ht="13.5" hidden="1" customHeight="1" x14ac:dyDescent="0.15"/>
    <row r="99" s="1273" customFormat="1" ht="13.5" hidden="1" customHeight="1" x14ac:dyDescent="0.15"/>
    <row r="100" s="1273" customFormat="1" ht="13.5" hidden="1" customHeight="1" x14ac:dyDescent="0.15"/>
    <row r="101" s="1273" customFormat="1" ht="13.5" hidden="1" customHeight="1" x14ac:dyDescent="0.15"/>
    <row r="102" s="1273" customFormat="1" ht="13.5" hidden="1" customHeight="1" x14ac:dyDescent="0.15"/>
    <row r="103" s="1273" customFormat="1" ht="13.5" hidden="1" customHeight="1" x14ac:dyDescent="0.15"/>
    <row r="104" s="1273" customFormat="1" ht="13.5" hidden="1" customHeight="1" x14ac:dyDescent="0.15"/>
    <row r="105" s="1273" customFormat="1" ht="13.5" hidden="1" customHeight="1" x14ac:dyDescent="0.15"/>
    <row r="106" s="1273" customFormat="1" ht="13.5" hidden="1" customHeight="1" x14ac:dyDescent="0.15"/>
    <row r="107" s="1273" customFormat="1" ht="13.5" hidden="1" customHeight="1" x14ac:dyDescent="0.15"/>
    <row r="108" s="1273" customFormat="1" ht="13.5" hidden="1" customHeight="1" x14ac:dyDescent="0.15"/>
    <row r="109" s="1273" customFormat="1" ht="13.5" hidden="1" customHeight="1" x14ac:dyDescent="0.15"/>
    <row r="110" s="1273" customFormat="1" ht="13.5" hidden="1" customHeight="1" x14ac:dyDescent="0.15"/>
    <row r="111" s="1273" customFormat="1" ht="13.5" hidden="1" customHeight="1" x14ac:dyDescent="0.15"/>
    <row r="112" s="1273" customFormat="1" ht="13.5" hidden="1" customHeight="1" x14ac:dyDescent="0.15"/>
    <row r="113" s="1273" customFormat="1" ht="13.5" hidden="1" customHeight="1" x14ac:dyDescent="0.15"/>
    <row r="114" s="1273" customFormat="1" ht="13.5" hidden="1" customHeight="1" x14ac:dyDescent="0.15"/>
    <row r="115" s="1273" customFormat="1" ht="13.5" hidden="1" customHeight="1" x14ac:dyDescent="0.15"/>
    <row r="116" s="1273" customFormat="1" ht="13.5" hidden="1" customHeight="1" x14ac:dyDescent="0.15"/>
    <row r="117" s="1273" customFormat="1" ht="13.5" hidden="1" customHeight="1" x14ac:dyDescent="0.15"/>
    <row r="118" s="1273" customFormat="1" ht="13.5" hidden="1" customHeight="1" x14ac:dyDescent="0.15"/>
    <row r="119" s="1273" customFormat="1" ht="13.5" hidden="1" customHeight="1" x14ac:dyDescent="0.15"/>
    <row r="120" s="1273" customFormat="1" ht="13.5" hidden="1" customHeight="1" x14ac:dyDescent="0.15"/>
    <row r="121" s="1273" customFormat="1" ht="13.5" hidden="1" customHeight="1" x14ac:dyDescent="0.15"/>
    <row r="122" s="1273" customFormat="1" ht="13.5" hidden="1" customHeight="1" x14ac:dyDescent="0.15"/>
    <row r="123" s="1273" customFormat="1" ht="13.5" hidden="1" customHeight="1" x14ac:dyDescent="0.15"/>
    <row r="124" s="1273" customFormat="1" ht="13.5" hidden="1" customHeight="1" x14ac:dyDescent="0.15"/>
    <row r="125" s="1273" customFormat="1" ht="13.5" hidden="1" customHeight="1" x14ac:dyDescent="0.15"/>
    <row r="126" s="1273" customFormat="1" ht="13.5" hidden="1" customHeight="1" x14ac:dyDescent="0.15"/>
    <row r="127" s="1273" customFormat="1" ht="13.5" hidden="1" customHeight="1" x14ac:dyDescent="0.15"/>
    <row r="128" s="1273" customFormat="1" ht="13.5" hidden="1" customHeight="1" x14ac:dyDescent="0.15"/>
    <row r="129" s="1273" customFormat="1" ht="13.5" hidden="1" customHeight="1" x14ac:dyDescent="0.15"/>
    <row r="130" s="1273" customFormat="1" ht="13.5" hidden="1" customHeight="1" x14ac:dyDescent="0.15"/>
    <row r="131" s="1273" customFormat="1" ht="13.5" hidden="1" customHeight="1" x14ac:dyDescent="0.15"/>
    <row r="132" s="1273" customFormat="1" ht="13.5" hidden="1" customHeight="1" x14ac:dyDescent="0.15"/>
    <row r="133" s="1273" customFormat="1" ht="13.5" hidden="1" customHeight="1" x14ac:dyDescent="0.15"/>
    <row r="134" s="1273" customFormat="1" ht="13.5" hidden="1" customHeight="1" x14ac:dyDescent="0.15"/>
    <row r="135" s="1273" customFormat="1" ht="13.5" hidden="1" customHeight="1" x14ac:dyDescent="0.15"/>
    <row r="136" s="1273" customFormat="1" ht="13.5" hidden="1" customHeight="1" x14ac:dyDescent="0.15"/>
    <row r="137" s="1273" customFormat="1" ht="13.5" hidden="1" customHeight="1" x14ac:dyDescent="0.15"/>
    <row r="138" s="1273" customFormat="1" ht="13.5" hidden="1" customHeight="1" x14ac:dyDescent="0.15"/>
    <row r="139" s="1273" customFormat="1" ht="13.5" hidden="1" customHeight="1" x14ac:dyDescent="0.15"/>
    <row r="140" s="1273" customFormat="1" ht="13.5" hidden="1" customHeight="1" x14ac:dyDescent="0.15"/>
    <row r="141" s="1273" customFormat="1" ht="13.5" hidden="1" customHeight="1" x14ac:dyDescent="0.15"/>
    <row r="142" s="1273" customFormat="1" ht="13.5" hidden="1" customHeight="1" x14ac:dyDescent="0.15"/>
    <row r="143" s="1273" customFormat="1" ht="13.5" hidden="1" customHeight="1" x14ac:dyDescent="0.15"/>
    <row r="144" s="1273" customFormat="1" ht="13.5" hidden="1" customHeight="1" x14ac:dyDescent="0.15"/>
    <row r="145" s="1273" customFormat="1" ht="13.5" hidden="1" customHeight="1" x14ac:dyDescent="0.15"/>
    <row r="146" s="1273" customFormat="1" ht="13.5" hidden="1" customHeight="1" x14ac:dyDescent="0.15"/>
    <row r="147" s="1273" customFormat="1" ht="13.5" hidden="1" customHeight="1" x14ac:dyDescent="0.15"/>
    <row r="148" s="1273" customFormat="1" ht="13.5" hidden="1" customHeight="1" x14ac:dyDescent="0.15"/>
    <row r="149" s="1273" customFormat="1" ht="13.5" hidden="1" customHeight="1" x14ac:dyDescent="0.15"/>
    <row r="150" s="1273" customFormat="1" ht="13.5" hidden="1" customHeight="1" x14ac:dyDescent="0.15"/>
    <row r="151" s="1273" customFormat="1" ht="13.5" hidden="1" customHeight="1" x14ac:dyDescent="0.15"/>
    <row r="152" s="1273" customFormat="1" ht="13.5" hidden="1" customHeight="1" x14ac:dyDescent="0.15"/>
    <row r="153" s="1273" customFormat="1" ht="13.5" hidden="1" customHeight="1" x14ac:dyDescent="0.15"/>
    <row r="154" s="1273" customFormat="1" ht="13.5" hidden="1" customHeight="1" x14ac:dyDescent="0.15"/>
    <row r="155" s="1273" customFormat="1" ht="13.5" hidden="1" customHeight="1" x14ac:dyDescent="0.15"/>
    <row r="156" s="1273" customFormat="1" ht="13.5" hidden="1" customHeight="1" x14ac:dyDescent="0.15"/>
    <row r="157" s="1273" customFormat="1" ht="13.5" hidden="1" customHeight="1" x14ac:dyDescent="0.15"/>
    <row r="158" s="1273" customFormat="1" ht="13.5" hidden="1" customHeight="1" x14ac:dyDescent="0.15"/>
    <row r="159" s="1273" customFormat="1" ht="13.5" hidden="1" customHeight="1" x14ac:dyDescent="0.15"/>
    <row r="160" s="1273" customFormat="1" ht="13.5" hidden="1" customHeight="1" x14ac:dyDescent="0.15"/>
  </sheetData>
  <sheetProtection algorithmName="SHA-512" hashValue="Q/66g4UJRDQ4pLqODuyqHNSl3qNwQmbbJ42ZemyvV5DUihV9zwPrSmd9HzPzoKNdByz/htIG2DujRG56EIgWxQ==" saltValue="M1vXpK81+D8CUHuySP+Qa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15D1F-6706-4EE8-A0DF-9F21C52CC595}">
  <sheetPr>
    <pageSetUpPr fitToPage="1"/>
  </sheetPr>
  <dimension ref="A1:DR125"/>
  <sheetViews>
    <sheetView showGridLines="0" topLeftCell="B101" zoomScaleNormal="100" zoomScaleSheetLayoutView="70" workbookViewId="0">
      <selection activeCell="DD65" sqref="DD65"/>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1:34" ht="13.5" customHeight="1" x14ac:dyDescent="0.15">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x14ac:dyDescent="0.15">
      <c r="S2" s="291"/>
      <c r="AH2" s="291"/>
    </row>
    <row r="3" spans="1: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x14ac:dyDescent="0.15"/>
    <row r="5" spans="1:34" x14ac:dyDescent="0.15"/>
    <row r="6" spans="1:34" x14ac:dyDescent="0.15"/>
    <row r="7" spans="1:34" x14ac:dyDescent="0.15"/>
    <row r="8" spans="1:34" x14ac:dyDescent="0.15"/>
    <row r="9" spans="1:34" x14ac:dyDescent="0.15">
      <c r="AH9" s="29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507</v>
      </c>
    </row>
  </sheetData>
  <sheetProtection algorithmName="SHA-512" hashValue="uPw4DyXsutKcTRGhS/nPZOU9M30w6Y3rTEnQj9atytPCWPLKj3dEi9D8ZAYA6wUIXgkj9MeRRrFxihrC5hk42g==" saltValue="28Kk5GCGd0xYGQChoGuyD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930C3-023E-4D00-8182-FA891DF6DA30}">
  <sheetPr>
    <pageSetUpPr fitToPage="1"/>
  </sheetPr>
  <dimension ref="A1:DR125"/>
  <sheetViews>
    <sheetView showGridLines="0" topLeftCell="A106" zoomScaleNormal="100" zoomScaleSheetLayoutView="55" workbookViewId="0">
      <selection activeCell="DD65" sqref="DD65"/>
    </sheetView>
  </sheetViews>
  <sheetFormatPr defaultColWidth="0" defaultRowHeight="13.5" customHeight="1" zeroHeight="1" x14ac:dyDescent="0.15"/>
  <cols>
    <col min="1" max="34" width="2.5" style="292" customWidth="1"/>
    <col min="35" max="122" width="2.5" style="291" customWidth="1"/>
    <col min="123" max="16384" width="2.5" style="291" hidden="1"/>
  </cols>
  <sheetData>
    <row r="1" spans="2:34" ht="13.5" customHeight="1" x14ac:dyDescent="0.15">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x14ac:dyDescent="0.15">
      <c r="S2" s="291"/>
      <c r="AH2" s="291"/>
    </row>
    <row r="3" spans="2:34" x14ac:dyDescent="0.1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x14ac:dyDescent="0.15"/>
    <row r="5" spans="2:34" x14ac:dyDescent="0.15"/>
    <row r="6" spans="2:34" x14ac:dyDescent="0.15"/>
    <row r="7" spans="2:34" x14ac:dyDescent="0.15"/>
    <row r="8" spans="2:34" x14ac:dyDescent="0.15"/>
    <row r="9" spans="2:34" x14ac:dyDescent="0.15">
      <c r="AH9" s="29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1"/>
    </row>
    <row r="18" spans="12:34" x14ac:dyDescent="0.15"/>
    <row r="19" spans="12:34" x14ac:dyDescent="0.15"/>
    <row r="20" spans="12:34" x14ac:dyDescent="0.15">
      <c r="AH20" s="291"/>
    </row>
    <row r="21" spans="12:34" x14ac:dyDescent="0.15">
      <c r="AH21" s="291"/>
    </row>
    <row r="22" spans="12:34" x14ac:dyDescent="0.15"/>
    <row r="23" spans="12:34" x14ac:dyDescent="0.15"/>
    <row r="24" spans="12:34" x14ac:dyDescent="0.15">
      <c r="Q24" s="291"/>
    </row>
    <row r="25" spans="12:34" x14ac:dyDescent="0.15"/>
    <row r="26" spans="12:34" x14ac:dyDescent="0.15"/>
    <row r="27" spans="12:34" x14ac:dyDescent="0.15"/>
    <row r="28" spans="12:34" x14ac:dyDescent="0.15">
      <c r="O28" s="291"/>
      <c r="T28" s="291"/>
      <c r="AH28" s="291"/>
    </row>
    <row r="29" spans="12:34" x14ac:dyDescent="0.15"/>
    <row r="30" spans="12:34" x14ac:dyDescent="0.15"/>
    <row r="31" spans="12:34" x14ac:dyDescent="0.15">
      <c r="Q31" s="291"/>
    </row>
    <row r="32" spans="12:34" x14ac:dyDescent="0.15">
      <c r="L32" s="291"/>
    </row>
    <row r="33" spans="2:34" x14ac:dyDescent="0.15">
      <c r="C33" s="291"/>
      <c r="E33" s="291"/>
      <c r="G33" s="291"/>
      <c r="I33" s="291"/>
      <c r="X33" s="291"/>
    </row>
    <row r="34" spans="2:34" x14ac:dyDescent="0.15">
      <c r="B34" s="291"/>
      <c r="P34" s="291"/>
      <c r="R34" s="291"/>
      <c r="T34" s="291"/>
    </row>
    <row r="35" spans="2:34" x14ac:dyDescent="0.15">
      <c r="D35" s="291"/>
      <c r="W35" s="291"/>
      <c r="AC35" s="291"/>
      <c r="AD35" s="291"/>
      <c r="AE35" s="291"/>
      <c r="AF35" s="291"/>
      <c r="AG35" s="291"/>
      <c r="AH35" s="291"/>
    </row>
    <row r="36" spans="2:34" x14ac:dyDescent="0.15">
      <c r="H36" s="291"/>
      <c r="J36" s="291"/>
      <c r="K36" s="291"/>
      <c r="M36" s="291"/>
      <c r="Y36" s="291"/>
      <c r="Z36" s="291"/>
      <c r="AA36" s="291"/>
      <c r="AB36" s="291"/>
      <c r="AC36" s="291"/>
      <c r="AD36" s="291"/>
      <c r="AE36" s="291"/>
      <c r="AF36" s="291"/>
      <c r="AG36" s="291"/>
      <c r="AH36" s="291"/>
    </row>
    <row r="37" spans="2:34" x14ac:dyDescent="0.15">
      <c r="AH37" s="291"/>
    </row>
    <row r="38" spans="2:34" x14ac:dyDescent="0.15">
      <c r="AG38" s="291"/>
      <c r="AH38" s="291"/>
    </row>
    <row r="39" spans="2:34" x14ac:dyDescent="0.15"/>
    <row r="40" spans="2:34" x14ac:dyDescent="0.15">
      <c r="X40" s="291"/>
    </row>
    <row r="41" spans="2:34" x14ac:dyDescent="0.15">
      <c r="R41" s="291"/>
    </row>
    <row r="42" spans="2:34" x14ac:dyDescent="0.15">
      <c r="W42" s="291"/>
    </row>
    <row r="43" spans="2:34" x14ac:dyDescent="0.15">
      <c r="Y43" s="291"/>
      <c r="Z43" s="291"/>
      <c r="AA43" s="291"/>
      <c r="AB43" s="291"/>
      <c r="AC43" s="291"/>
      <c r="AD43" s="291"/>
      <c r="AE43" s="291"/>
      <c r="AF43" s="291"/>
      <c r="AG43" s="291"/>
      <c r="AH43" s="291"/>
    </row>
    <row r="44" spans="2:34" x14ac:dyDescent="0.15">
      <c r="AH44" s="291"/>
    </row>
    <row r="45" spans="2:34" x14ac:dyDescent="0.15">
      <c r="X45" s="291"/>
    </row>
    <row r="46" spans="2:34" x14ac:dyDescent="0.15"/>
    <row r="47" spans="2:34" x14ac:dyDescent="0.15"/>
    <row r="48" spans="2:34" x14ac:dyDescent="0.15">
      <c r="W48" s="291"/>
      <c r="Y48" s="291"/>
      <c r="Z48" s="291"/>
      <c r="AA48" s="291"/>
      <c r="AB48" s="291"/>
      <c r="AC48" s="291"/>
      <c r="AD48" s="291"/>
      <c r="AE48" s="291"/>
      <c r="AF48" s="291"/>
      <c r="AG48" s="291"/>
      <c r="AH48" s="291"/>
    </row>
    <row r="49" spans="28:34" x14ac:dyDescent="0.15"/>
    <row r="50" spans="28:34" x14ac:dyDescent="0.15">
      <c r="AE50" s="291"/>
      <c r="AF50" s="291"/>
      <c r="AG50" s="291"/>
      <c r="AH50" s="291"/>
    </row>
    <row r="51" spans="28:34" x14ac:dyDescent="0.15">
      <c r="AC51" s="291"/>
      <c r="AD51" s="291"/>
      <c r="AE51" s="291"/>
      <c r="AF51" s="291"/>
      <c r="AG51" s="291"/>
      <c r="AH51" s="291"/>
    </row>
    <row r="52" spans="28:34" x14ac:dyDescent="0.15"/>
    <row r="53" spans="28:34" x14ac:dyDescent="0.15">
      <c r="AF53" s="291"/>
      <c r="AG53" s="291"/>
      <c r="AH53" s="291"/>
    </row>
    <row r="54" spans="28:34" x14ac:dyDescent="0.15">
      <c r="AH54" s="291"/>
    </row>
    <row r="55" spans="28:34" x14ac:dyDescent="0.15"/>
    <row r="56" spans="28:34" x14ac:dyDescent="0.15">
      <c r="AB56" s="291"/>
      <c r="AC56" s="291"/>
      <c r="AD56" s="291"/>
      <c r="AE56" s="291"/>
      <c r="AF56" s="291"/>
      <c r="AG56" s="291"/>
      <c r="AH56" s="291"/>
    </row>
    <row r="57" spans="28:34" x14ac:dyDescent="0.15">
      <c r="AH57" s="291"/>
    </row>
    <row r="58" spans="28:34" x14ac:dyDescent="0.15">
      <c r="AH58" s="291"/>
    </row>
    <row r="59" spans="28:34" x14ac:dyDescent="0.15">
      <c r="AG59" s="291"/>
      <c r="AH59" s="291"/>
    </row>
    <row r="60" spans="28:34" x14ac:dyDescent="0.15"/>
    <row r="61" spans="28:34" x14ac:dyDescent="0.15"/>
    <row r="62" spans="28:34" x14ac:dyDescent="0.15"/>
    <row r="63" spans="28:34" x14ac:dyDescent="0.15">
      <c r="AH63" s="291"/>
    </row>
    <row r="64" spans="28:34" x14ac:dyDescent="0.15">
      <c r="AG64" s="291"/>
      <c r="AH64" s="291"/>
    </row>
    <row r="65" spans="28:34" x14ac:dyDescent="0.15"/>
    <row r="66" spans="28:34" x14ac:dyDescent="0.15"/>
    <row r="67" spans="28:34" x14ac:dyDescent="0.15"/>
    <row r="68" spans="28:34" x14ac:dyDescent="0.15">
      <c r="AB68" s="291"/>
      <c r="AC68" s="291"/>
      <c r="AD68" s="291"/>
      <c r="AE68" s="291"/>
      <c r="AF68" s="291"/>
      <c r="AG68" s="291"/>
      <c r="AH68" s="291"/>
    </row>
    <row r="69" spans="28:34" x14ac:dyDescent="0.15">
      <c r="AF69" s="291"/>
      <c r="AG69" s="291"/>
      <c r="AH69" s="291"/>
    </row>
    <row r="70" spans="28:34" x14ac:dyDescent="0.15"/>
    <row r="71" spans="28:34" x14ac:dyDescent="0.15"/>
    <row r="72" spans="28:34" x14ac:dyDescent="0.15"/>
    <row r="73" spans="28:34" x14ac:dyDescent="0.15"/>
    <row r="74" spans="28:34" x14ac:dyDescent="0.15"/>
    <row r="75" spans="28:34" x14ac:dyDescent="0.15">
      <c r="AH75" s="291"/>
    </row>
    <row r="76" spans="28:34" x14ac:dyDescent="0.15">
      <c r="AF76" s="291"/>
      <c r="AG76" s="291"/>
      <c r="AH76" s="291"/>
    </row>
    <row r="77" spans="28:34" x14ac:dyDescent="0.15">
      <c r="AG77" s="291"/>
      <c r="AH77" s="291"/>
    </row>
    <row r="78" spans="28:34" x14ac:dyDescent="0.15"/>
    <row r="79" spans="28:34" x14ac:dyDescent="0.15"/>
    <row r="80" spans="28:34" x14ac:dyDescent="0.15"/>
    <row r="81" spans="25:34" x14ac:dyDescent="0.15"/>
    <row r="82" spans="25:34" x14ac:dyDescent="0.15">
      <c r="Y82" s="291"/>
    </row>
    <row r="83" spans="25:34" x14ac:dyDescent="0.15">
      <c r="Y83" s="291"/>
      <c r="Z83" s="291"/>
      <c r="AA83" s="291"/>
      <c r="AB83" s="291"/>
      <c r="AC83" s="291"/>
      <c r="AD83" s="291"/>
      <c r="AE83" s="291"/>
      <c r="AF83" s="291"/>
      <c r="AG83" s="291"/>
      <c r="AH83" s="291"/>
    </row>
    <row r="84" spans="25:34" x14ac:dyDescent="0.15"/>
    <row r="85" spans="25:34" x14ac:dyDescent="0.15"/>
    <row r="86" spans="25:34" x14ac:dyDescent="0.15"/>
    <row r="87" spans="25:34" x14ac:dyDescent="0.15"/>
    <row r="88" spans="25:34" x14ac:dyDescent="0.15">
      <c r="AH88" s="29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1"/>
      <c r="AG94" s="291"/>
      <c r="AH94" s="291"/>
    </row>
    <row r="95" spans="25:34" ht="13.5" customHeight="1" x14ac:dyDescent="0.15">
      <c r="AH95" s="29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1"/>
    </row>
    <row r="102" spans="33:34" ht="13.5" customHeight="1" x14ac:dyDescent="0.15"/>
    <row r="103" spans="33:34" ht="13.5" customHeight="1" x14ac:dyDescent="0.15"/>
    <row r="104" spans="33:34" ht="13.5" customHeight="1" x14ac:dyDescent="0.15">
      <c r="AG104" s="291"/>
      <c r="AH104" s="29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1"/>
    </row>
    <row r="117" spans="34:122" ht="13.5" customHeight="1" x14ac:dyDescent="0.15"/>
    <row r="118" spans="34:122" ht="13.5" customHeight="1" x14ac:dyDescent="0.15"/>
    <row r="119" spans="34:122" ht="13.5" customHeight="1" x14ac:dyDescent="0.15"/>
    <row r="120" spans="34:122" ht="13.5" customHeight="1" x14ac:dyDescent="0.15">
      <c r="AH120" s="291"/>
    </row>
    <row r="121" spans="34:122" ht="13.5" customHeight="1" x14ac:dyDescent="0.15">
      <c r="AH121" s="291"/>
    </row>
    <row r="122" spans="34:122" ht="13.5" customHeight="1" x14ac:dyDescent="0.15"/>
    <row r="123" spans="34:122" ht="13.5" customHeight="1" x14ac:dyDescent="0.15"/>
    <row r="124" spans="34:122" ht="13.5" customHeight="1" x14ac:dyDescent="0.15"/>
    <row r="125" spans="34:122" ht="13.5" customHeight="1" x14ac:dyDescent="0.15">
      <c r="DR125" s="291" t="s">
        <v>507</v>
      </c>
    </row>
  </sheetData>
  <sheetProtection algorithmName="SHA-512" hashValue="duOdmOF/Jrud8coqmThAzFtU40ruv4tS25Tm0T7HDeH6VzWp/3eJzyqur6hLj9C4e6HR1cXCJfeA7NjrUdsSvA==" saltValue="nqCwUwSmEcMPcc6oV/Q9X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558</v>
      </c>
      <c r="G2" s="157"/>
      <c r="H2" s="158"/>
    </row>
    <row r="3" spans="1:8" x14ac:dyDescent="0.15">
      <c r="A3" s="154" t="s">
        <v>551</v>
      </c>
      <c r="B3" s="159"/>
      <c r="C3" s="160"/>
      <c r="D3" s="161">
        <v>79363</v>
      </c>
      <c r="E3" s="162"/>
      <c r="F3" s="163">
        <v>56894</v>
      </c>
      <c r="G3" s="164"/>
      <c r="H3" s="165"/>
    </row>
    <row r="4" spans="1:8" x14ac:dyDescent="0.15">
      <c r="A4" s="166"/>
      <c r="B4" s="167"/>
      <c r="C4" s="168"/>
      <c r="D4" s="169">
        <v>52821</v>
      </c>
      <c r="E4" s="170"/>
      <c r="F4" s="171">
        <v>32548</v>
      </c>
      <c r="G4" s="172"/>
      <c r="H4" s="173"/>
    </row>
    <row r="5" spans="1:8" x14ac:dyDescent="0.15">
      <c r="A5" s="154" t="s">
        <v>553</v>
      </c>
      <c r="B5" s="159"/>
      <c r="C5" s="160"/>
      <c r="D5" s="161">
        <v>69761</v>
      </c>
      <c r="E5" s="162"/>
      <c r="F5" s="163">
        <v>57122</v>
      </c>
      <c r="G5" s="164"/>
      <c r="H5" s="165"/>
    </row>
    <row r="6" spans="1:8" x14ac:dyDescent="0.15">
      <c r="A6" s="166"/>
      <c r="B6" s="167"/>
      <c r="C6" s="168"/>
      <c r="D6" s="169">
        <v>47173</v>
      </c>
      <c r="E6" s="170"/>
      <c r="F6" s="171">
        <v>36191</v>
      </c>
      <c r="G6" s="172"/>
      <c r="H6" s="173"/>
    </row>
    <row r="7" spans="1:8" x14ac:dyDescent="0.15">
      <c r="A7" s="154" t="s">
        <v>554</v>
      </c>
      <c r="B7" s="159"/>
      <c r="C7" s="160"/>
      <c r="D7" s="161">
        <v>31650</v>
      </c>
      <c r="E7" s="162"/>
      <c r="F7" s="163">
        <v>53655</v>
      </c>
      <c r="G7" s="164"/>
      <c r="H7" s="165"/>
    </row>
    <row r="8" spans="1:8" x14ac:dyDescent="0.15">
      <c r="A8" s="166"/>
      <c r="B8" s="167"/>
      <c r="C8" s="168"/>
      <c r="D8" s="169">
        <v>18119</v>
      </c>
      <c r="E8" s="170"/>
      <c r="F8" s="171">
        <v>32719</v>
      </c>
      <c r="G8" s="172"/>
      <c r="H8" s="173"/>
    </row>
    <row r="9" spans="1:8" x14ac:dyDescent="0.15">
      <c r="A9" s="154" t="s">
        <v>555</v>
      </c>
      <c r="B9" s="159"/>
      <c r="C9" s="160"/>
      <c r="D9" s="161">
        <v>103054</v>
      </c>
      <c r="E9" s="162"/>
      <c r="F9" s="163">
        <v>53869</v>
      </c>
      <c r="G9" s="164"/>
      <c r="H9" s="165"/>
    </row>
    <row r="10" spans="1:8" x14ac:dyDescent="0.15">
      <c r="A10" s="166"/>
      <c r="B10" s="167"/>
      <c r="C10" s="168"/>
      <c r="D10" s="169">
        <v>78085</v>
      </c>
      <c r="E10" s="170"/>
      <c r="F10" s="171">
        <v>35046</v>
      </c>
      <c r="G10" s="172"/>
      <c r="H10" s="173"/>
    </row>
    <row r="11" spans="1:8" x14ac:dyDescent="0.15">
      <c r="A11" s="154" t="s">
        <v>556</v>
      </c>
      <c r="B11" s="159"/>
      <c r="C11" s="160"/>
      <c r="D11" s="161">
        <v>51984</v>
      </c>
      <c r="E11" s="162"/>
      <c r="F11" s="163">
        <v>59119</v>
      </c>
      <c r="G11" s="164"/>
      <c r="H11" s="165"/>
    </row>
    <row r="12" spans="1:8" x14ac:dyDescent="0.15">
      <c r="A12" s="166"/>
      <c r="B12" s="167"/>
      <c r="C12" s="174"/>
      <c r="D12" s="169">
        <v>24430</v>
      </c>
      <c r="E12" s="170"/>
      <c r="F12" s="171">
        <v>29900</v>
      </c>
      <c r="G12" s="172"/>
      <c r="H12" s="173"/>
    </row>
    <row r="13" spans="1:8" x14ac:dyDescent="0.15">
      <c r="A13" s="154"/>
      <c r="B13" s="159"/>
      <c r="C13" s="175"/>
      <c r="D13" s="176">
        <v>67162</v>
      </c>
      <c r="E13" s="177"/>
      <c r="F13" s="178">
        <v>56132</v>
      </c>
      <c r="G13" s="179"/>
      <c r="H13" s="165"/>
    </row>
    <row r="14" spans="1:8" x14ac:dyDescent="0.15">
      <c r="A14" s="166"/>
      <c r="B14" s="167"/>
      <c r="C14" s="168"/>
      <c r="D14" s="169">
        <v>44126</v>
      </c>
      <c r="E14" s="170"/>
      <c r="F14" s="171">
        <v>33281</v>
      </c>
      <c r="G14" s="172"/>
      <c r="H14" s="173"/>
    </row>
    <row r="17" spans="1:11" x14ac:dyDescent="0.15">
      <c r="A17" s="150" t="s">
        <v>53</v>
      </c>
    </row>
    <row r="18" spans="1:11" x14ac:dyDescent="0.15">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x14ac:dyDescent="0.15">
      <c r="A19" s="180" t="s">
        <v>54</v>
      </c>
      <c r="B19" s="180">
        <f>ROUND(VALUE(SUBSTITUTE(実質収支比率等に係る経年分析!F$48,"▲","-")),2)</f>
        <v>5.84</v>
      </c>
      <c r="C19" s="180">
        <f>ROUND(VALUE(SUBSTITUTE(実質収支比率等に係る経年分析!G$48,"▲","-")),2)</f>
        <v>4.96</v>
      </c>
      <c r="D19" s="180">
        <f>ROUND(VALUE(SUBSTITUTE(実質収支比率等に係る経年分析!H$48,"▲","-")),2)</f>
        <v>7.31</v>
      </c>
      <c r="E19" s="180">
        <f>ROUND(VALUE(SUBSTITUTE(実質収支比率等に係る経年分析!I$48,"▲","-")),2)</f>
        <v>6.85</v>
      </c>
      <c r="F19" s="180">
        <f>ROUND(VALUE(SUBSTITUTE(実質収支比率等に係る経年分析!J$48,"▲","-")),2)</f>
        <v>8.09</v>
      </c>
    </row>
    <row r="20" spans="1:11" x14ac:dyDescent="0.15">
      <c r="A20" s="180" t="s">
        <v>55</v>
      </c>
      <c r="B20" s="180">
        <f>ROUND(VALUE(SUBSTITUTE(実質収支比率等に係る経年分析!F$47,"▲","-")),2)</f>
        <v>7.78</v>
      </c>
      <c r="C20" s="180">
        <f>ROUND(VALUE(SUBSTITUTE(実質収支比率等に係る経年分析!G$47,"▲","-")),2)</f>
        <v>7.47</v>
      </c>
      <c r="D20" s="180">
        <f>ROUND(VALUE(SUBSTITUTE(実質収支比率等に係る経年分析!H$47,"▲","-")),2)</f>
        <v>5.83</v>
      </c>
      <c r="E20" s="180">
        <f>ROUND(VALUE(SUBSTITUTE(実質収支比率等に係る経年分析!I$47,"▲","-")),2)</f>
        <v>8.2799999999999994</v>
      </c>
      <c r="F20" s="180">
        <f>ROUND(VALUE(SUBSTITUTE(実質収支比率等に係る経年分析!J$47,"▲","-")),2)</f>
        <v>7.68</v>
      </c>
    </row>
    <row r="21" spans="1:11" x14ac:dyDescent="0.15">
      <c r="A21" s="180" t="s">
        <v>56</v>
      </c>
      <c r="B21" s="180">
        <f>IF(ISNUMBER(VALUE(SUBSTITUTE(実質収支比率等に係る経年分析!F$49,"▲","-"))),ROUND(VALUE(SUBSTITUTE(実質収支比率等に係る経年分析!F$49,"▲","-")),2),NA())</f>
        <v>0.97</v>
      </c>
      <c r="C21" s="180">
        <f>IF(ISNUMBER(VALUE(SUBSTITUTE(実質収支比率等に係る経年分析!G$49,"▲","-"))),ROUND(VALUE(SUBSTITUTE(実質収支比率等に係る経年分析!G$49,"▲","-")),2),NA())</f>
        <v>-0.08</v>
      </c>
      <c r="D21" s="180">
        <f>IF(ISNUMBER(VALUE(SUBSTITUTE(実質収支比率等に係る経年分析!H$49,"▲","-"))),ROUND(VALUE(SUBSTITUTE(実質収支比率等に係る経年分析!H$49,"▲","-")),2),NA())</f>
        <v>0.82</v>
      </c>
      <c r="E21" s="180">
        <f>IF(ISNUMBER(VALUE(SUBSTITUTE(実質収支比率等に係る経年分析!I$49,"▲","-"))),ROUND(VALUE(SUBSTITUTE(実質収支比率等に係る経年分析!I$49,"▲","-")),2),NA())</f>
        <v>1.87</v>
      </c>
      <c r="F21" s="180">
        <f>IF(ISNUMBER(VALUE(SUBSTITUTE(実質収支比率等に係る経年分析!J$49,"▲","-"))),ROUND(VALUE(SUBSTITUTE(実質収支比率等に係る経年分析!J$49,"▲","-")),2),NA())</f>
        <v>0.98</v>
      </c>
    </row>
    <row r="24" spans="1:11" x14ac:dyDescent="0.15">
      <c r="A24" s="150" t="s">
        <v>57</v>
      </c>
    </row>
    <row r="25" spans="1:11" x14ac:dyDescent="0.15">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7.0000000000000007E-2</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0.04</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0.02</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0.06</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農業集落排水事業特別会計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0.02</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0.02</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0.03</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0.04</v>
      </c>
    </row>
    <row r="30" spans="1:11" x14ac:dyDescent="0.15">
      <c r="A30" s="181" t="str">
        <f>IF(連結実質赤字比率に係る赤字・黒字の構成分析!C$40="",NA(),連結実質赤字比率に係る赤字・黒字の構成分析!C$40)</f>
        <v>特定地域生活排水処理事業特別会計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0.06</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7.0000000000000007E-2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0.06</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7.0000000000000007E-2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0.06</v>
      </c>
    </row>
    <row r="31" spans="1:11" x14ac:dyDescent="0.15">
      <c r="A31" s="181" t="str">
        <f>IF(連結実質赤字比率に係る赤字・黒字の構成分析!C$39="",NA(),連結実質赤字比率に係る赤字・黒字の構成分析!C$39)</f>
        <v>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0.15</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0.12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0.11</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0.2</v>
      </c>
    </row>
    <row r="32" spans="1:11" x14ac:dyDescent="0.15">
      <c r="A32" s="181" t="str">
        <f>IF(連結実質赤字比率に係る赤字・黒字の構成分析!C$38="",NA(),連結実質赤字比率に係る赤字・黒字の構成分析!C$38)</f>
        <v>国民健康保険特別会計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2.16</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2.4700000000000002</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2.9</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0.92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1.19</v>
      </c>
    </row>
    <row r="33" spans="1:16" x14ac:dyDescent="0.15">
      <c r="A33" s="181" t="str">
        <f>IF(連結実質赤字比率に係る赤字・黒字の構成分析!C$37="",NA(),連結実質赤字比率に係る赤字・黒字の構成分析!C$37)</f>
        <v>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1.08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1.2</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1.01</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1.0900000000000001</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1.26</v>
      </c>
    </row>
    <row r="34" spans="1:16" x14ac:dyDescent="0.15">
      <c r="A34" s="181" t="str">
        <f>IF(連結実質赤字比率に係る赤字・黒字の構成分析!C$36="",NA(),連結実質赤字比率に係る赤字・黒字の構成分析!C$36)</f>
        <v>病院事業会計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3.4</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4.42</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4.8899999999999997</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6.84</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7.46</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5.83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4.9400000000000004</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7.3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6.84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8.08</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15.53</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14.05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11.79</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14.2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15.52</v>
      </c>
    </row>
    <row r="39" spans="1:16" x14ac:dyDescent="0.15">
      <c r="A39" s="150" t="s">
        <v>60</v>
      </c>
    </row>
    <row r="40" spans="1:16" x14ac:dyDescent="0.15">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1192</v>
      </c>
      <c r="E42" s="182"/>
      <c r="F42" s="182"/>
      <c r="G42" s="182">
        <f>'実質公債費比率（分子）の構造'!L$52</f>
        <v>1175</v>
      </c>
      <c r="H42" s="182"/>
      <c r="I42" s="182"/>
      <c r="J42" s="182">
        <f>'実質公債費比率（分子）の構造'!M$52</f>
        <v>1180</v>
      </c>
      <c r="K42" s="182"/>
      <c r="L42" s="182"/>
      <c r="M42" s="182">
        <f>'実質公債費比率（分子）の構造'!N$52</f>
        <v>1211</v>
      </c>
      <c r="N42" s="182"/>
      <c r="O42" s="182"/>
      <c r="P42" s="182">
        <f>'実質公債費比率（分子）の構造'!O$52</f>
        <v>1204</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37</v>
      </c>
      <c r="C44" s="182"/>
      <c r="D44" s="182"/>
      <c r="E44" s="182">
        <f>'実質公債費比率（分子）の構造'!L$50</f>
        <v>37</v>
      </c>
      <c r="F44" s="182"/>
      <c r="G44" s="182"/>
      <c r="H44" s="182">
        <f>'実質公債費比率（分子）の構造'!M$50</f>
        <v>36</v>
      </c>
      <c r="I44" s="182"/>
      <c r="J44" s="182"/>
      <c r="K44" s="182">
        <f>'実質公債費比率（分子）の構造'!N$50</f>
        <v>36</v>
      </c>
      <c r="L44" s="182"/>
      <c r="M44" s="182"/>
      <c r="N44" s="182">
        <f>'実質公債費比率（分子）の構造'!O$50</f>
        <v>4</v>
      </c>
      <c r="O44" s="182"/>
      <c r="P44" s="182"/>
    </row>
    <row r="45" spans="1:16" x14ac:dyDescent="0.15">
      <c r="A45" s="182" t="s">
        <v>66</v>
      </c>
      <c r="B45" s="182">
        <f>'実質公債費比率（分子）の構造'!K$49</f>
        <v>27</v>
      </c>
      <c r="C45" s="182"/>
      <c r="D45" s="182"/>
      <c r="E45" s="182">
        <f>'実質公債費比率（分子）の構造'!L$49</f>
        <v>50</v>
      </c>
      <c r="F45" s="182"/>
      <c r="G45" s="182"/>
      <c r="H45" s="182">
        <f>'実質公債費比率（分子）の構造'!M$49</f>
        <v>37</v>
      </c>
      <c r="I45" s="182"/>
      <c r="J45" s="182"/>
      <c r="K45" s="182">
        <f>'実質公債費比率（分子）の構造'!N$49</f>
        <v>42</v>
      </c>
      <c r="L45" s="182"/>
      <c r="M45" s="182"/>
      <c r="N45" s="182">
        <f>'実質公債費比率（分子）の構造'!O$49</f>
        <v>45</v>
      </c>
      <c r="O45" s="182"/>
      <c r="P45" s="182"/>
    </row>
    <row r="46" spans="1:16" x14ac:dyDescent="0.15">
      <c r="A46" s="182" t="s">
        <v>67</v>
      </c>
      <c r="B46" s="182">
        <f>'実質公債費比率（分子）の構造'!K$48</f>
        <v>734</v>
      </c>
      <c r="C46" s="182"/>
      <c r="D46" s="182"/>
      <c r="E46" s="182">
        <f>'実質公債費比率（分子）の構造'!L$48</f>
        <v>692</v>
      </c>
      <c r="F46" s="182"/>
      <c r="G46" s="182"/>
      <c r="H46" s="182">
        <f>'実質公債費比率（分子）の構造'!M$48</f>
        <v>658</v>
      </c>
      <c r="I46" s="182"/>
      <c r="J46" s="182"/>
      <c r="K46" s="182">
        <f>'実質公債費比率（分子）の構造'!N$48</f>
        <v>721</v>
      </c>
      <c r="L46" s="182"/>
      <c r="M46" s="182"/>
      <c r="N46" s="182">
        <f>'実質公債費比率（分子）の構造'!O$48</f>
        <v>677</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987</v>
      </c>
      <c r="C49" s="182"/>
      <c r="D49" s="182"/>
      <c r="E49" s="182">
        <f>'実質公債費比率（分子）の構造'!L$45</f>
        <v>950</v>
      </c>
      <c r="F49" s="182"/>
      <c r="G49" s="182"/>
      <c r="H49" s="182">
        <f>'実質公債費比率（分子）の構造'!M$45</f>
        <v>944</v>
      </c>
      <c r="I49" s="182"/>
      <c r="J49" s="182"/>
      <c r="K49" s="182">
        <f>'実質公債費比率（分子）の構造'!N$45</f>
        <v>1006</v>
      </c>
      <c r="L49" s="182"/>
      <c r="M49" s="182"/>
      <c r="N49" s="182">
        <f>'実質公債費比率（分子）の構造'!O$45</f>
        <v>1066</v>
      </c>
      <c r="O49" s="182"/>
      <c r="P49" s="182"/>
    </row>
    <row r="50" spans="1:16" x14ac:dyDescent="0.15">
      <c r="A50" s="182" t="s">
        <v>71</v>
      </c>
      <c r="B50" s="182" t="e">
        <f>NA()</f>
        <v>#N/A</v>
      </c>
      <c r="C50" s="182">
        <f>IF(ISNUMBER('実質公債費比率（分子）の構造'!K$53),'実質公債費比率（分子）の構造'!K$53,NA())</f>
        <v>593</v>
      </c>
      <c r="D50" s="182" t="e">
        <f>NA()</f>
        <v>#N/A</v>
      </c>
      <c r="E50" s="182" t="e">
        <f>NA()</f>
        <v>#N/A</v>
      </c>
      <c r="F50" s="182">
        <f>IF(ISNUMBER('実質公債費比率（分子）の構造'!L$53),'実質公債費比率（分子）の構造'!L$53,NA())</f>
        <v>554</v>
      </c>
      <c r="G50" s="182" t="e">
        <f>NA()</f>
        <v>#N/A</v>
      </c>
      <c r="H50" s="182" t="e">
        <f>NA()</f>
        <v>#N/A</v>
      </c>
      <c r="I50" s="182">
        <f>IF(ISNUMBER('実質公債費比率（分子）の構造'!M$53),'実質公債費比率（分子）の構造'!M$53,NA())</f>
        <v>495</v>
      </c>
      <c r="J50" s="182" t="e">
        <f>NA()</f>
        <v>#N/A</v>
      </c>
      <c r="K50" s="182" t="e">
        <f>NA()</f>
        <v>#N/A</v>
      </c>
      <c r="L50" s="182">
        <f>IF(ISNUMBER('実質公債費比率（分子）の構造'!N$53),'実質公債費比率（分子）の構造'!N$53,NA())</f>
        <v>594</v>
      </c>
      <c r="M50" s="182" t="e">
        <f>NA()</f>
        <v>#N/A</v>
      </c>
      <c r="N50" s="182" t="e">
        <f>NA()</f>
        <v>#N/A</v>
      </c>
      <c r="O50" s="182">
        <f>IF(ISNUMBER('実質公債費比率（分子）の構造'!O$53),'実質公債費比率（分子）の構造'!O$53,NA())</f>
        <v>588</v>
      </c>
      <c r="P50" s="182" t="e">
        <f>NA()</f>
        <v>#N/A</v>
      </c>
    </row>
    <row r="53" spans="1:16" x14ac:dyDescent="0.15">
      <c r="A53" s="150" t="s">
        <v>72</v>
      </c>
    </row>
    <row r="54" spans="1:16" x14ac:dyDescent="0.15">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11041</v>
      </c>
      <c r="E56" s="181"/>
      <c r="F56" s="181"/>
      <c r="G56" s="181">
        <f>'将来負担比率（分子）の構造'!J$52</f>
        <v>10709</v>
      </c>
      <c r="H56" s="181"/>
      <c r="I56" s="181"/>
      <c r="J56" s="181">
        <f>'将来負担比率（分子）の構造'!K$52</f>
        <v>10045</v>
      </c>
      <c r="K56" s="181"/>
      <c r="L56" s="181"/>
      <c r="M56" s="181">
        <f>'将来負担比率（分子）の構造'!L$52</f>
        <v>10367</v>
      </c>
      <c r="N56" s="181"/>
      <c r="O56" s="181"/>
      <c r="P56" s="181">
        <f>'将来負担比率（分子）の構造'!M$52</f>
        <v>9881</v>
      </c>
    </row>
    <row r="57" spans="1:16" x14ac:dyDescent="0.15">
      <c r="A57" s="181" t="s">
        <v>42</v>
      </c>
      <c r="B57" s="181"/>
      <c r="C57" s="181"/>
      <c r="D57" s="181">
        <f>'将来負担比率（分子）の構造'!I$51</f>
        <v>1603</v>
      </c>
      <c r="E57" s="181"/>
      <c r="F57" s="181"/>
      <c r="G57" s="181">
        <f>'将来負担比率（分子）の構造'!J$51</f>
        <v>1503</v>
      </c>
      <c r="H57" s="181"/>
      <c r="I57" s="181"/>
      <c r="J57" s="181">
        <f>'将来負担比率（分子）の構造'!K$51</f>
        <v>1480</v>
      </c>
      <c r="K57" s="181"/>
      <c r="L57" s="181"/>
      <c r="M57" s="181">
        <f>'将来負担比率（分子）の構造'!L$51</f>
        <v>1401</v>
      </c>
      <c r="N57" s="181"/>
      <c r="O57" s="181"/>
      <c r="P57" s="181">
        <f>'将来負担比率（分子）の構造'!M$51</f>
        <v>1342</v>
      </c>
    </row>
    <row r="58" spans="1:16" x14ac:dyDescent="0.15">
      <c r="A58" s="181" t="s">
        <v>41</v>
      </c>
      <c r="B58" s="181"/>
      <c r="C58" s="181"/>
      <c r="D58" s="181">
        <f>'将来負担比率（分子）の構造'!I$50</f>
        <v>2150</v>
      </c>
      <c r="E58" s="181"/>
      <c r="F58" s="181"/>
      <c r="G58" s="181">
        <f>'将来負担比率（分子）の構造'!J$50</f>
        <v>2212</v>
      </c>
      <c r="H58" s="181"/>
      <c r="I58" s="181"/>
      <c r="J58" s="181">
        <f>'将来負担比率（分子）の構造'!K$50</f>
        <v>2141</v>
      </c>
      <c r="K58" s="181"/>
      <c r="L58" s="181"/>
      <c r="M58" s="181">
        <f>'将来負担比率（分子）の構造'!L$50</f>
        <v>2238</v>
      </c>
      <c r="N58" s="181"/>
      <c r="O58" s="181"/>
      <c r="P58" s="181">
        <f>'将来負担比率（分子）の構造'!M$50</f>
        <v>2255</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f>'将来負担比率（分子）の構造'!I$46</f>
        <v>241</v>
      </c>
      <c r="C61" s="181"/>
      <c r="D61" s="181"/>
      <c r="E61" s="181">
        <f>'将来負担比率（分子）の構造'!J$46</f>
        <v>219</v>
      </c>
      <c r="F61" s="181"/>
      <c r="G61" s="181"/>
      <c r="H61" s="181">
        <f>'将来負担比率（分子）の構造'!K$46</f>
        <v>220</v>
      </c>
      <c r="I61" s="181"/>
      <c r="J61" s="181"/>
      <c r="K61" s="181">
        <f>'将来負担比率（分子）の構造'!L$46</f>
        <v>126</v>
      </c>
      <c r="L61" s="181"/>
      <c r="M61" s="181"/>
      <c r="N61" s="181">
        <f>'将来負担比率（分子）の構造'!M$46</f>
        <v>80</v>
      </c>
      <c r="O61" s="181"/>
      <c r="P61" s="181"/>
    </row>
    <row r="62" spans="1:16" x14ac:dyDescent="0.15">
      <c r="A62" s="181" t="s">
        <v>35</v>
      </c>
      <c r="B62" s="181">
        <f>'将来負担比率（分子）の構造'!I$45</f>
        <v>1340</v>
      </c>
      <c r="C62" s="181"/>
      <c r="D62" s="181"/>
      <c r="E62" s="181">
        <f>'将来負担比率（分子）の構造'!J$45</f>
        <v>1395</v>
      </c>
      <c r="F62" s="181"/>
      <c r="G62" s="181"/>
      <c r="H62" s="181">
        <f>'将来負担比率（分子）の構造'!K$45</f>
        <v>1353</v>
      </c>
      <c r="I62" s="181"/>
      <c r="J62" s="181"/>
      <c r="K62" s="181">
        <f>'将来負担比率（分子）の構造'!L$45</f>
        <v>1269</v>
      </c>
      <c r="L62" s="181"/>
      <c r="M62" s="181"/>
      <c r="N62" s="181">
        <f>'将来負担比率（分子）の構造'!M$45</f>
        <v>1216</v>
      </c>
      <c r="O62" s="181"/>
      <c r="P62" s="181"/>
    </row>
    <row r="63" spans="1:16" x14ac:dyDescent="0.15">
      <c r="A63" s="181" t="s">
        <v>34</v>
      </c>
      <c r="B63" s="181">
        <f>'将来負担比率（分子）の構造'!I$44</f>
        <v>365</v>
      </c>
      <c r="C63" s="181"/>
      <c r="D63" s="181"/>
      <c r="E63" s="181">
        <f>'将来負担比率（分子）の構造'!J$44</f>
        <v>391</v>
      </c>
      <c r="F63" s="181"/>
      <c r="G63" s="181"/>
      <c r="H63" s="181">
        <f>'将来負担比率（分子）の構造'!K$44</f>
        <v>421</v>
      </c>
      <c r="I63" s="181"/>
      <c r="J63" s="181"/>
      <c r="K63" s="181">
        <f>'将来負担比率（分子）の構造'!L$44</f>
        <v>387</v>
      </c>
      <c r="L63" s="181"/>
      <c r="M63" s="181"/>
      <c r="N63" s="181">
        <f>'将来負担比率（分子）の構造'!M$44</f>
        <v>364</v>
      </c>
      <c r="O63" s="181"/>
      <c r="P63" s="181"/>
    </row>
    <row r="64" spans="1:16" x14ac:dyDescent="0.15">
      <c r="A64" s="181" t="s">
        <v>33</v>
      </c>
      <c r="B64" s="181">
        <f>'将来負担比率（分子）の構造'!I$43</f>
        <v>6103</v>
      </c>
      <c r="C64" s="181"/>
      <c r="D64" s="181"/>
      <c r="E64" s="181">
        <f>'将来負担比率（分子）の構造'!J$43</f>
        <v>5755</v>
      </c>
      <c r="F64" s="181"/>
      <c r="G64" s="181"/>
      <c r="H64" s="181">
        <f>'将来負担比率（分子）の構造'!K$43</f>
        <v>5338</v>
      </c>
      <c r="I64" s="181"/>
      <c r="J64" s="181"/>
      <c r="K64" s="181">
        <f>'将来負担比率（分子）の構造'!L$43</f>
        <v>5160</v>
      </c>
      <c r="L64" s="181"/>
      <c r="M64" s="181"/>
      <c r="N64" s="181">
        <f>'将来負担比率（分子）の構造'!M$43</f>
        <v>4766</v>
      </c>
      <c r="O64" s="181"/>
      <c r="P64" s="181"/>
    </row>
    <row r="65" spans="1:16" x14ac:dyDescent="0.15">
      <c r="A65" s="181" t="s">
        <v>32</v>
      </c>
      <c r="B65" s="181">
        <f>'将来負担比率（分子）の構造'!I$42</f>
        <v>112</v>
      </c>
      <c r="C65" s="181"/>
      <c r="D65" s="181"/>
      <c r="E65" s="181">
        <f>'将来負担比率（分子）の構造'!J$42</f>
        <v>76</v>
      </c>
      <c r="F65" s="181"/>
      <c r="G65" s="181"/>
      <c r="H65" s="181">
        <f>'将来負担比率（分子）の構造'!K$42</f>
        <v>40</v>
      </c>
      <c r="I65" s="181"/>
      <c r="J65" s="181"/>
      <c r="K65" s="181">
        <f>'将来負担比率（分子）の構造'!L$42</f>
        <v>4</v>
      </c>
      <c r="L65" s="181"/>
      <c r="M65" s="181"/>
      <c r="N65" s="181" t="str">
        <f>'将来負担比率（分子）の構造'!M$42</f>
        <v>-</v>
      </c>
      <c r="O65" s="181"/>
      <c r="P65" s="181"/>
    </row>
    <row r="66" spans="1:16" x14ac:dyDescent="0.15">
      <c r="A66" s="181" t="s">
        <v>31</v>
      </c>
      <c r="B66" s="181">
        <f>'将来負担比率（分子）の構造'!I$41</f>
        <v>12562</v>
      </c>
      <c r="C66" s="181"/>
      <c r="D66" s="181"/>
      <c r="E66" s="181">
        <f>'将来負担比率（分子）の構造'!J$41</f>
        <v>13029</v>
      </c>
      <c r="F66" s="181"/>
      <c r="G66" s="181"/>
      <c r="H66" s="181">
        <f>'将来負担比率（分子）の構造'!K$41</f>
        <v>12838</v>
      </c>
      <c r="I66" s="181"/>
      <c r="J66" s="181"/>
      <c r="K66" s="181">
        <f>'将来負担比率（分子）の構造'!L$41</f>
        <v>13794</v>
      </c>
      <c r="L66" s="181"/>
      <c r="M66" s="181"/>
      <c r="N66" s="181">
        <f>'将来負担比率（分子）の構造'!M$41</f>
        <v>13884</v>
      </c>
      <c r="O66" s="181"/>
      <c r="P66" s="181"/>
    </row>
    <row r="67" spans="1:16" x14ac:dyDescent="0.15">
      <c r="A67" s="181" t="s">
        <v>75</v>
      </c>
      <c r="B67" s="181" t="e">
        <f>NA()</f>
        <v>#N/A</v>
      </c>
      <c r="C67" s="181">
        <f>IF(ISNUMBER('将来負担比率（分子）の構造'!I$53), IF('将来負担比率（分子）の構造'!I$53 &lt; 0, 0, '将来負担比率（分子）の構造'!I$53), NA())</f>
        <v>5929</v>
      </c>
      <c r="D67" s="181" t="e">
        <f>NA()</f>
        <v>#N/A</v>
      </c>
      <c r="E67" s="181" t="e">
        <f>NA()</f>
        <v>#N/A</v>
      </c>
      <c r="F67" s="181">
        <f>IF(ISNUMBER('将来負担比率（分子）の構造'!J$53), IF('将来負担比率（分子）の構造'!J$53 &lt; 0, 0, '将来負担比率（分子）の構造'!J$53), NA())</f>
        <v>6442</v>
      </c>
      <c r="G67" s="181" t="e">
        <f>NA()</f>
        <v>#N/A</v>
      </c>
      <c r="H67" s="181" t="e">
        <f>NA()</f>
        <v>#N/A</v>
      </c>
      <c r="I67" s="181">
        <f>IF(ISNUMBER('将来負担比率（分子）の構造'!K$53), IF('将来負担比率（分子）の構造'!K$53 &lt; 0, 0, '将来負担比率（分子）の構造'!K$53), NA())</f>
        <v>6545</v>
      </c>
      <c r="J67" s="181" t="e">
        <f>NA()</f>
        <v>#N/A</v>
      </c>
      <c r="K67" s="181" t="e">
        <f>NA()</f>
        <v>#N/A</v>
      </c>
      <c r="L67" s="181">
        <f>IF(ISNUMBER('将来負担比率（分子）の構造'!L$53), IF('将来負担比率（分子）の構造'!L$53 &lt; 0, 0, '将来負担比率（分子）の構造'!L$53), NA())</f>
        <v>6733</v>
      </c>
      <c r="M67" s="181" t="e">
        <f>NA()</f>
        <v>#N/A</v>
      </c>
      <c r="N67" s="181" t="e">
        <f>NA()</f>
        <v>#N/A</v>
      </c>
      <c r="O67" s="181">
        <f>IF(ISNUMBER('将来負担比率（分子）の構造'!M$53), IF('将来負担比率（分子）の構造'!M$53 &lt; 0, 0, '将来負担比率（分子）の構造'!M$53), NA())</f>
        <v>6833</v>
      </c>
      <c r="P67" s="181" t="e">
        <f>NA()</f>
        <v>#N/A</v>
      </c>
    </row>
    <row r="70" spans="1:16" x14ac:dyDescent="0.15">
      <c r="A70" s="183" t="s">
        <v>76</v>
      </c>
      <c r="B70" s="183"/>
      <c r="C70" s="183"/>
      <c r="D70" s="183"/>
      <c r="E70" s="183"/>
      <c r="F70" s="183"/>
    </row>
    <row r="71" spans="1:16" x14ac:dyDescent="0.15">
      <c r="A71" s="184"/>
      <c r="B71" s="184" t="str">
        <f>基金残高に係る経年分析!F54</f>
        <v>H29</v>
      </c>
      <c r="C71" s="184" t="str">
        <f>基金残高に係る経年分析!G54</f>
        <v>H30</v>
      </c>
      <c r="D71" s="184" t="str">
        <f>基金残高に係る経年分析!H54</f>
        <v>R01</v>
      </c>
    </row>
    <row r="72" spans="1:16" x14ac:dyDescent="0.15">
      <c r="A72" s="184" t="s">
        <v>77</v>
      </c>
      <c r="B72" s="185">
        <f>基金残高に係る経年分析!F55</f>
        <v>389</v>
      </c>
      <c r="C72" s="185">
        <f>基金残高に係る経年分析!G55</f>
        <v>543</v>
      </c>
      <c r="D72" s="185">
        <f>基金残高に係る経年分析!H55</f>
        <v>515</v>
      </c>
    </row>
    <row r="73" spans="1:16" x14ac:dyDescent="0.15">
      <c r="A73" s="184" t="s">
        <v>78</v>
      </c>
      <c r="B73" s="185">
        <f>基金残高に係る経年分析!F56</f>
        <v>408</v>
      </c>
      <c r="C73" s="185">
        <f>基金残高に係る経年分析!G56</f>
        <v>415</v>
      </c>
      <c r="D73" s="185">
        <f>基金残高に係る経年分析!H56</f>
        <v>413</v>
      </c>
    </row>
    <row r="74" spans="1:16" x14ac:dyDescent="0.15">
      <c r="A74" s="184" t="s">
        <v>79</v>
      </c>
      <c r="B74" s="185">
        <f>基金残高に係る経年分析!F57</f>
        <v>838</v>
      </c>
      <c r="C74" s="185">
        <f>基金残高に係る経年分析!G57</f>
        <v>590</v>
      </c>
      <c r="D74" s="185">
        <f>基金残高に係る経年分析!H57</f>
        <v>668</v>
      </c>
    </row>
  </sheetData>
  <sheetProtection algorithmName="SHA-512" hashValue="kJzR8HixNAULeSFTqesuHBnKZV2SjwRYRM40eJeiYDPAfmGq6jhTECAXzr/VMI7s7Plaz8QECNx+Aq6MDCNvIA==" saltValue="Ov0idHBD/nVIL2lnXucs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2021-03-01T02:24:18Z</cp:lastPrinted>
  <dcterms:created xsi:type="dcterms:W3CDTF">2021-02-05T01:15:04Z</dcterms:created>
  <dcterms:modified xsi:type="dcterms:W3CDTF">2021-09-15T04:39:16Z</dcterms:modified>
  <cp:category/>
</cp:coreProperties>
</file>