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1財政状況資料集\11 （追加分）チェック作業\01 疑義照会\02 回答\"/>
    </mc:Choice>
  </mc:AlternateContent>
  <bookViews>
    <workbookView xWindow="0" yWindow="0" windowWidth="11610" windowHeight="7965" firstSheet="14"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31" i="12" l="1"/>
  <c r="AA7" i="12" l="1"/>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U35" i="10"/>
  <c r="C35" i="10"/>
  <c r="BW34" i="10"/>
  <c r="BW35" i="10" s="1"/>
  <c r="BW36" i="10" s="1"/>
  <c r="BW37" i="10" s="1"/>
  <c r="BW38" i="10" s="1"/>
  <c r="BW39" i="10" s="1"/>
  <c r="BW40" i="10" s="1"/>
  <c r="BE34" i="10"/>
  <c r="AM34" i="10"/>
  <c r="U34" i="10"/>
  <c r="C34" i="10"/>
  <c r="CO34" i="10" l="1"/>
  <c r="CO35" i="10" s="1"/>
  <c r="CO36" i="10" s="1"/>
  <c r="CO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<sst xmlns="http://schemas.openxmlformats.org/spreadsheetml/2006/main" count="1138" uniqueCount="615">
  <si>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</si>
  <si>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</si>
  <si>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</si>
  <si>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</si>
  <si>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</si>
  <si>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</si>
  <si>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</si>
  <si>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</si>
  <si>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</si>
  <si>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</si>
  <si>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</si>
  <si>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</si>
  <si>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</si>
  <si>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</si>
  <si>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</si>
  <si>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</si>
  <si>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</si>
  <si>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</si>
  <si>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</si>
  <si>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</si>
  <si>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</si>
  <si>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</si>
  <si>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</si>
  <si>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</si>
  <si>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</si>
  <si>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</si>
  <si>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</si>
  <si>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</si>
  <si>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</si>
  <si>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</si>
  <si>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</si>
  <si>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</si>
  <si>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</si>
  <si>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</si>
  <si>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</si>
  <si>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</si>
  <si>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</si>
  <si>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</si>
  <si>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</si>
  <si>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</si>
  <si>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</si>
  <si>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</si>
  <si>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</si>
  <si>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</si>
  <si>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</si>
  <si>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</si>
  <si>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</si>
  <si>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</si>
  <si>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</si>
  <si>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</si>
  <si>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</si>
  <si>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</si>
  <si>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</si>
  <si>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</si>
  <si>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</si>
  <si>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</si>
  <si>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</si>
  <si>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</si>
  <si>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</si>
  <si>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</si>
  <si>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</si>
  <si>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</si>
  <si>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</si>
  <si>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</si>
  <si>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</si>
  <si>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</si>
  <si>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</si>
  <si>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</si>
  <si>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</si>
  <si>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</si>
  <si>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</si>
  <si>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</si>
  <si>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</si>
  <si>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</si>
  <si>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</si>
  <si>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</si>
  <si>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</si>
  <si>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</si>
  <si>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</si>
  <si>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</si>
  <si>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</si>
  <si>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</si>
  <si>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</si>
  <si>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</si>
  <si>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</si>
  <si>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</si>
  <si>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</si>
  <si>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</si>
  <si>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</si>
  <si>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</si>
  <si>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</si>
  <si>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</si>
  <si>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</si>
  <si>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</si>
  <si>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</si>
  <si>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</si>
  <si>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</si>
  <si>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</si>
  <si>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</si>
  <si>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</si>
  <si>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</si>
  <si>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</si>
  <si>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</si>
  <si>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</si>
  <si>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</si>
  <si>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</si>
  <si>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</si>
  <si>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</si>
  <si>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</si>
  <si>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</si>
  <si>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</si>
  <si>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</si>
  <si>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</si>
  <si>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</si>
  <si>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</si>
  <si>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</si>
  <si>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</si>
  <si>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</si>
  <si>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</si>
  <si>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</si>
  <si>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</si>
  <si>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</si>
  <si>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</si>
  <si>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</si>
  <si>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</si>
  <si>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</si>
  <si>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</si>
  <si>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</si>
  <si>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</si>
  <si>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</si>
  <si>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</si>
  <si>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</si>
  <si>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</si>
  <si>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</si>
  <si>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</si>
  <si>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</si>
  <si>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</si>
  <si>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</si>
  <si>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</si>
  <si>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</si>
  <si>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</si>
  <si>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</si>
  <si>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</si>
  <si>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</si>
  <si>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</si>
  <si>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</si>
  <si>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</si>
  <si>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</si>
  <si>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</si>
  <si>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</si>
  <si>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</si>
  <si>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</si>
  <si>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</si>
  <si>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</si>
  <si>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</si>
  <si>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</si>
  <si>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</si>
  <si>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</si>
  <si>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</si>
  <si>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</si>
  <si>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</si>
  <si>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</si>
  <si>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</si>
  <si>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</si>
  <si>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</si>
  <si>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</si>
  <si>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</si>
  <si>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</si>
  <si>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</si>
  <si>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</si>
  <si>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</si>
  <si>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</si>
  <si>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</si>
  <si>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</si>
  <si>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</si>
  <si>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</si>
  <si>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</si>
  <si>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</si>
  <si>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</si>
  <si>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</si>
  <si>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</si>
  <si>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</si>
  <si>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</si>
  <si>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</si>
  <si>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</si>
  <si>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</si>
  <si>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</si>
  <si>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</si>
  <si>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</si>
  <si>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</si>
  <si>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</si>
  <si>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</si>
  <si>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</si>
  <si>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</si>
  <si>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</si>
  <si>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</si>
  <si>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</si>
  <si>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</si>
  <si>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</si>
  <si>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</si>
  <si>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</si>
  <si>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</si>
  <si>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</si>
  <si>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</si>
  <si>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</si>
  <si>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</si>
  <si>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</si>
  <si>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</si>
  <si>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</si>
  <si>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</si>
  <si>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</si>
  <si>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</si>
  <si>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</si>
  <si>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山形県朝日町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</si>
  <si>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</si>
  <si>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</si>
  <si>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</si>
  <si>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</si>
  <si>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</si>
  <si>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</si>
  <si>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</si>
  <si>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</si>
  <si>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</si>
  <si>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</si>
  <si>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</si>
  <si>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</si>
  <si>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</si>
  <si>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</si>
  <si>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</si>
  <si>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</si>
  <si>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</si>
  <si>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</si>
  <si>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</si>
  <si>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</si>
  <si>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</si>
  <si>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</si>
  <si>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</si>
  <si>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</si>
  <si>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</si>
  <si>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</si>
  <si>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</si>
  <si>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</si>
  <si>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</si>
  <si>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</si>
  <si>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</si>
  <si>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</si>
  <si>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</si>
  <si>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</si>
  <si>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</si>
  <si>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</si>
  <si>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</si>
  <si>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</si>
  <si>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</si>
  <si>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</si>
  <si>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</si>
  <si>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</si>
  <si>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</si>
  <si>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</si>
  <si>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</si>
  <si>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</si>
  <si>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</si>
  <si>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</si>
  <si>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</si>
  <si>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</si>
  <si>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</si>
  <si>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</si>
  <si>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</si>
  <si>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</si>
  <si>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</si>
  <si>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</si>
  <si>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</si>
  <si>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</si>
  <si>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</si>
  <si>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</si>
  <si>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</si>
  <si>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</si>
  <si>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</si>
  <si>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</si>
  <si>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</si>
  <si>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</si>
  <si>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</si>
  <si>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</si>
  <si>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</si>
  <si>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</si>
  <si>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</si>
  <si>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</si>
  <si>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</si>
  <si>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</si>
  <si>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</si>
  <si>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</si>
  <si>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</si>
  <si>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</si>
  <si>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</si>
  <si>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</si>
  <si>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</si>
  <si>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</si>
  <si>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</si>
  <si>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</si>
  <si>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</si>
  <si>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</si>
  <si>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</si>
  <si>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</si>
  <si>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</si>
  <si>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</si>
  <si>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</si>
  <si>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</si>
  <si>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</si>
  <si>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</si>
  <si>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</si>
  <si>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</si>
  <si>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</si>
  <si>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</si>
  <si>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</si>
  <si>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</si>
  <si>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</si>
  <si>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</si>
  <si>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</si>
  <si>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</si>
  <si>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</si>
  <si>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</si>
  <si>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</si>
  <si>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</si>
  <si>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</si>
  <si>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</si>
  <si>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</si>
  <si>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</si>
  <si>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</si>
  <si>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</si>
  <si>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</si>
  <si>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</si>
  <si>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</si>
  <si>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</si>
  <si>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</si>
  <si>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</si>
  <si>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</si>
  <si>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</si>
  <si>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</si>
  <si>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</si>
  <si>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</si>
  <si>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</si>
  <si>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下水道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</si>
  <si>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</si>
  <si>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</si>
  <si>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</si>
  <si>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</si>
  <si>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</si>
  <si>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</si>
  <si>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</si>
  <si>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</si>
  <si>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</si>
  <si>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</si>
  <si>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</si>
  <si>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</si>
  <si>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</si>
  <si>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</si>
  <si>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</si>
  <si>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</si>
  <si>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</si>
  <si>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</si>
  <si>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</si>
  <si>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</si>
  <si>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</si>
  <si>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</si>
  <si>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</si>
  <si>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</si>
  <si>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t>
    <phoneticPr fontId="5"/>
  </si>
  <si>
    <t>歳出合計</t>
    <phoneticPr fontId="5"/>
  </si>
  <si>
    <t>(2)各会計、関係団体の財政状況及び健全化判断比率（市町村）</t>
    <rPh sb="26" eb="29">
      <t>シチョウソン</t>
    </rPh>
    <phoneticPr fontId="5"/>
  </si>
  <si>
    <t>令和元年度</t>
  </si>
  <si>
    <t>山形県朝日町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</si>
  <si>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</si>
  <si>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</si>
  <si>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</si>
  <si>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</si>
  <si>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</si>
  <si>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</si>
  <si>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</si>
  <si>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</si>
  <si>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</si>
  <si>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</si>
  <si>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</si>
  <si>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</si>
  <si>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</si>
  <si>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</si>
  <si>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</si>
  <si>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</si>
  <si>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</si>
  <si>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</si>
  <si>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</si>
  <si>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</si>
  <si>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</si>
  <si>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</si>
  <si>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</si>
  <si>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</si>
  <si>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</si>
  <si>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</si>
  <si>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</si>
  <si>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</si>
  <si>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</si>
  <si>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</si>
  <si>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</si>
  <si>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</si>
  <si>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</si>
  <si>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</si>
  <si>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</si>
  <si>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</si>
  <si>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</si>
  <si>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</si>
  <si>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</si>
  <si>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</si>
  <si>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</si>
  <si>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</si>
  <si>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</si>
  <si>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</si>
  <si>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</si>
  <si>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</si>
  <si>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</si>
  <si>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</si>
  <si>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</si>
  <si>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</si>
  <si>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</si>
  <si>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</si>
  <si>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</si>
  <si>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</si>
  <si>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</si>
  <si>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</si>
  <si>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</si>
  <si>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</si>
  <si>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</si>
  <si>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</si>
  <si>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</si>
  <si>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</si>
  <si>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</si>
  <si>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</si>
  <si>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</si>
  <si>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</si>
  <si>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</si>
  <si>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</si>
  <si>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</si>
  <si>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</si>
  <si>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</si>
  <si>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</si>
  <si>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</si>
  <si>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</si>
  <si>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</si>
  <si>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</si>
  <si>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</si>
  <si>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</si>
  <si>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</si>
  <si>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</si>
  <si>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</si>
  <si>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</si>
  <si>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</si>
  <si>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</si>
  <si>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</si>
  <si>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</si>
  <si>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</si>
  <si>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</si>
  <si>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</si>
  <si>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</si>
  <si>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</si>
  <si>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</si>
  <si>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</si>
  <si>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</si>
  <si>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</si>
  <si>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</si>
  <si>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</si>
  <si>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</si>
  <si>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</si>
  <si>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</si>
  <si>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</si>
  <si>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</si>
  <si>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</si>
  <si>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</si>
  <si>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</si>
  <si>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</si>
  <si>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</si>
  <si>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</si>
  <si>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</si>
  <si>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</si>
  <si>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</si>
  <si>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</si>
  <si>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</si>
  <si>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</si>
  <si>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</si>
  <si>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</si>
  <si>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</si>
  <si>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</si>
  <si>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</si>
  <si>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</si>
  <si>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</si>
  <si>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</si>
  <si>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</si>
  <si>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</si>
  <si>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</si>
  <si>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</si>
  <si>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</si>
  <si>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</si>
  <si>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</si>
  <si>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</si>
  <si>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</si>
  <si>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</si>
  <si>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</si>
  <si>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</si>
  <si>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</si>
  <si>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</si>
  <si>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</si>
  <si>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</si>
  <si>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</si>
  <si>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</si>
  <si>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</si>
  <si>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</si>
  <si>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</si>
  <si>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</si>
  <si>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</si>
  <si>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</si>
  <si>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</si>
  <si>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</si>
  <si>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</si>
  <si>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</si>
  <si>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</si>
  <si>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</si>
  <si>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</si>
  <si>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</si>
  <si>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</si>
  <si>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</si>
  <si>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</si>
  <si>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</si>
  <si>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</si>
  <si>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</si>
  <si>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</si>
  <si>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</si>
  <si>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</si>
  <si>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</si>
  <si>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</si>
  <si>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</si>
  <si>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</si>
  <si>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</si>
  <si>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</si>
  <si>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</si>
  <si>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</si>
  <si>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</si>
  <si>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</si>
  <si>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</si>
  <si>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</si>
  <si>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</si>
  <si>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</si>
  <si>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</si>
  <si>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</si>
  <si>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</si>
  <si>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</si>
  <si>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</si>
  <si>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</si>
  <si>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</si>
  <si>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</si>
  <si>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</si>
  <si>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5.63</t>
  </si>
  <si>
    <t>▲ 4.74</t>
  </si>
  <si>
    <t>▲ 13.50</t>
  </si>
  <si>
    <t>▲ 5.48</t>
  </si>
  <si>
    <t>▲ 5.59</t>
  </si>
  <si>
    <t>水道事業会計</t>
  </si>
  <si>
    <t>一般会計</t>
  </si>
  <si>
    <t>病院事業会計</t>
  </si>
  <si>
    <t>国民健康保険特別会計</t>
  </si>
  <si>
    <t>介護保険特別会計</t>
  </si>
  <si>
    <t>後期高齢者医療特別会計</t>
  </si>
  <si>
    <t>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</si>
  <si>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</si>
  <si>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</si>
  <si>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</si>
  <si>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</si>
  <si>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</si>
  <si>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</si>
  <si>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</si>
  <si>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</si>
  <si>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西村山広域行政事務組合（普通会計分）</t>
  </si>
  <si>
    <t>西村山広域行政事務組合（事業会計分）</t>
  </si>
  <si>
    <t>山形県消防補償等組合</t>
  </si>
  <si>
    <t xml:space="preserve">山形県自治会館管理組合 </t>
  </si>
  <si>
    <t>山形県市町村職員退職手当組合</t>
  </si>
  <si>
    <t>山形県後期高齢者医療広域連合（普通会計分）</t>
  </si>
  <si>
    <t>山形県後期高齢者医療広域連合（事業会計分）</t>
  </si>
  <si>
    <t>朝日町ワイン</t>
    <phoneticPr fontId="19"/>
  </si>
  <si>
    <t>朝日自然観</t>
    <phoneticPr fontId="19"/>
  </si>
  <si>
    <t>りんごの森</t>
    <rPh sb="4" eb="5">
      <t>モリ</t>
    </rPh>
    <phoneticPr fontId="19"/>
  </si>
  <si>
    <t>地球耕望</t>
    <rPh sb="0" eb="2">
      <t>チキュウ</t>
    </rPh>
    <rPh sb="2" eb="3">
      <t>コウ</t>
    </rPh>
    <rPh sb="3" eb="4">
      <t>ボウ</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</si>
  <si>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</si>
  <si>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</si>
  <si>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</si>
  <si>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</si>
  <si>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</si>
  <si>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</si>
  <si>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</si>
  <si>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</si>
  <si>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</si>
  <si>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町有施設整備管理基金</t>
  </si>
  <si>
    <t>日本一りんごのふるさとづくり基金</t>
  </si>
  <si>
    <t>町営住宅建設維持管理基金</t>
  </si>
  <si>
    <t>奨学基金</t>
    <rPh sb="0" eb="2">
      <t>ショウガク</t>
    </rPh>
    <rPh sb="2" eb="4">
      <t>キキン</t>
    </rPh>
    <phoneticPr fontId="2"/>
  </si>
  <si>
    <t>ふれあい福祉基金</t>
  </si>
  <si>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</si>
  <si>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</si>
  <si>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</si>
  <si>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</si>
  <si>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令和元年度決算に基づく将来負担比率は0.0％（数値無し）となっている。将来負担額よりも充当可能財源が多いためである。
有形固定資産減価償却率については、高いもの、低いものと様々だが、類似団体平均とほぼ同じ水準となっている。</t>
    <rPh sb="0" eb="2">
      <t>レイワ</t>
    </rPh>
    <rPh sb="2" eb="4">
      <t>ガンネン</t>
    </rPh>
    <rPh sb="4" eb="5">
      <t>ド</t>
    </rPh>
    <rPh sb="5" eb="7">
      <t>ケッサン</t>
    </rPh>
    <rPh sb="8" eb="9">
      <t>モト</t>
    </rPh>
    <rPh sb="11" eb="13">
      <t>ショウライ</t>
    </rPh>
    <rPh sb="13" eb="15">
      <t>フタン</t>
    </rPh>
    <rPh sb="15" eb="17">
      <t>ヒリツ</t>
    </rPh>
    <rPh sb="23" eb="25">
      <t>スウチ</t>
    </rPh>
    <rPh sb="25" eb="26">
      <t>ナシ</t>
    </rPh>
    <rPh sb="35" eb="37">
      <t>ショウライ</t>
    </rPh>
    <rPh sb="37" eb="39">
      <t>フタン</t>
    </rPh>
    <rPh sb="39" eb="40">
      <t>ガク</t>
    </rPh>
    <rPh sb="43" eb="45">
      <t>ジュウトウ</t>
    </rPh>
    <rPh sb="45" eb="47">
      <t>カノウ</t>
    </rPh>
    <rPh sb="47" eb="49">
      <t>ザイゲン</t>
    </rPh>
    <rPh sb="50" eb="51">
      <t>オオ</t>
    </rPh>
    <rPh sb="59" eb="61">
      <t>ユウケイ</t>
    </rPh>
    <rPh sb="61" eb="63">
      <t>コテイ</t>
    </rPh>
    <rPh sb="63" eb="65">
      <t>シサン</t>
    </rPh>
    <rPh sb="91" eb="93">
      <t>ルイジ</t>
    </rPh>
    <rPh sb="93" eb="95">
      <t>ダンタイ</t>
    </rPh>
    <rPh sb="100" eb="101">
      <t>オナ</t>
    </rPh>
    <rPh sb="102" eb="104">
      <t>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</si>
  <si>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</si>
  <si>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</si>
  <si>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</si>
  <si>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</si>
  <si>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</si>
  <si>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</si>
  <si>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令和元年度決算に基づく将来負担比率は0.0％（数値無し）となっている。将来負担額よりも充当可能財源が多いためである。
実質公債費比率は5.5％で、類似団体平均を下回っている。近年、公債費の増により上昇傾向にある。町独自の試算では、2～3年後に7％台まで到達するものの、以後は緩やかに改善していく見込み。</t>
    <rPh sb="59" eb="61">
      <t>ジッシツ</t>
    </rPh>
    <rPh sb="73" eb="75">
      <t>ルイジ</t>
    </rPh>
    <rPh sb="75" eb="77">
      <t>ダンタイ</t>
    </rPh>
    <rPh sb="77" eb="79">
      <t>ヘイキン</t>
    </rPh>
    <rPh sb="87" eb="89">
      <t>キンネン</t>
    </rPh>
    <rPh sb="90" eb="93">
      <t>コウサイヒ</t>
    </rPh>
    <rPh sb="94" eb="95">
      <t>ゾウ</t>
    </rPh>
    <rPh sb="98" eb="100">
      <t>ジョウショウ</t>
    </rPh>
    <rPh sb="100" eb="102">
      <t>ケイコウ</t>
    </rPh>
    <rPh sb="106" eb="107">
      <t>マチ</t>
    </rPh>
    <rPh sb="107" eb="109">
      <t>ドクジ</t>
    </rPh>
    <rPh sb="110" eb="112">
      <t>シサン</t>
    </rPh>
    <rPh sb="118" eb="119">
      <t>ネン</t>
    </rPh>
    <rPh sb="119" eb="120">
      <t>ゴ</t>
    </rPh>
    <rPh sb="123" eb="124">
      <t>ダイ</t>
    </rPh>
    <rPh sb="126" eb="128">
      <t>トウタツ</t>
    </rPh>
    <rPh sb="134" eb="136">
      <t>イゴ</t>
    </rPh>
    <rPh sb="137" eb="138">
      <t>ユル</t>
    </rPh>
    <rPh sb="141" eb="143">
      <t>カイゼン</t>
    </rPh>
    <rPh sb="147" eb="149">
      <t>ミコ</t>
    </rPh>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</si>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</sst>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162193</c:v>
                </c:pt>
                <c:pt idx="1">
                  <c:v>168868</c:v>
                </c:pt>
                <c:pt idx="2">
                  <c:v>202870</c:v>
                </c:pt>
                <c:pt idx="3">
                  <c:v>167497</c:v>
                </c:pt>
                <c:pt idx="4">
                  <c:v>190274</c:v>
                </c:pt>
              </c:numCache>
            </c:numRef>
          </c:val>
          <c:smooth val="0"/>
          <c:extLst xmlns:c16r2="http://schemas.microsoft.com/office/drawing/2015/06/chart">
            <c:ext xmlns:c16="http://schemas.microsoft.com/office/drawing/2014/chart" uri="{C3380CC4-5D6E-409C-BE32-E72D297353CC}">
              <c16:uniqueId val="{00000000-EBAB-494F-93B5-D61664EC2C6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137657</c:v>
                </c:pt>
                <c:pt idx="1">
                  <c:v>100815</c:v>
                </c:pt>
                <c:pt idx="2">
                  <c:v>103710</c:v>
                </c:pt>
                <c:pt idx="3">
                  <c:v>102362</c:v>
                </c:pt>
                <c:pt idx="4">
                  <c:v>174461</c:v>
                </c:pt>
              </c:numCache>
            </c:numRef>
          </c:val>
          <c:smooth val="0"/>
          <c:extLst xmlns:c16r2="http://schemas.microsoft.com/office/drawing/2015/06/chart">
            <c:ext xmlns:c16="http://schemas.microsoft.com/office/drawing/2014/chart" uri="{C3380CC4-5D6E-409C-BE32-E72D297353CC}">
              <c16:uniqueId val="{00000001-EBAB-494F-93B5-D61664EC2C69}"/>
            </c:ext>
          </c:extLst>
        </c:ser>
        <c:dLbls>
          <c:showLegendKey val="0"/>
          <c:showVal val="0"/>
          <c:showCatName val="0"/>
          <c:showSerName val="0"/>
          <c:showPercent val="0"/>
          <c:showBubbleSize val="0"/>
        </c:dLbls>
        <c:marker val="1"/>
        <c:smooth val="0"/>
        <c:axId val="391195808"/>
        <c:axId val="391194632"/>
      </c:lineChart>
      <c:catAx>
        <c:axId val="3911958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91194632"/>
        <c:crosses val="autoZero"/>
        <c:auto val="1"/>
        <c:lblAlgn val="ctr"/>
        <c:lblOffset val="100"/>
        <c:tickLblSkip val="1"/>
        <c:tickMarkSkip val="1"/>
        <c:noMultiLvlLbl val="0"/>
      </c:catAx>
      <c:valAx>
        <c:axId val="391194632"/>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911958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12.22</c:v>
                </c:pt>
                <c:pt idx="1">
                  <c:v>12.61</c:v>
                </c:pt>
                <c:pt idx="2">
                  <c:v>10.25</c:v>
                </c:pt>
                <c:pt idx="3">
                  <c:v>10.86</c:v>
                </c:pt>
                <c:pt idx="4">
                  <c:v>11.69</c:v>
                </c:pt>
              </c:numCache>
            </c:numRef>
          </c:val>
          <c:extLst xmlns:c16r2="http://schemas.microsoft.com/office/drawing/2015/06/chart">
            <c:ext xmlns:c16="http://schemas.microsoft.com/office/drawing/2014/chart" uri="{C3380CC4-5D6E-409C-BE32-E72D297353CC}">
              <c16:uniqueId val="{00000000-37E8-4110-925C-7E532239986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34.33</c:v>
                </c:pt>
                <c:pt idx="1">
                  <c:v>37.909999999999997</c:v>
                </c:pt>
                <c:pt idx="2">
                  <c:v>35.42</c:v>
                </c:pt>
                <c:pt idx="3">
                  <c:v>34.75</c:v>
                </c:pt>
                <c:pt idx="4">
                  <c:v>32.119999999999997</c:v>
                </c:pt>
              </c:numCache>
            </c:numRef>
          </c:val>
          <c:extLst xmlns:c16r2="http://schemas.microsoft.com/office/drawing/2015/06/chart">
            <c:ext xmlns:c16="http://schemas.microsoft.com/office/drawing/2014/chart" uri="{C3380CC4-5D6E-409C-BE32-E72D297353CC}">
              <c16:uniqueId val="{00000001-37E8-4110-925C-7E532239986C}"/>
            </c:ext>
          </c:extLst>
        </c:ser>
        <c:dLbls>
          <c:showLegendKey val="0"/>
          <c:showVal val="0"/>
          <c:showCatName val="0"/>
          <c:showSerName val="0"/>
          <c:showPercent val="0"/>
          <c:showBubbleSize val="0"/>
        </c:dLbls>
        <c:gapWidth val="250"/>
        <c:overlap val="100"/>
        <c:axId val="419840616"/>
        <c:axId val="41983904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-5.63</c:v>
                </c:pt>
                <c:pt idx="1">
                  <c:v>-4.74</c:v>
                </c:pt>
                <c:pt idx="2">
                  <c:v>-13.5</c:v>
                </c:pt>
                <c:pt idx="3">
                  <c:v>-5.48</c:v>
                </c:pt>
                <c:pt idx="4">
                  <c:v>-5.59</c:v>
                </c:pt>
              </c:numCache>
            </c:numRef>
          </c:val>
          <c:smooth val="0"/>
          <c:extLst xmlns:c16r2="http://schemas.microsoft.com/office/drawing/2015/06/chart">
            <c:ext xmlns:c16="http://schemas.microsoft.com/office/drawing/2014/chart" uri="{C3380CC4-5D6E-409C-BE32-E72D297353CC}">
              <c16:uniqueId val="{00000002-37E8-4110-925C-7E532239986C}"/>
            </c:ext>
          </c:extLst>
        </c:ser>
        <c:dLbls>
          <c:showLegendKey val="0"/>
          <c:showVal val="0"/>
          <c:showCatName val="0"/>
          <c:showSerName val="0"/>
          <c:showPercent val="0"/>
          <c:showBubbleSize val="0"/>
        </c:dLbls>
        <c:marker val="1"/>
        <c:smooth val="0"/>
        <c:axId val="419840616"/>
        <c:axId val="419839048"/>
      </c:lineChart>
      <c:catAx>
        <c:axId val="4198406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19839048"/>
        <c:crosses val="autoZero"/>
        <c:auto val="1"/>
        <c:lblAlgn val="ctr"/>
        <c:lblOffset val="100"/>
        <c:tickLblSkip val="1"/>
        <c:tickMarkSkip val="1"/>
        <c:noMultiLvlLbl val="0"/>
      </c:catAx>
      <c:valAx>
        <c:axId val="4198390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98406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F39A-48B5-88FB-8138F2A6CCE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39A-48B5-88FB-8138F2A6CCE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F39A-48B5-88FB-8138F2A6CCE1}"/>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F39A-48B5-88FB-8138F2A6CCE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0.02</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4-F39A-48B5-88FB-8138F2A6CCE1}"/>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0.56000000000000005</c:v>
                </c:pt>
                <c:pt idx="2">
                  <c:v>#N/A</c:v>
                </c:pt>
                <c:pt idx="3">
                  <c:v>1.84</c:v>
                </c:pt>
                <c:pt idx="4">
                  <c:v>#N/A</c:v>
                </c:pt>
                <c:pt idx="5">
                  <c:v>1.1100000000000001</c:v>
                </c:pt>
                <c:pt idx="6">
                  <c:v>#N/A</c:v>
                </c:pt>
                <c:pt idx="7">
                  <c:v>0.03</c:v>
                </c:pt>
                <c:pt idx="8">
                  <c:v>#N/A</c:v>
                </c:pt>
                <c:pt idx="9">
                  <c:v>0.78</c:v>
                </c:pt>
              </c:numCache>
            </c:numRef>
          </c:val>
          <c:extLst xmlns:c16r2="http://schemas.microsoft.com/office/drawing/2015/06/chart">
            <c:ext xmlns:c16="http://schemas.microsoft.com/office/drawing/2014/chart" uri="{C3380CC4-5D6E-409C-BE32-E72D297353CC}">
              <c16:uniqueId val="{00000005-F39A-48B5-88FB-8138F2A6CCE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1.08</c:v>
                </c:pt>
                <c:pt idx="2">
                  <c:v>#N/A</c:v>
                </c:pt>
                <c:pt idx="3">
                  <c:v>1.89</c:v>
                </c:pt>
                <c:pt idx="4">
                  <c:v>#N/A</c:v>
                </c:pt>
                <c:pt idx="5">
                  <c:v>3.01</c:v>
                </c:pt>
                <c:pt idx="6">
                  <c:v>#N/A</c:v>
                </c:pt>
                <c:pt idx="7">
                  <c:v>1.43</c:v>
                </c:pt>
                <c:pt idx="8">
                  <c:v>#N/A</c:v>
                </c:pt>
                <c:pt idx="9">
                  <c:v>1.48</c:v>
                </c:pt>
              </c:numCache>
            </c:numRef>
          </c:val>
          <c:extLst xmlns:c16r2="http://schemas.microsoft.com/office/drawing/2015/06/chart">
            <c:ext xmlns:c16="http://schemas.microsoft.com/office/drawing/2014/chart" uri="{C3380CC4-5D6E-409C-BE32-E72D297353CC}">
              <c16:uniqueId val="{00000006-F39A-48B5-88FB-8138F2A6CCE1}"/>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12.64</c:v>
                </c:pt>
                <c:pt idx="2">
                  <c:v>#N/A</c:v>
                </c:pt>
                <c:pt idx="3">
                  <c:v>10.6</c:v>
                </c:pt>
                <c:pt idx="4">
                  <c:v>#N/A</c:v>
                </c:pt>
                <c:pt idx="5">
                  <c:v>9.36</c:v>
                </c:pt>
                <c:pt idx="6">
                  <c:v>#N/A</c:v>
                </c:pt>
                <c:pt idx="7">
                  <c:v>8.64</c:v>
                </c:pt>
                <c:pt idx="8">
                  <c:v>#N/A</c:v>
                </c:pt>
                <c:pt idx="9">
                  <c:v>9.16</c:v>
                </c:pt>
              </c:numCache>
            </c:numRef>
          </c:val>
          <c:extLst xmlns:c16r2="http://schemas.microsoft.com/office/drawing/2015/06/chart">
            <c:ext xmlns:c16="http://schemas.microsoft.com/office/drawing/2014/chart" uri="{C3380CC4-5D6E-409C-BE32-E72D297353CC}">
              <c16:uniqueId val="{00000007-F39A-48B5-88FB-8138F2A6CCE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12.22</c:v>
                </c:pt>
                <c:pt idx="2">
                  <c:v>#N/A</c:v>
                </c:pt>
                <c:pt idx="3">
                  <c:v>12.6</c:v>
                </c:pt>
                <c:pt idx="4">
                  <c:v>#N/A</c:v>
                </c:pt>
                <c:pt idx="5">
                  <c:v>10.24</c:v>
                </c:pt>
                <c:pt idx="6">
                  <c:v>#N/A</c:v>
                </c:pt>
                <c:pt idx="7">
                  <c:v>10.86</c:v>
                </c:pt>
                <c:pt idx="8">
                  <c:v>#N/A</c:v>
                </c:pt>
                <c:pt idx="9">
                  <c:v>11.68</c:v>
                </c:pt>
              </c:numCache>
            </c:numRef>
          </c:val>
          <c:extLst xmlns:c16r2="http://schemas.microsoft.com/office/drawing/2015/06/chart">
            <c:ext xmlns:c16="http://schemas.microsoft.com/office/drawing/2014/chart" uri="{C3380CC4-5D6E-409C-BE32-E72D297353CC}">
              <c16:uniqueId val="{00000008-F39A-48B5-88FB-8138F2A6CCE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12.08</c:v>
                </c:pt>
                <c:pt idx="2">
                  <c:v>#N/A</c:v>
                </c:pt>
                <c:pt idx="3">
                  <c:v>11.45</c:v>
                </c:pt>
                <c:pt idx="4">
                  <c:v>#N/A</c:v>
                </c:pt>
                <c:pt idx="5">
                  <c:v>12.03</c:v>
                </c:pt>
                <c:pt idx="6">
                  <c:v>#N/A</c:v>
                </c:pt>
                <c:pt idx="7">
                  <c:v>11.03</c:v>
                </c:pt>
                <c:pt idx="8">
                  <c:v>#N/A</c:v>
                </c:pt>
                <c:pt idx="9">
                  <c:v>11.91</c:v>
                </c:pt>
              </c:numCache>
            </c:numRef>
          </c:val>
          <c:extLst xmlns:c16r2="http://schemas.microsoft.com/office/drawing/2015/06/chart">
            <c:ext xmlns:c16="http://schemas.microsoft.com/office/drawing/2014/chart" uri="{C3380CC4-5D6E-409C-BE32-E72D297353CC}">
              <c16:uniqueId val="{00000009-F39A-48B5-88FB-8138F2A6CCE1}"/>
            </c:ext>
          </c:extLst>
        </c:ser>
        <c:dLbls>
          <c:showLegendKey val="0"/>
          <c:showVal val="0"/>
          <c:showCatName val="0"/>
          <c:showSerName val="0"/>
          <c:showPercent val="0"/>
          <c:showBubbleSize val="0"/>
        </c:dLbls>
        <c:gapWidth val="150"/>
        <c:overlap val="100"/>
        <c:axId val="419841400"/>
        <c:axId val="419835912"/>
      </c:barChart>
      <c:catAx>
        <c:axId val="419841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9835912"/>
        <c:crosses val="autoZero"/>
        <c:auto val="1"/>
        <c:lblAlgn val="ctr"/>
        <c:lblOffset val="100"/>
        <c:tickLblSkip val="1"/>
        <c:tickMarkSkip val="1"/>
        <c:noMultiLvlLbl val="0"/>
      </c:catAx>
      <c:valAx>
        <c:axId val="4198359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98414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575</c:v>
                </c:pt>
                <c:pt idx="5">
                  <c:v>576</c:v>
                </c:pt>
                <c:pt idx="8">
                  <c:v>593</c:v>
                </c:pt>
                <c:pt idx="11">
                  <c:v>608</c:v>
                </c:pt>
                <c:pt idx="14">
                  <c:v>630</c:v>
                </c:pt>
              </c:numCache>
            </c:numRef>
          </c:val>
          <c:extLst xmlns:c16r2="http://schemas.microsoft.com/office/drawing/2015/06/chart">
            <c:ext xmlns:c16="http://schemas.microsoft.com/office/drawing/2014/chart" uri="{C3380CC4-5D6E-409C-BE32-E72D297353CC}">
              <c16:uniqueId val="{00000000-4F09-4554-B8FA-4401298D3F1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F09-4554-B8FA-4401298D3F1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4F09-4554-B8FA-4401298D3F1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5</c:v>
                </c:pt>
                <c:pt idx="3">
                  <c:v>6</c:v>
                </c:pt>
                <c:pt idx="6">
                  <c:v>6</c:v>
                </c:pt>
                <c:pt idx="9">
                  <c:v>4</c:v>
                </c:pt>
                <c:pt idx="12">
                  <c:v>8</c:v>
                </c:pt>
              </c:numCache>
            </c:numRef>
          </c:val>
          <c:extLst xmlns:c16r2="http://schemas.microsoft.com/office/drawing/2015/06/chart">
            <c:ext xmlns:c16="http://schemas.microsoft.com/office/drawing/2014/chart" uri="{C3380CC4-5D6E-409C-BE32-E72D297353CC}">
              <c16:uniqueId val="{00000003-4F09-4554-B8FA-4401298D3F1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45</c:v>
                </c:pt>
                <c:pt idx="3">
                  <c:v>36</c:v>
                </c:pt>
                <c:pt idx="6">
                  <c:v>40</c:v>
                </c:pt>
                <c:pt idx="9">
                  <c:v>44</c:v>
                </c:pt>
                <c:pt idx="12">
                  <c:v>40</c:v>
                </c:pt>
              </c:numCache>
            </c:numRef>
          </c:val>
          <c:extLst xmlns:c16r2="http://schemas.microsoft.com/office/drawing/2015/06/chart">
            <c:ext xmlns:c16="http://schemas.microsoft.com/office/drawing/2014/chart" uri="{C3380CC4-5D6E-409C-BE32-E72D297353CC}">
              <c16:uniqueId val="{00000004-4F09-4554-B8FA-4401298D3F1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F09-4554-B8FA-4401298D3F1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F09-4554-B8FA-4401298D3F1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592</c:v>
                </c:pt>
                <c:pt idx="3">
                  <c:v>623</c:v>
                </c:pt>
                <c:pt idx="6">
                  <c:v>674</c:v>
                </c:pt>
                <c:pt idx="9">
                  <c:v>700</c:v>
                </c:pt>
                <c:pt idx="12">
                  <c:v>745</c:v>
                </c:pt>
              </c:numCache>
            </c:numRef>
          </c:val>
          <c:extLst xmlns:c16r2="http://schemas.microsoft.com/office/drawing/2015/06/chart">
            <c:ext xmlns:c16="http://schemas.microsoft.com/office/drawing/2014/chart" uri="{C3380CC4-5D6E-409C-BE32-E72D297353CC}">
              <c16:uniqueId val="{00000007-4F09-4554-B8FA-4401298D3F1A}"/>
            </c:ext>
          </c:extLst>
        </c:ser>
        <c:dLbls>
          <c:showLegendKey val="0"/>
          <c:showVal val="0"/>
          <c:showCatName val="0"/>
          <c:showSerName val="0"/>
          <c:showPercent val="0"/>
          <c:showBubbleSize val="0"/>
        </c:dLbls>
        <c:gapWidth val="100"/>
        <c:overlap val="100"/>
        <c:axId val="419838264"/>
        <c:axId val="4198417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67</c:v>
                </c:pt>
                <c:pt idx="2">
                  <c:v>#N/A</c:v>
                </c:pt>
                <c:pt idx="3">
                  <c:v>#N/A</c:v>
                </c:pt>
                <c:pt idx="4">
                  <c:v>89</c:v>
                </c:pt>
                <c:pt idx="5">
                  <c:v>#N/A</c:v>
                </c:pt>
                <c:pt idx="6">
                  <c:v>#N/A</c:v>
                </c:pt>
                <c:pt idx="7">
                  <c:v>127</c:v>
                </c:pt>
                <c:pt idx="8">
                  <c:v>#N/A</c:v>
                </c:pt>
                <c:pt idx="9">
                  <c:v>#N/A</c:v>
                </c:pt>
                <c:pt idx="10">
                  <c:v>140</c:v>
                </c:pt>
                <c:pt idx="11">
                  <c:v>#N/A</c:v>
                </c:pt>
                <c:pt idx="12">
                  <c:v>#N/A</c:v>
                </c:pt>
                <c:pt idx="13">
                  <c:v>163</c:v>
                </c:pt>
                <c:pt idx="14">
                  <c:v>#N/A</c:v>
                </c:pt>
              </c:numCache>
            </c:numRef>
          </c:val>
          <c:smooth val="0"/>
          <c:extLst xmlns:c16r2="http://schemas.microsoft.com/office/drawing/2015/06/chart">
            <c:ext xmlns:c16="http://schemas.microsoft.com/office/drawing/2014/chart" uri="{C3380CC4-5D6E-409C-BE32-E72D297353CC}">
              <c16:uniqueId val="{00000008-4F09-4554-B8FA-4401298D3F1A}"/>
            </c:ext>
          </c:extLst>
        </c:ser>
        <c:dLbls>
          <c:showLegendKey val="0"/>
          <c:showVal val="0"/>
          <c:showCatName val="0"/>
          <c:showSerName val="0"/>
          <c:showPercent val="0"/>
          <c:showBubbleSize val="0"/>
        </c:dLbls>
        <c:marker val="1"/>
        <c:smooth val="0"/>
        <c:axId val="419838264"/>
        <c:axId val="419841792"/>
      </c:lineChart>
      <c:catAx>
        <c:axId val="419838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19841792"/>
        <c:crosses val="autoZero"/>
        <c:auto val="1"/>
        <c:lblAlgn val="ctr"/>
        <c:lblOffset val="100"/>
        <c:tickLblSkip val="1"/>
        <c:tickMarkSkip val="1"/>
        <c:noMultiLvlLbl val="0"/>
      </c:catAx>
      <c:valAx>
        <c:axId val="4198417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9838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5533</c:v>
                </c:pt>
                <c:pt idx="5">
                  <c:v>5614</c:v>
                </c:pt>
                <c:pt idx="8">
                  <c:v>5574</c:v>
                </c:pt>
                <c:pt idx="11">
                  <c:v>5560</c:v>
                </c:pt>
                <c:pt idx="14">
                  <c:v>5648</c:v>
                </c:pt>
              </c:numCache>
            </c:numRef>
          </c:val>
          <c:extLst xmlns:c16r2="http://schemas.microsoft.com/office/drawing/2015/06/chart">
            <c:ext xmlns:c16="http://schemas.microsoft.com/office/drawing/2014/chart" uri="{C3380CC4-5D6E-409C-BE32-E72D297353CC}">
              <c16:uniqueId val="{00000000-B26F-4407-A816-B4E5BB7E77D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213</c:v>
                </c:pt>
                <c:pt idx="5">
                  <c:v>186</c:v>
                </c:pt>
                <c:pt idx="8">
                  <c:v>151</c:v>
                </c:pt>
                <c:pt idx="11">
                  <c:v>114</c:v>
                </c:pt>
                <c:pt idx="14">
                  <c:v>44</c:v>
                </c:pt>
              </c:numCache>
            </c:numRef>
          </c:val>
          <c:extLst xmlns:c16r2="http://schemas.microsoft.com/office/drawing/2015/06/chart">
            <c:ext xmlns:c16="http://schemas.microsoft.com/office/drawing/2014/chart" uri="{C3380CC4-5D6E-409C-BE32-E72D297353CC}">
              <c16:uniqueId val="{00000001-B26F-4407-A816-B4E5BB7E77D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2993</c:v>
                </c:pt>
                <c:pt idx="5">
                  <c:v>3263</c:v>
                </c:pt>
                <c:pt idx="8">
                  <c:v>3377</c:v>
                </c:pt>
                <c:pt idx="11">
                  <c:v>3507</c:v>
                </c:pt>
                <c:pt idx="14">
                  <c:v>3304</c:v>
                </c:pt>
              </c:numCache>
            </c:numRef>
          </c:val>
          <c:extLst xmlns:c16r2="http://schemas.microsoft.com/office/drawing/2015/06/chart">
            <c:ext xmlns:c16="http://schemas.microsoft.com/office/drawing/2014/chart" uri="{C3380CC4-5D6E-409C-BE32-E72D297353CC}">
              <c16:uniqueId val="{00000002-B26F-4407-A816-B4E5BB7E77D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26F-4407-A816-B4E5BB7E77D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26F-4407-A816-B4E5BB7E77D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26F-4407-A816-B4E5BB7E77D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703</c:v>
                </c:pt>
                <c:pt idx="3">
                  <c:v>576</c:v>
                </c:pt>
                <c:pt idx="6">
                  <c:v>585</c:v>
                </c:pt>
                <c:pt idx="9">
                  <c:v>543</c:v>
                </c:pt>
                <c:pt idx="12">
                  <c:v>499</c:v>
                </c:pt>
              </c:numCache>
            </c:numRef>
          </c:val>
          <c:extLst xmlns:c16r2="http://schemas.microsoft.com/office/drawing/2015/06/chart">
            <c:ext xmlns:c16="http://schemas.microsoft.com/office/drawing/2014/chart" uri="{C3380CC4-5D6E-409C-BE32-E72D297353CC}">
              <c16:uniqueId val="{00000006-B26F-4407-A816-B4E5BB7E77D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58</c:v>
                </c:pt>
                <c:pt idx="3">
                  <c:v>51</c:v>
                </c:pt>
                <c:pt idx="6">
                  <c:v>45</c:v>
                </c:pt>
                <c:pt idx="9">
                  <c:v>38</c:v>
                </c:pt>
                <c:pt idx="12">
                  <c:v>33</c:v>
                </c:pt>
              </c:numCache>
            </c:numRef>
          </c:val>
          <c:extLst xmlns:c16r2="http://schemas.microsoft.com/office/drawing/2015/06/chart">
            <c:ext xmlns:c16="http://schemas.microsoft.com/office/drawing/2014/chart" uri="{C3380CC4-5D6E-409C-BE32-E72D297353CC}">
              <c16:uniqueId val="{00000007-B26F-4407-A816-B4E5BB7E77D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354</c:v>
                </c:pt>
                <c:pt idx="3">
                  <c:v>315</c:v>
                </c:pt>
                <c:pt idx="6">
                  <c:v>309</c:v>
                </c:pt>
                <c:pt idx="9">
                  <c:v>292</c:v>
                </c:pt>
                <c:pt idx="12">
                  <c:v>344</c:v>
                </c:pt>
              </c:numCache>
            </c:numRef>
          </c:val>
          <c:extLst xmlns:c16r2="http://schemas.microsoft.com/office/drawing/2015/06/chart">
            <c:ext xmlns:c16="http://schemas.microsoft.com/office/drawing/2014/chart" uri="{C3380CC4-5D6E-409C-BE32-E72D297353CC}">
              <c16:uniqueId val="{00000008-B26F-4407-A816-B4E5BB7E77D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0</c:v>
                </c:pt>
                <c:pt idx="3">
                  <c:v>0</c:v>
                </c:pt>
                <c:pt idx="6">
                  <c:v>0</c:v>
                </c:pt>
                <c:pt idx="9">
                  <c:v>0</c:v>
                </c:pt>
                <c:pt idx="12">
                  <c:v>163</c:v>
                </c:pt>
              </c:numCache>
            </c:numRef>
          </c:val>
          <c:extLst xmlns:c16r2="http://schemas.microsoft.com/office/drawing/2015/06/chart">
            <c:ext xmlns:c16="http://schemas.microsoft.com/office/drawing/2014/chart" uri="{C3380CC4-5D6E-409C-BE32-E72D297353CC}">
              <c16:uniqueId val="{00000009-B26F-4407-A816-B4E5BB7E77D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6592</c:v>
                </c:pt>
                <c:pt idx="3">
                  <c:v>6634</c:v>
                </c:pt>
                <c:pt idx="6">
                  <c:v>6609</c:v>
                </c:pt>
                <c:pt idx="9">
                  <c:v>6487</c:v>
                </c:pt>
                <c:pt idx="12">
                  <c:v>6593</c:v>
                </c:pt>
              </c:numCache>
            </c:numRef>
          </c:val>
          <c:extLst xmlns:c16r2="http://schemas.microsoft.com/office/drawing/2015/06/chart">
            <c:ext xmlns:c16="http://schemas.microsoft.com/office/drawing/2014/chart" uri="{C3380CC4-5D6E-409C-BE32-E72D297353CC}">
              <c16:uniqueId val="{0000000A-B26F-4407-A816-B4E5BB7E77D6}"/>
            </c:ext>
          </c:extLst>
        </c:ser>
        <c:dLbls>
          <c:showLegendKey val="0"/>
          <c:showVal val="0"/>
          <c:showCatName val="0"/>
          <c:showSerName val="0"/>
          <c:showPercent val="0"/>
          <c:showBubbleSize val="0"/>
        </c:dLbls>
        <c:gapWidth val="100"/>
        <c:overlap val="100"/>
        <c:axId val="419842576"/>
        <c:axId val="4198366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B26F-4407-A816-B4E5BB7E77D6}"/>
            </c:ext>
          </c:extLst>
        </c:ser>
        <c:dLbls>
          <c:showLegendKey val="0"/>
          <c:showVal val="0"/>
          <c:showCatName val="0"/>
          <c:showSerName val="0"/>
          <c:showPercent val="0"/>
          <c:showBubbleSize val="0"/>
        </c:dLbls>
        <c:marker val="1"/>
        <c:smooth val="0"/>
        <c:axId val="419842576"/>
        <c:axId val="419836696"/>
      </c:lineChart>
      <c:catAx>
        <c:axId val="419842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19836696"/>
        <c:crosses val="autoZero"/>
        <c:auto val="1"/>
        <c:lblAlgn val="ctr"/>
        <c:lblOffset val="100"/>
        <c:tickLblSkip val="1"/>
        <c:tickMarkSkip val="1"/>
        <c:noMultiLvlLbl val="0"/>
      </c:catAx>
      <c:valAx>
        <c:axId val="419836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98425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1110</c:v>
                </c:pt>
                <c:pt idx="1">
                  <c:v>1089</c:v>
                </c:pt>
                <c:pt idx="2">
                  <c:v>1009</c:v>
                </c:pt>
              </c:numCache>
            </c:numRef>
          </c:val>
          <c:extLst xmlns:c16r2="http://schemas.microsoft.com/office/drawing/2015/06/chart">
            <c:ext xmlns:c16="http://schemas.microsoft.com/office/drawing/2014/chart" uri="{C3380CC4-5D6E-409C-BE32-E72D297353CC}">
              <c16:uniqueId val="{00000000-7A06-4EB4-BA71-C7D29DEE7D6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163</c:v>
                </c:pt>
                <c:pt idx="1">
                  <c:v>163</c:v>
                </c:pt>
                <c:pt idx="2">
                  <c:v>105</c:v>
                </c:pt>
              </c:numCache>
            </c:numRef>
          </c:val>
          <c:extLst xmlns:c16r2="http://schemas.microsoft.com/office/drawing/2015/06/chart">
            <c:ext xmlns:c16="http://schemas.microsoft.com/office/drawing/2014/chart" uri="{C3380CC4-5D6E-409C-BE32-E72D297353CC}">
              <c16:uniqueId val="{00000001-7A06-4EB4-BA71-C7D29DEE7D6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1920</c:v>
                </c:pt>
                <c:pt idx="1">
                  <c:v>1902</c:v>
                </c:pt>
                <c:pt idx="2">
                  <c:v>1907</c:v>
                </c:pt>
              </c:numCache>
            </c:numRef>
          </c:val>
          <c:extLst xmlns:c16r2="http://schemas.microsoft.com/office/drawing/2015/06/chart">
            <c:ext xmlns:c16="http://schemas.microsoft.com/office/drawing/2014/chart" uri="{C3380CC4-5D6E-409C-BE32-E72D297353CC}">
              <c16:uniqueId val="{00000002-7A06-4EB4-BA71-C7D29DEE7D6F}"/>
            </c:ext>
          </c:extLst>
        </c:ser>
        <c:dLbls>
          <c:showLegendKey val="0"/>
          <c:showVal val="0"/>
          <c:showCatName val="0"/>
          <c:showSerName val="0"/>
          <c:showPercent val="0"/>
          <c:showBubbleSize val="0"/>
        </c:dLbls>
        <c:gapWidth val="120"/>
        <c:overlap val="100"/>
        <c:axId val="419838656"/>
        <c:axId val="419837088"/>
      </c:barChart>
      <c:catAx>
        <c:axId val="4198386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19837088"/>
        <c:crosses val="autoZero"/>
        <c:auto val="1"/>
        <c:lblAlgn val="ctr"/>
        <c:lblOffset val="100"/>
        <c:tickLblSkip val="1"/>
        <c:tickMarkSkip val="1"/>
        <c:noMultiLvlLbl val="0"/>
      </c:catAx>
      <c:valAx>
        <c:axId val="4198370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198386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FA7-41BC-BE7A-E76168406805}"/>
                </c:ext>
                <c:ext xmlns:c15="http://schemas.microsoft.com/office/drawing/2012/chart" uri="{CE6537A1-D6FC-4f65-9D91-7224C49458BB}">
                  <c15:dlblFieldTable>
                    <c15:dlblFTEntry>
                      <c15:txfldGUID>{0A1473D6-D668-46A5-B56A-621E56F731A1}</c15:txfldGUID>
                      <c15:f>[1]公会計指標分析・財政指標組合せ分析表!$BP$50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FA7-41BC-BE7A-E76168406805}"/>
                </c:ext>
                <c:ext xmlns:c15="http://schemas.microsoft.com/office/drawing/2012/chart" uri="{CE6537A1-D6FC-4f65-9D91-7224C49458BB}">
                  <c15:dlblFieldTable>
                    <c15:dlblFTEntry>
                      <c15:txfldGUID>{F8134A3B-B763-4650-A820-1C21451BAF59}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FA7-41BC-BE7A-E76168406805}"/>
                </c:ext>
                <c:ext xmlns:c15="http://schemas.microsoft.com/office/drawing/2012/chart" uri="{CE6537A1-D6FC-4f65-9D91-7224C49458BB}">
                  <c15:dlblFieldTable>
                    <c15:dlblFTEntry>
                      <c15:txfldGUID>{E5A5720A-76E8-4F62-93EE-A2473ED42AAF}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FA7-41BC-BE7A-E76168406805}"/>
                </c:ext>
                <c:ext xmlns:c15="http://schemas.microsoft.com/office/drawing/2012/chart" uri="{CE6537A1-D6FC-4f65-9D91-7224C49458BB}">
                  <c15:dlblFieldTable>
                    <c15:dlblFTEntry>
                      <c15:txfldGUID>{AC518503-9DA0-4AE6-9D30-896DD9151188}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0FA7-41BC-BE7A-E76168406805}"/>
                </c:ext>
                <c:ext xmlns:c15="http://schemas.microsoft.com/office/drawing/2012/chart" uri="{CE6537A1-D6FC-4f65-9D91-7224C49458BB}">
                  <c15:dlblFieldTable>
                    <c15:dlblFTEntry>
                      <c15:txfldGUID>{E79A55C3-60F4-4A23-A835-DEA82E6AF619}</c15:txfldGUID>
                      <c15:f>#REF!</c15:f>
                      <c15:dlblFieldTableCache>
                        <c:ptCount val="1"/>
                        <c:pt idx="0">
                          <c:v>#REF!</c:v>
                        </c:pt>
                      </c15:dlblFieldTableCache>
                    </c15:dlblFTEntry>
                  </c15:dlblFieldTable>
                  <c15:showDataLabelsRange val="0"/>
                </c:ext>
              </c:extLst>
            </c:dLbl>
            <c:dLbl>
              <c:idx val="8"/>
              <c:tx>
                <c:strRef>
                  <c:f>[1]公会計指標分析・財政指標組合せ分析表!$BX$50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FA7-41BC-BE7A-E76168406805}"/>
                </c:ext>
                <c:ext xmlns:c15="http://schemas.microsoft.com/office/drawing/2012/chart" uri="{CE6537A1-D6FC-4f65-9D91-7224C49458BB}">
                  <c15:dlblFieldTable>
                    <c15:dlblFTEntry>
                      <c15:txfldGUID>{451316B7-9108-4773-9A87-C9AFD8DEED52}</c15:txfldGUID>
                      <c15:f>[1]公会計指標分析・財政指標組合せ分析表!$BX$50</c15:f>
                      <c15:dlblFieldTableCache>
                        <c:ptCount val="1"/>
                        <c:pt idx="0">
                          <c:v>H28</c:v>
                        </c:pt>
                      </c15:dlblFieldTableCache>
                    </c15:dlblFTEntry>
                  </c15:dlblFieldTable>
                  <c15:showDataLabelsRange val="0"/>
                </c:ext>
              </c:extLst>
            </c:dLbl>
            <c:dLbl>
              <c:idx val="16"/>
              <c:tx>
                <c:strRef>
                  <c:f>[1]公会計指標分析・財政指標組合せ分析表!$CF$50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FA7-41BC-BE7A-E76168406805}"/>
                </c:ext>
                <c:ext xmlns:c15="http://schemas.microsoft.com/office/drawing/2012/chart" uri="{CE6537A1-D6FC-4f65-9D91-7224C49458BB}">
                  <c15:dlblFieldTable>
                    <c15:dlblFTEntry>
                      <c15:txfldGUID>{FDCC3C8D-3C77-43D1-81D2-706092F3EC8A}</c15:txfldGUID>
                      <c15:f>[1]公会計指標分析・財政指標組合せ分析表!$CF$50</c15:f>
                      <c15:dlblFieldTableCache>
                        <c:ptCount val="1"/>
                        <c:pt idx="0">
                          <c:v>H29</c:v>
                        </c:pt>
                      </c15:dlblFieldTableCache>
                    </c15:dlblFTEntry>
                  </c15:dlblFieldTable>
                  <c15:showDataLabelsRange val="0"/>
                </c:ext>
              </c:extLst>
            </c:dLbl>
            <c:dLbl>
              <c:idx val="24"/>
              <c:layout/>
              <c:tx>
                <c:strRef>
                  <c:f>[1]公会計指標分析・財政指標組合せ分析表!$CN$50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FA7-41BC-BE7A-E76168406805}"/>
                </c:ext>
                <c:ext xmlns:c15="http://schemas.microsoft.com/office/drawing/2012/chart" uri="{CE6537A1-D6FC-4f65-9D91-7224C49458BB}">
                  <c15:layout/>
                  <c15:dlblFieldTable>
                    <c15:dlblFTEntry>
                      <c15:txfldGUID>{87AD992B-6AC7-4327-92B4-7BD1435B2411}</c15:txfldGUID>
                      <c15:f>[1]公会計指標分析・財政指標組合せ分析表!$CN$50</c15:f>
                      <c15:dlblFieldTableCache>
                        <c:ptCount val="1"/>
                        <c:pt idx="0">
                          <c:v>H30</c:v>
                        </c:pt>
                      </c15:dlblFieldTableCache>
                    </c15:dlblFTEntry>
                  </c15:dlblFieldTable>
                  <c15:showDataLabelsRange val="0"/>
                </c:ext>
              </c:extLst>
            </c:dLbl>
            <c:dLbl>
              <c:idx val="32"/>
              <c:layout/>
              <c:tx>
                <c:strRef>
                  <c:f>[1]公会計指標分析・財政指標組合せ分析表!$CV$50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FA7-41BC-BE7A-E76168406805}"/>
                </c:ext>
                <c:ext xmlns:c15="http://schemas.microsoft.com/office/drawing/2012/chart" uri="{CE6537A1-D6FC-4f65-9D91-7224C49458BB}">
                  <c15:layout/>
                  <c15:dlblFieldTable>
                    <c15:dlblFTEntry>
                      <c15:txfldGUID>{10D14865-590D-4802-9F1C-5A3415F729EB}</c15:txfldGUID>
                      <c15:f>[1]公会計指標分析・財政指標組合せ分析表!$CV$50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xVal>
            <c:numRef>
              <c:f>[1]公会計指標分析・財政指標組合せ分析表!$BP$53:$DC$53</c:f>
              <c:numCache>
                <c:formatCode>General</c:formatCode>
                <c:ptCount val="40"/>
                <c:pt idx="0">
                  <c:v>49.7</c:v>
                </c:pt>
                <c:pt idx="1">
                  <c:v>49.699981689453125</c:v>
                </c:pt>
                <c:pt idx="2">
                  <c:v>49.699981689453125</c:v>
                </c:pt>
                <c:pt idx="3">
                  <c:v>49.699981689453125</c:v>
                </c:pt>
                <c:pt idx="4">
                  <c:v>49.699981689453125</c:v>
                </c:pt>
                <c:pt idx="5">
                  <c:v>49.699981689453125</c:v>
                </c:pt>
                <c:pt idx="6">
                  <c:v>49.699981689453125</c:v>
                </c:pt>
                <c:pt idx="7">
                  <c:v>49.699981689453125</c:v>
                </c:pt>
                <c:pt idx="8">
                  <c:v>51.7</c:v>
                </c:pt>
                <c:pt idx="9">
                  <c:v>51.699981689453125</c:v>
                </c:pt>
                <c:pt idx="10">
                  <c:v>51.699981689453125</c:v>
                </c:pt>
                <c:pt idx="11">
                  <c:v>51.699981689453125</c:v>
                </c:pt>
                <c:pt idx="12">
                  <c:v>51.699981689453125</c:v>
                </c:pt>
                <c:pt idx="13">
                  <c:v>51.699981689453125</c:v>
                </c:pt>
                <c:pt idx="14">
                  <c:v>51.699981689453125</c:v>
                </c:pt>
                <c:pt idx="15">
                  <c:v>51.699981689453125</c:v>
                </c:pt>
                <c:pt idx="16">
                  <c:v>53.6</c:v>
                </c:pt>
                <c:pt idx="17">
                  <c:v>53.5999755859375</c:v>
                </c:pt>
                <c:pt idx="18">
                  <c:v>53.5999755859375</c:v>
                </c:pt>
                <c:pt idx="19">
                  <c:v>53.5999755859375</c:v>
                </c:pt>
                <c:pt idx="20">
                  <c:v>53.5999755859375</c:v>
                </c:pt>
                <c:pt idx="21">
                  <c:v>53.5999755859375</c:v>
                </c:pt>
                <c:pt idx="22">
                  <c:v>53.5999755859375</c:v>
                </c:pt>
                <c:pt idx="23">
                  <c:v>53.5999755859375</c:v>
                </c:pt>
                <c:pt idx="24">
                  <c:v>56.2</c:v>
                </c:pt>
                <c:pt idx="25">
                  <c:v>56.199981689453125</c:v>
                </c:pt>
                <c:pt idx="26">
                  <c:v>56.199981689453125</c:v>
                </c:pt>
                <c:pt idx="27">
                  <c:v>56.199981689453125</c:v>
                </c:pt>
                <c:pt idx="28">
                  <c:v>56.199981689453125</c:v>
                </c:pt>
                <c:pt idx="29">
                  <c:v>56.199981689453125</c:v>
                </c:pt>
                <c:pt idx="30">
                  <c:v>56.199981689453125</c:v>
                </c:pt>
                <c:pt idx="31">
                  <c:v>56.199981689453125</c:v>
                </c:pt>
                <c:pt idx="32">
                  <c:v>56.2</c:v>
                </c:pt>
                <c:pt idx="33">
                  <c:v>56.199981689453125</c:v>
                </c:pt>
                <c:pt idx="34">
                  <c:v>56.199981689453125</c:v>
                </c:pt>
                <c:pt idx="35">
                  <c:v>56.199981689453125</c:v>
                </c:pt>
                <c:pt idx="36">
                  <c:v>56.199981689453125</c:v>
                </c:pt>
                <c:pt idx="37">
                  <c:v>56.199981689453125</c:v>
                </c:pt>
                <c:pt idx="38">
                  <c:v>56.199981689453125</c:v>
                </c:pt>
                <c:pt idx="39">
                  <c:v>56.199981689453125</c:v>
                </c:pt>
              </c:numCache>
            </c:numRef>
          </c:xVal>
          <c:yVal>
            <c:numRef>
              <c:f>[1]公会計指標分析・財政指標組合せ分析表!$BP$51:$DC$51</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0FA7-41BC-BE7A-E76168406805}"/>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[1]公会計指標分析・財政指標組合せ分析表!$BP$50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0FA7-41BC-BE7A-E76168406805}"/>
                </c:ext>
                <c:ext xmlns:c15="http://schemas.microsoft.com/office/drawing/2012/chart" uri="{CE6537A1-D6FC-4f65-9D91-7224C49458BB}">
                  <c15:layout/>
                  <c15:dlblFieldTable>
                    <c15:dlblFTEntry>
                      <c15:txfldGUID>{CAF4475F-8129-4C5E-A0DE-F6CF30937718}</c15:txfldGUID>
                      <c15:f>[1]公会計指標分析・財政指標組合せ分析表!$BP$50</c15:f>
                      <c15:dlblFieldTableCache>
                        <c:ptCount val="1"/>
                        <c:pt idx="0">
                          <c:v>H27</c:v>
                        </c:pt>
                      </c15:dlblFieldTableCache>
                    </c15:dlblFTEntry>
                  </c15:dlblFieldTable>
                  <c15:showDataLabelsRange val="0"/>
                </c:ext>
              </c:extLst>
            </c:dLbl>
            <c:dLbl>
              <c:idx val="1"/>
              <c:layout/>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0FA7-41BC-BE7A-E76168406805}"/>
                </c:ext>
                <c:ext xmlns:c15="http://schemas.microsoft.com/office/drawing/2012/chart" uri="{CE6537A1-D6FC-4f65-9D91-7224C49458BB}">
                  <c15:layout/>
                  <c15:dlblFieldTable>
                    <c15:dlblFTEntry>
                      <c15:txfldGUID>{43922F0A-C755-4179-9330-64FAA11D0303}</c15:txfldGUID>
                      <c15:f>#REF!</c15:f>
                      <c15:dlblFieldTableCache>
                        <c:ptCount val="1"/>
                        <c:pt idx="0">
                          <c:v>#REF!</c:v>
                        </c:pt>
                      </c15:dlblFieldTableCache>
                    </c15:dlblFTEntry>
                  </c15:dlblFieldTable>
                  <c15:showDataLabelsRange val="0"/>
                </c:ext>
              </c:extLst>
            </c:dLbl>
            <c:dLbl>
              <c:idx val="2"/>
              <c:layout/>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0FA7-41BC-BE7A-E76168406805}"/>
                </c:ext>
                <c:ext xmlns:c15="http://schemas.microsoft.com/office/drawing/2012/chart" uri="{CE6537A1-D6FC-4f65-9D91-7224C49458BB}">
                  <c15:layout/>
                  <c15:dlblFieldTable>
                    <c15:dlblFTEntry>
                      <c15:txfldGUID>{68C4A578-E3B6-40B3-927B-99DE12CC5725}</c15:txfldGUID>
                      <c15:f>#REF!</c15:f>
                      <c15:dlblFieldTableCache>
                        <c:ptCount val="1"/>
                        <c:pt idx="0">
                          <c:v>#REF!</c:v>
                        </c:pt>
                      </c15:dlblFieldTableCache>
                    </c15:dlblFTEntry>
                  </c15:dlblFieldTable>
                  <c15:showDataLabelsRange val="0"/>
                </c:ext>
              </c:extLst>
            </c:dLbl>
            <c:dLbl>
              <c:idx val="3"/>
              <c:layout/>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0FA7-41BC-BE7A-E76168406805}"/>
                </c:ext>
                <c:ext xmlns:c15="http://schemas.microsoft.com/office/drawing/2012/chart" uri="{CE6537A1-D6FC-4f65-9D91-7224C49458BB}">
                  <c15:layout/>
                  <c15:dlblFieldTable>
                    <c15:dlblFTEntry>
                      <c15:txfldGUID>{684CEE09-58D6-470A-A1E0-B85352FC9538}</c15:txfldGUID>
                      <c15:f>#REF!</c15:f>
                      <c15:dlblFieldTableCache>
                        <c:ptCount val="1"/>
                        <c:pt idx="0">
                          <c:v>#REF!</c:v>
                        </c:pt>
                      </c15:dlblFieldTableCache>
                    </c15:dlblFTEntry>
                  </c15:dlblFieldTable>
                  <c15:showDataLabelsRange val="0"/>
                </c:ext>
              </c:extLst>
            </c:dLbl>
            <c:dLbl>
              <c:idx val="4"/>
              <c:layout/>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0FA7-41BC-BE7A-E76168406805}"/>
                </c:ext>
                <c:ext xmlns:c15="http://schemas.microsoft.com/office/drawing/2012/chart" uri="{CE6537A1-D6FC-4f65-9D91-7224C49458BB}">
                  <c15:layout/>
                  <c15:dlblFieldTable>
                    <c15:dlblFTEntry>
                      <c15:txfldGUID>{EE00B1AC-C8CA-4018-AC66-129A9A67AD5F}</c15:txfldGUID>
                      <c15:f>#REF!</c15:f>
                      <c15:dlblFieldTableCache>
                        <c:ptCount val="1"/>
                        <c:pt idx="0">
                          <c:v>#REF!</c:v>
                        </c:pt>
                      </c15:dlblFieldTableCache>
                    </c15:dlblFTEntry>
                  </c15:dlblFieldTable>
                  <c15:showDataLabelsRange val="0"/>
                </c:ext>
              </c:extLst>
            </c:dLbl>
            <c:dLbl>
              <c:idx val="8"/>
              <c:layout/>
              <c:tx>
                <c:strRef>
                  <c:f>[1]公会計指標分析・財政指標組合せ分析表!$BX$50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0FA7-41BC-BE7A-E76168406805}"/>
                </c:ext>
                <c:ext xmlns:c15="http://schemas.microsoft.com/office/drawing/2012/chart" uri="{CE6537A1-D6FC-4f65-9D91-7224C49458BB}">
                  <c15:layout/>
                  <c15:dlblFieldTable>
                    <c15:dlblFTEntry>
                      <c15:txfldGUID>{3BD96B04-FEED-432E-8385-D295131158F6}</c15:txfldGUID>
                      <c15:f>[1]公会計指標分析・財政指標組合せ分析表!$BX$50</c15:f>
                      <c15:dlblFieldTableCache>
                        <c:ptCount val="1"/>
                        <c:pt idx="0">
                          <c:v>H28</c:v>
                        </c:pt>
                      </c15:dlblFieldTableCache>
                    </c15:dlblFTEntry>
                  </c15:dlblFieldTable>
                  <c15:showDataLabelsRange val="0"/>
                </c:ext>
              </c:extLst>
            </c:dLbl>
            <c:dLbl>
              <c:idx val="16"/>
              <c:layout/>
              <c:tx>
                <c:strRef>
                  <c:f>[1]公会計指標分析・財政指標組合せ分析表!$CF$50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0FA7-41BC-BE7A-E76168406805}"/>
                </c:ext>
                <c:ext xmlns:c15="http://schemas.microsoft.com/office/drawing/2012/chart" uri="{CE6537A1-D6FC-4f65-9D91-7224C49458BB}">
                  <c15:layout/>
                  <c15:dlblFieldTable>
                    <c15:dlblFTEntry>
                      <c15:txfldGUID>{9521972E-7DEE-456A-BF82-3B764EDBA455}</c15:txfldGUID>
                      <c15:f>[1]公会計指標分析・財政指標組合せ分析表!$CF$50</c15:f>
                      <c15:dlblFieldTableCache>
                        <c:ptCount val="1"/>
                        <c:pt idx="0">
                          <c:v>H29</c:v>
                        </c:pt>
                      </c15:dlblFieldTableCache>
                    </c15:dlblFTEntry>
                  </c15:dlblFieldTable>
                  <c15:showDataLabelsRange val="0"/>
                </c:ext>
              </c:extLst>
            </c:dLbl>
            <c:dLbl>
              <c:idx val="24"/>
              <c:layout/>
              <c:tx>
                <c:strRef>
                  <c:f>[1]公会計指標分析・財政指標組合せ分析表!$CN$50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0FA7-41BC-BE7A-E76168406805}"/>
                </c:ext>
                <c:ext xmlns:c15="http://schemas.microsoft.com/office/drawing/2012/chart" uri="{CE6537A1-D6FC-4f65-9D91-7224C49458BB}">
                  <c15:layout/>
                  <c15:dlblFieldTable>
                    <c15:dlblFTEntry>
                      <c15:txfldGUID>{6370DD76-49A1-489C-AB6A-F2FA393D6910}</c15:txfldGUID>
                      <c15:f>[1]公会計指標分析・財政指標組合せ分析表!$CN$50</c15:f>
                      <c15:dlblFieldTableCache>
                        <c:ptCount val="1"/>
                        <c:pt idx="0">
                          <c:v>H30</c:v>
                        </c:pt>
                      </c15:dlblFieldTableCache>
                    </c15:dlblFTEntry>
                  </c15:dlblFieldTable>
                  <c15:showDataLabelsRange val="0"/>
                </c:ext>
              </c:extLst>
            </c:dLbl>
            <c:dLbl>
              <c:idx val="32"/>
              <c:layout/>
              <c:tx>
                <c:strRef>
                  <c:f>[1]公会計指標分析・財政指標組合せ分析表!$CV$50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0FA7-41BC-BE7A-E76168406805}"/>
                </c:ext>
                <c:ext xmlns:c15="http://schemas.microsoft.com/office/drawing/2012/chart" uri="{CE6537A1-D6FC-4f65-9D91-7224C49458BB}">
                  <c15:layout/>
                  <c15:dlblFieldTable>
                    <c15:dlblFTEntry>
                      <c15:txfldGUID>{327F471B-CB7D-4350-9BC9-A8EDAC4802F6}</c15:txfldGUID>
                      <c15:f>[1]公会計指標分析・財政指標組合せ分析表!$CV$50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xVal>
            <c:numRef>
              <c:f>[1]公会計指標分析・財政指標組合せ分析表!$BP$57:$DC$57</c:f>
              <c:numCache>
                <c:formatCode>General</c:formatCode>
                <c:ptCount val="40"/>
                <c:pt idx="0">
                  <c:v>55.3</c:v>
                </c:pt>
                <c:pt idx="1">
                  <c:v>55.29998779296875</c:v>
                </c:pt>
                <c:pt idx="2">
                  <c:v>55.29998779296875</c:v>
                </c:pt>
                <c:pt idx="3">
                  <c:v>55.29998779296875</c:v>
                </c:pt>
                <c:pt idx="4">
                  <c:v>55.29998779296875</c:v>
                </c:pt>
                <c:pt idx="5">
                  <c:v>55.29998779296875</c:v>
                </c:pt>
                <c:pt idx="6">
                  <c:v>55.29998779296875</c:v>
                </c:pt>
                <c:pt idx="7">
                  <c:v>55.29998779296875</c:v>
                </c:pt>
                <c:pt idx="8">
                  <c:v>56.3</c:v>
                </c:pt>
                <c:pt idx="9">
                  <c:v>56.29998779296875</c:v>
                </c:pt>
                <c:pt idx="10">
                  <c:v>56.29998779296875</c:v>
                </c:pt>
                <c:pt idx="11">
                  <c:v>56.29998779296875</c:v>
                </c:pt>
                <c:pt idx="12">
                  <c:v>56.29998779296875</c:v>
                </c:pt>
                <c:pt idx="13">
                  <c:v>56.29998779296875</c:v>
                </c:pt>
                <c:pt idx="14">
                  <c:v>56.29998779296875</c:v>
                </c:pt>
                <c:pt idx="15">
                  <c:v>56.29998779296875</c:v>
                </c:pt>
                <c:pt idx="16">
                  <c:v>58.3</c:v>
                </c:pt>
                <c:pt idx="17">
                  <c:v>58.29998779296875</c:v>
                </c:pt>
                <c:pt idx="18">
                  <c:v>58.29998779296875</c:v>
                </c:pt>
                <c:pt idx="19">
                  <c:v>58.29998779296875</c:v>
                </c:pt>
                <c:pt idx="20">
                  <c:v>58.29998779296875</c:v>
                </c:pt>
                <c:pt idx="21">
                  <c:v>58.29998779296875</c:v>
                </c:pt>
                <c:pt idx="22">
                  <c:v>58.29998779296875</c:v>
                </c:pt>
                <c:pt idx="23">
                  <c:v>58.29998779296875</c:v>
                </c:pt>
                <c:pt idx="24">
                  <c:v>60.2</c:v>
                </c:pt>
                <c:pt idx="25">
                  <c:v>60.199981689453125</c:v>
                </c:pt>
                <c:pt idx="26">
                  <c:v>60.199981689453125</c:v>
                </c:pt>
                <c:pt idx="27">
                  <c:v>60.199981689453125</c:v>
                </c:pt>
                <c:pt idx="28">
                  <c:v>60.199981689453125</c:v>
                </c:pt>
                <c:pt idx="29">
                  <c:v>60.199981689453125</c:v>
                </c:pt>
                <c:pt idx="30">
                  <c:v>60.199981689453125</c:v>
                </c:pt>
                <c:pt idx="31">
                  <c:v>60.199981689453125</c:v>
                </c:pt>
                <c:pt idx="32">
                  <c:v>59.9</c:v>
                </c:pt>
                <c:pt idx="33">
                  <c:v>59.899993896484375</c:v>
                </c:pt>
                <c:pt idx="34">
                  <c:v>59.899993896484375</c:v>
                </c:pt>
                <c:pt idx="35">
                  <c:v>59.899993896484375</c:v>
                </c:pt>
                <c:pt idx="36">
                  <c:v>59.899993896484375</c:v>
                </c:pt>
                <c:pt idx="37">
                  <c:v>59.899993896484375</c:v>
                </c:pt>
                <c:pt idx="38">
                  <c:v>59.899993896484375</c:v>
                </c:pt>
                <c:pt idx="39">
                  <c:v>59.899993896484375</c:v>
                </c:pt>
              </c:numCache>
            </c:numRef>
          </c:xVal>
          <c:yVal>
            <c:numRef>
              <c:f>[1]公会計指標分析・財政指標組合せ分析表!$BP$55:$DC$55</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0FA7-41BC-BE7A-E76168406805}"/>
            </c:ext>
          </c:extLst>
        </c:ser>
        <c:dLbls>
          <c:showLegendKey val="0"/>
          <c:showVal val="1"/>
          <c:showCatName val="0"/>
          <c:showSerName val="0"/>
          <c:showPercent val="0"/>
          <c:showBubbleSize val="0"/>
        </c:dLbls>
        <c:axId val="419837872"/>
        <c:axId val="425005336"/>
      </c:scatterChart>
      <c:valAx>
        <c:axId val="419837872"/>
        <c:scaling>
          <c:orientation val="minMax"/>
          <c:max val="60.7"/>
          <c:min val="5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005336"/>
        <c:crosses val="autoZero"/>
        <c:crossBetween val="midCat"/>
      </c:valAx>
      <c:valAx>
        <c:axId val="425005336"/>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1983787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705-4CE4-95A2-15FA643205FF}"/>
                </c:ext>
                <c:ext xmlns:c15="http://schemas.microsoft.com/office/drawing/2012/chart" uri="{CE6537A1-D6FC-4f65-9D91-7224C49458BB}">
                  <c15:dlblFieldTable>
                    <c15:dlblFTEntry>
                      <c15:txfldGUID>{D829DDC1-CFD2-4AD9-AFD6-D05A12B5EC35}</c15:txfldGUID>
                      <c15:f>[1]公会計指標分析・財政指標組合せ分析表!$BP$72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705-4CE4-95A2-15FA643205FF}"/>
                </c:ext>
                <c:ext xmlns:c15="http://schemas.microsoft.com/office/drawing/2012/chart" uri="{CE6537A1-D6FC-4f65-9D91-7224C49458BB}">
                  <c15:dlblFieldTable>
                    <c15:dlblFTEntry>
                      <c15:txfldGUID>{825A47CA-BF86-47D7-A1B7-B30542BB53F9}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705-4CE4-95A2-15FA643205FF}"/>
                </c:ext>
                <c:ext xmlns:c15="http://schemas.microsoft.com/office/drawing/2012/chart" uri="{CE6537A1-D6FC-4f65-9D91-7224C49458BB}">
                  <c15:dlblFieldTable>
                    <c15:dlblFTEntry>
                      <c15:txfldGUID>{C0046CF2-67D9-41A2-8862-A8AC9F95CF1A}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705-4CE4-95A2-15FA643205FF}"/>
                </c:ext>
                <c:ext xmlns:c15="http://schemas.microsoft.com/office/drawing/2012/chart" uri="{CE6537A1-D6FC-4f65-9D91-7224C49458BB}">
                  <c15:dlblFieldTable>
                    <c15:dlblFTEntry>
                      <c15:txfldGUID>{6B81442E-DE05-4384-83F8-12D3DFB45765}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705-4CE4-95A2-15FA643205FF}"/>
                </c:ext>
                <c:ext xmlns:c15="http://schemas.microsoft.com/office/drawing/2012/chart" uri="{CE6537A1-D6FC-4f65-9D91-7224C49458BB}">
                  <c15:dlblFieldTable>
                    <c15:dlblFTEntry>
                      <c15:txfldGUID>{151B610A-EE36-441A-B555-06C268EA133F}</c15:txfldGUID>
                      <c15:f>#REF!</c15:f>
                      <c15:dlblFieldTableCache>
                        <c:ptCount val="1"/>
                        <c:pt idx="0">
                          <c:v>#REF!</c:v>
                        </c:pt>
                      </c15:dlblFieldTableCache>
                    </c15:dlblFTEntry>
                  </c15:dlblFieldTable>
                  <c15:showDataLabelsRange val="0"/>
                </c:ext>
              </c:extLst>
            </c:dLbl>
            <c:dLbl>
              <c:idx val="8"/>
              <c:tx>
                <c:strRef>
                  <c:f>[1]公会計指標分析・財政指標組合せ分析表!$BX$72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705-4CE4-95A2-15FA643205FF}"/>
                </c:ext>
                <c:ext xmlns:c15="http://schemas.microsoft.com/office/drawing/2012/chart" uri="{CE6537A1-D6FC-4f65-9D91-7224C49458BB}">
                  <c15:dlblFieldTable>
                    <c15:dlblFTEntry>
                      <c15:txfldGUID>{F0D43AFE-067E-4689-8CE8-00702D16EC11}</c15:txfldGUID>
                      <c15:f>[1]公会計指標分析・財政指標組合せ分析表!$BX$72</c15:f>
                      <c15:dlblFieldTableCache>
                        <c:ptCount val="1"/>
                        <c:pt idx="0">
                          <c:v>H28</c:v>
                        </c:pt>
                      </c15:dlblFieldTableCache>
                    </c15:dlblFTEntry>
                  </c15:dlblFieldTable>
                  <c15:showDataLabelsRange val="0"/>
                </c:ext>
              </c:extLst>
            </c:dLbl>
            <c:dLbl>
              <c:idx val="16"/>
              <c:tx>
                <c:strRef>
                  <c:f>[1]公会計指標分析・財政指標組合せ分析表!$CF$72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705-4CE4-95A2-15FA643205FF}"/>
                </c:ext>
                <c:ext xmlns:c15="http://schemas.microsoft.com/office/drawing/2012/chart" uri="{CE6537A1-D6FC-4f65-9D91-7224C49458BB}">
                  <c15:dlblFieldTable>
                    <c15:dlblFTEntry>
                      <c15:txfldGUID>{0A4A1F37-B0A0-469E-BAE6-F32AB9B8E246}</c15:txfldGUID>
                      <c15:f>[1]公会計指標分析・財政指標組合せ分析表!$CF$72</c15:f>
                      <c15:dlblFieldTableCache>
                        <c:ptCount val="1"/>
                        <c:pt idx="0">
                          <c:v>H29</c:v>
                        </c:pt>
                      </c15:dlblFieldTableCache>
                    </c15:dlblFTEntry>
                  </c15:dlblFieldTable>
                  <c15:showDataLabelsRange val="0"/>
                </c:ext>
              </c:extLst>
            </c:dLbl>
            <c:dLbl>
              <c:idx val="24"/>
              <c:tx>
                <c:strRef>
                  <c:f>[1]公会計指標分析・財政指標組合せ分析表!$CN$72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705-4CE4-95A2-15FA643205FF}"/>
                </c:ext>
                <c:ext xmlns:c15="http://schemas.microsoft.com/office/drawing/2012/chart" uri="{CE6537A1-D6FC-4f65-9D91-7224C49458BB}">
                  <c15:dlblFieldTable>
                    <c15:dlblFTEntry>
                      <c15:txfldGUID>{E4876543-CF9C-474D-8CA8-19402D938F44}</c15:txfldGUID>
                      <c15:f>[1]公会計指標分析・財政指標組合せ分析表!$CN$72</c15:f>
                      <c15:dlblFieldTableCache>
                        <c:ptCount val="1"/>
                        <c:pt idx="0">
                          <c:v>H30</c:v>
                        </c:pt>
                      </c15:dlblFieldTableCache>
                    </c15:dlblFTEntry>
                  </c15:dlblFieldTable>
                  <c15:showDataLabelsRange val="0"/>
                </c:ext>
              </c:extLst>
            </c:dLbl>
            <c:dLbl>
              <c:idx val="32"/>
              <c:tx>
                <c:strRef>
                  <c:f>[1]公会計指標分析・財政指標組合せ分析表!$CV$72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705-4CE4-95A2-15FA643205FF}"/>
                </c:ext>
                <c:ext xmlns:c15="http://schemas.microsoft.com/office/drawing/2012/chart" uri="{CE6537A1-D6FC-4f65-9D91-7224C49458BB}">
                  <c15:dlblFieldTable>
                    <c15:dlblFTEntry>
                      <c15:txfldGUID>{0558DD6F-D937-4CAE-809D-D5C3A355BA93}</c15:txfldGUID>
                      <c15:f>[1]公会計指標分析・財政指標組合せ分析表!$CV$72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0.9</c:v>
                </c:pt>
                <c:pt idx="1">
                  <c:v>0.89999961853027344</c:v>
                </c:pt>
                <c:pt idx="2">
                  <c:v>0.89999961853027344</c:v>
                </c:pt>
                <c:pt idx="3">
                  <c:v>0.89999961853027344</c:v>
                </c:pt>
                <c:pt idx="4">
                  <c:v>0.89999961853027344</c:v>
                </c:pt>
                <c:pt idx="5">
                  <c:v>0.89999961853027344</c:v>
                </c:pt>
                <c:pt idx="6">
                  <c:v>0.89999961853027344</c:v>
                </c:pt>
                <c:pt idx="7">
                  <c:v>0.89999961853027344</c:v>
                </c:pt>
                <c:pt idx="8">
                  <c:v>1.5</c:v>
                </c:pt>
                <c:pt idx="9">
                  <c:v>1.5</c:v>
                </c:pt>
                <c:pt idx="10">
                  <c:v>1.5</c:v>
                </c:pt>
                <c:pt idx="11">
                  <c:v>1.5</c:v>
                </c:pt>
                <c:pt idx="12">
                  <c:v>1.5</c:v>
                </c:pt>
                <c:pt idx="13">
                  <c:v>1.5</c:v>
                </c:pt>
                <c:pt idx="14">
                  <c:v>1.5</c:v>
                </c:pt>
                <c:pt idx="15">
                  <c:v>1.5</c:v>
                </c:pt>
                <c:pt idx="16">
                  <c:v>3.5</c:v>
                </c:pt>
                <c:pt idx="17">
                  <c:v>3.5</c:v>
                </c:pt>
                <c:pt idx="18">
                  <c:v>3.5</c:v>
                </c:pt>
                <c:pt idx="19">
                  <c:v>3.5</c:v>
                </c:pt>
                <c:pt idx="20">
                  <c:v>3.5</c:v>
                </c:pt>
                <c:pt idx="21">
                  <c:v>3.5</c:v>
                </c:pt>
                <c:pt idx="22">
                  <c:v>3.5</c:v>
                </c:pt>
                <c:pt idx="23">
                  <c:v>3.5</c:v>
                </c:pt>
                <c:pt idx="24">
                  <c:v>4.5</c:v>
                </c:pt>
                <c:pt idx="25">
                  <c:v>4.5</c:v>
                </c:pt>
                <c:pt idx="26">
                  <c:v>4.5</c:v>
                </c:pt>
                <c:pt idx="27">
                  <c:v>4.5</c:v>
                </c:pt>
                <c:pt idx="28">
                  <c:v>4.5</c:v>
                </c:pt>
                <c:pt idx="29">
                  <c:v>4.5</c:v>
                </c:pt>
                <c:pt idx="30">
                  <c:v>4.5</c:v>
                </c:pt>
                <c:pt idx="31">
                  <c:v>4.5</c:v>
                </c:pt>
                <c:pt idx="32">
                  <c:v>5.5</c:v>
                </c:pt>
                <c:pt idx="33">
                  <c:v>5.5</c:v>
                </c:pt>
                <c:pt idx="34">
                  <c:v>5.5</c:v>
                </c:pt>
                <c:pt idx="35">
                  <c:v>5.5</c:v>
                </c:pt>
                <c:pt idx="36">
                  <c:v>5.5</c:v>
                </c:pt>
                <c:pt idx="37">
                  <c:v>5.5</c:v>
                </c:pt>
                <c:pt idx="38">
                  <c:v>5.5</c:v>
                </c:pt>
                <c:pt idx="39">
                  <c:v>5.5</c:v>
                </c:pt>
              </c:numCache>
            </c:numRef>
          </c:xVal>
          <c:yVal>
            <c:numRef>
              <c:f>[1]公会計指標分析・財政指標組合せ分析表!$BP$73:$DC$73</c:f>
              <c:numCache>
                <c:formatCode>General</c:formatCode>
                <c:ptCount val="40"/>
                <c:pt idx="0">
                  <c:v>59.899993896484375</c:v>
                </c:pt>
                <c:pt idx="1">
                  <c:v>59.899993896484375</c:v>
                </c:pt>
                <c:pt idx="2">
                  <c:v>59.899993896484375</c:v>
                </c:pt>
                <c:pt idx="3">
                  <c:v>59.899993896484375</c:v>
                </c:pt>
                <c:pt idx="4">
                  <c:v>59.899993896484375</c:v>
                </c:pt>
                <c:pt idx="5">
                  <c:v>59.899993896484375</c:v>
                </c:pt>
                <c:pt idx="6">
                  <c:v>59.899993896484375</c:v>
                </c:pt>
                <c:pt idx="7">
                  <c:v>59.899993896484375</c:v>
                </c:pt>
                <c:pt idx="8">
                  <c:v>59.899993896484375</c:v>
                </c:pt>
                <c:pt idx="9">
                  <c:v>59.899993896484375</c:v>
                </c:pt>
                <c:pt idx="10">
                  <c:v>59.899993896484375</c:v>
                </c:pt>
                <c:pt idx="11">
                  <c:v>59.899993896484375</c:v>
                </c:pt>
                <c:pt idx="12">
                  <c:v>59.899993896484375</c:v>
                </c:pt>
                <c:pt idx="13">
                  <c:v>59.899993896484375</c:v>
                </c:pt>
                <c:pt idx="14">
                  <c:v>59.899993896484375</c:v>
                </c:pt>
                <c:pt idx="15">
                  <c:v>59.899993896484375</c:v>
                </c:pt>
                <c:pt idx="16">
                  <c:v>59.899993896484375</c:v>
                </c:pt>
                <c:pt idx="17">
                  <c:v>59.899993896484375</c:v>
                </c:pt>
                <c:pt idx="18">
                  <c:v>59.899993896484375</c:v>
                </c:pt>
                <c:pt idx="19">
                  <c:v>59.899993896484375</c:v>
                </c:pt>
                <c:pt idx="20">
                  <c:v>59.899993896484375</c:v>
                </c:pt>
                <c:pt idx="21">
                  <c:v>59.899993896484375</c:v>
                </c:pt>
                <c:pt idx="22">
                  <c:v>59.899993896484375</c:v>
                </c:pt>
                <c:pt idx="23">
                  <c:v>59.899993896484375</c:v>
                </c:pt>
                <c:pt idx="24">
                  <c:v>59.899993896484375</c:v>
                </c:pt>
                <c:pt idx="25">
                  <c:v>59.899993896484375</c:v>
                </c:pt>
                <c:pt idx="26">
                  <c:v>59.899993896484375</c:v>
                </c:pt>
                <c:pt idx="27">
                  <c:v>59.899993896484375</c:v>
                </c:pt>
                <c:pt idx="28">
                  <c:v>59.899993896484375</c:v>
                </c:pt>
                <c:pt idx="29">
                  <c:v>59.899993896484375</c:v>
                </c:pt>
                <c:pt idx="30">
                  <c:v>59.899993896484375</c:v>
                </c:pt>
                <c:pt idx="31">
                  <c:v>59.899993896484375</c:v>
                </c:pt>
                <c:pt idx="32">
                  <c:v>59.899993896484375</c:v>
                </c:pt>
                <c:pt idx="33">
                  <c:v>59.899993896484375</c:v>
                </c:pt>
                <c:pt idx="34">
                  <c:v>59.899993896484375</c:v>
                </c:pt>
                <c:pt idx="35">
                  <c:v>59.899993896484375</c:v>
                </c:pt>
                <c:pt idx="36">
                  <c:v>59.899993896484375</c:v>
                </c:pt>
                <c:pt idx="37">
                  <c:v>59.899993896484375</c:v>
                </c:pt>
                <c:pt idx="38">
                  <c:v>59.899993896484375</c:v>
                </c:pt>
                <c:pt idx="39">
                  <c:v>59.899993896484375</c:v>
                </c:pt>
              </c:numCache>
            </c:numRef>
          </c:yVal>
          <c:smooth val="0"/>
          <c:extLst xmlns:c16r2="http://schemas.microsoft.com/office/drawing/2015/06/chart">
            <c:ext xmlns:c16="http://schemas.microsoft.com/office/drawing/2014/chart" uri="{C3380CC4-5D6E-409C-BE32-E72D297353CC}">
              <c16:uniqueId val="{00000009-8705-4CE4-95A2-15FA643205FF}"/>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8.1337372860052048E-2"/>
                </c:manualLayout>
              </c:layout>
              <c:tx>
                <c:strRef>
                  <c:f>[1]公会計指標分析・財政指標組合せ分析表!$BP$72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705-4CE4-95A2-15FA643205FF}"/>
                </c:ext>
                <c:ext xmlns:c15="http://schemas.microsoft.com/office/drawing/2012/chart" uri="{CE6537A1-D6FC-4f65-9D91-7224C49458BB}">
                  <c15:layout/>
                  <c15:dlblFieldTable>
                    <c15:dlblFTEntry>
                      <c15:txfldGUID>{28CB1E4D-3B1B-4D72-B5CD-DFDCECB2DB4B}</c15:txfldGUID>
                      <c15:f>[1]公会計指標分析・財政指標組合せ分析表!$BP$72</c15:f>
                      <c15:dlblFieldTableCache>
                        <c:ptCount val="1"/>
                        <c:pt idx="0">
                          <c:v>H27</c:v>
                        </c:pt>
                      </c15:dlblFieldTableCache>
                    </c15:dlblFTEntry>
                  </c15:dlblFieldTable>
                  <c15:showDataLabelsRange val="0"/>
                </c:ext>
              </c:extLst>
            </c:dLbl>
            <c:dLbl>
              <c:idx val="1"/>
              <c:layout/>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705-4CE4-95A2-15FA643205FF}"/>
                </c:ext>
                <c:ext xmlns:c15="http://schemas.microsoft.com/office/drawing/2012/chart" uri="{CE6537A1-D6FC-4f65-9D91-7224C49458BB}">
                  <c15:layout/>
                  <c15:dlblFieldTable>
                    <c15:dlblFTEntry>
                      <c15:txfldGUID>{82DF9B54-B985-4FFD-BFB5-BC57004D1B54}</c15:txfldGUID>
                      <c15:f>#REF!</c15:f>
                      <c15:dlblFieldTableCache>
                        <c:ptCount val="1"/>
                        <c:pt idx="0">
                          <c:v>#REF!</c:v>
                        </c:pt>
                      </c15:dlblFieldTableCache>
                    </c15:dlblFTEntry>
                  </c15:dlblFieldTable>
                  <c15:showDataLabelsRange val="0"/>
                </c:ext>
              </c:extLst>
            </c:dLbl>
            <c:dLbl>
              <c:idx val="2"/>
              <c:layout/>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705-4CE4-95A2-15FA643205FF}"/>
                </c:ext>
                <c:ext xmlns:c15="http://schemas.microsoft.com/office/drawing/2012/chart" uri="{CE6537A1-D6FC-4f65-9D91-7224C49458BB}">
                  <c15:layout/>
                  <c15:dlblFieldTable>
                    <c15:dlblFTEntry>
                      <c15:txfldGUID>{34EF803A-D3D8-420A-AD11-0A91524B8AA7}</c15:txfldGUID>
                      <c15:f>#REF!</c15:f>
                      <c15:dlblFieldTableCache>
                        <c:ptCount val="1"/>
                        <c:pt idx="0">
                          <c:v>#REF!</c:v>
                        </c:pt>
                      </c15:dlblFieldTableCache>
                    </c15:dlblFTEntry>
                  </c15:dlblFieldTable>
                  <c15:showDataLabelsRange val="0"/>
                </c:ext>
              </c:extLst>
            </c:dLbl>
            <c:dLbl>
              <c:idx val="3"/>
              <c:layout/>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705-4CE4-95A2-15FA643205FF}"/>
                </c:ext>
                <c:ext xmlns:c15="http://schemas.microsoft.com/office/drawing/2012/chart" uri="{CE6537A1-D6FC-4f65-9D91-7224C49458BB}">
                  <c15:layout/>
                  <c15:dlblFieldTable>
                    <c15:dlblFTEntry>
                      <c15:txfldGUID>{72B89121-9C97-44C7-9920-AAC612C57DC0}</c15:txfldGUID>
                      <c15:f>#REF!</c15:f>
                      <c15:dlblFieldTableCache>
                        <c:ptCount val="1"/>
                        <c:pt idx="0">
                          <c:v>#REF!</c:v>
                        </c:pt>
                      </c15:dlblFieldTableCache>
                    </c15:dlblFTEntry>
                  </c15:dlblFieldTable>
                  <c15:showDataLabelsRange val="0"/>
                </c:ext>
              </c:extLst>
            </c:dLbl>
            <c:dLbl>
              <c:idx val="4"/>
              <c:layout/>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705-4CE4-95A2-15FA643205FF}"/>
                </c:ext>
                <c:ext xmlns:c15="http://schemas.microsoft.com/office/drawing/2012/chart" uri="{CE6537A1-D6FC-4f65-9D91-7224C49458BB}">
                  <c15:layout/>
                  <c15:dlblFieldTable>
                    <c15:dlblFTEntry>
                      <c15:txfldGUID>{0DB5AE4F-3FEC-4D61-9EDF-3E2D7D48C8FE}</c15:txfldGUID>
                      <c15:f>#REF!</c15:f>
                      <c15:dlblFieldTableCache>
                        <c:ptCount val="1"/>
                        <c:pt idx="0">
                          <c:v>#REF!</c:v>
                        </c:pt>
                      </c15:dlblFieldTableCache>
                    </c15:dlblFTEntry>
                  </c15:dlblFieldTable>
                  <c15:showDataLabelsRange val="0"/>
                </c:ext>
              </c:extLst>
            </c:dLbl>
            <c:dLbl>
              <c:idx val="8"/>
              <c:layout>
                <c:manualLayout>
                  <c:x val="-4.5160355153971203E-2"/>
                  <c:y val="-4.3495921315535854E-2"/>
                </c:manualLayout>
              </c:layout>
              <c:tx>
                <c:strRef>
                  <c:f>[1]公会計指標分析・財政指標組合せ分析表!$BX$72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705-4CE4-95A2-15FA643205FF}"/>
                </c:ext>
                <c:ext xmlns:c15="http://schemas.microsoft.com/office/drawing/2012/chart" uri="{CE6537A1-D6FC-4f65-9D91-7224C49458BB}">
                  <c15:layout/>
                  <c15:dlblFieldTable>
                    <c15:dlblFTEntry>
                      <c15:txfldGUID>{F829FB7C-95A9-4A15-8522-2731132239E1}</c15:txfldGUID>
                      <c15:f>[1]公会計指標分析・財政指標組合せ分析表!$BX$72</c15:f>
                      <c15:dlblFieldTableCache>
                        <c:ptCount val="1"/>
                        <c:pt idx="0">
                          <c:v>H28</c:v>
                        </c:pt>
                      </c15:dlblFieldTableCache>
                    </c15:dlblFTEntry>
                  </c15:dlblFieldTable>
                  <c15:showDataLabelsRange val="0"/>
                </c:ext>
              </c:extLst>
            </c:dLbl>
            <c:dLbl>
              <c:idx val="16"/>
              <c:layout>
                <c:manualLayout>
                  <c:x val="-1.8235628084250059E-2"/>
                  <c:y val="-8.1337372860052048E-2"/>
                </c:manualLayout>
              </c:layout>
              <c:tx>
                <c:strRef>
                  <c:f>[1]公会計指標分析・財政指標組合せ分析表!$CF$72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705-4CE4-95A2-15FA643205FF}"/>
                </c:ext>
                <c:ext xmlns:c15="http://schemas.microsoft.com/office/drawing/2012/chart" uri="{CE6537A1-D6FC-4f65-9D91-7224C49458BB}">
                  <c15:layout/>
                  <c15:dlblFieldTable>
                    <c15:dlblFTEntry>
                      <c15:txfldGUID>{28E477F0-5D06-4991-8D8F-85202CBFCA30}</c15:txfldGUID>
                      <c15:f>[1]公会計指標分析・財政指標組合せ分析表!$CF$72</c15:f>
                      <c15:dlblFieldTableCache>
                        <c:ptCount val="1"/>
                        <c:pt idx="0">
                          <c:v>H29</c:v>
                        </c:pt>
                      </c15:dlblFieldTableCache>
                    </c15:dlblFTEntry>
                  </c15:dlblFieldTable>
                  <c15:showDataLabelsRange val="0"/>
                </c:ext>
              </c:extLst>
            </c:dLbl>
            <c:dLbl>
              <c:idx val="24"/>
              <c:layout>
                <c:manualLayout>
                  <c:x val="-1.8235628084249993E-2"/>
                  <c:y val="-7.1877009973923073E-2"/>
                </c:manualLayout>
              </c:layout>
              <c:tx>
                <c:strRef>
                  <c:f>[1]公会計指標分析・財政指標組合せ分析表!$CN$72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705-4CE4-95A2-15FA643205FF}"/>
                </c:ext>
                <c:ext xmlns:c15="http://schemas.microsoft.com/office/drawing/2012/chart" uri="{CE6537A1-D6FC-4f65-9D91-7224C49458BB}">
                  <c15:layout/>
                  <c15:dlblFieldTable>
                    <c15:dlblFTEntry>
                      <c15:txfldGUID>{031CED2A-8ECF-4FC0-AAC4-8C6B8279F4F5}</c15:txfldGUID>
                      <c15:f>[1]公会計指標分析・財政指標組合せ分析表!$CN$72</c15:f>
                      <c15:dlblFieldTableCache>
                        <c:ptCount val="1"/>
                        <c:pt idx="0">
                          <c:v>H30</c:v>
                        </c:pt>
                      </c15:dlblFieldTableCache>
                    </c15:dlblFTEntry>
                  </c15:dlblFieldTable>
                  <c15:showDataLabelsRange val="0"/>
                </c:ext>
              </c:extLst>
            </c:dLbl>
            <c:dLbl>
              <c:idx val="32"/>
              <c:layout>
                <c:manualLayout>
                  <c:x val="-3.1570342725075584E-2"/>
                  <c:y val="-3.4035558429406726E-2"/>
                </c:manualLayout>
              </c:layout>
              <c:tx>
                <c:strRef>
                  <c:f>[1]公会計指標分析・財政指標組合せ分析表!$CV$72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705-4CE4-95A2-15FA643205FF}"/>
                </c:ext>
                <c:ext xmlns:c15="http://schemas.microsoft.com/office/drawing/2012/chart" uri="{CE6537A1-D6FC-4f65-9D91-7224C49458BB}">
                  <c15:layout/>
                  <c15:dlblFieldTable>
                    <c15:dlblFTEntry>
                      <c15:txfldGUID>{B825A47F-643A-4401-979C-5B26CA0D7E63}</c15:txfldGUID>
                      <c15:f>[1]公会計指標分析・財政指標組合せ分析表!$CV$72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xVal>
            <c:numRef>
              <c:f>[1]公会計指標分析・財政指標組合せ分析表!$BP$79:$DC$79</c:f>
              <c:numCache>
                <c:formatCode>General</c:formatCode>
                <c:ptCount val="40"/>
                <c:pt idx="0">
                  <c:v>8.6</c:v>
                </c:pt>
                <c:pt idx="1">
                  <c:v>8.5999984741210937</c:v>
                </c:pt>
                <c:pt idx="2">
                  <c:v>8.5999984741210937</c:v>
                </c:pt>
                <c:pt idx="3">
                  <c:v>8.5999984741210937</c:v>
                </c:pt>
                <c:pt idx="4">
                  <c:v>8.5999984741210937</c:v>
                </c:pt>
                <c:pt idx="5">
                  <c:v>8.5999984741210937</c:v>
                </c:pt>
                <c:pt idx="6">
                  <c:v>8.5999984741210937</c:v>
                </c:pt>
                <c:pt idx="7">
                  <c:v>8.5999984741210937</c:v>
                </c:pt>
                <c:pt idx="8">
                  <c:v>8.5</c:v>
                </c:pt>
                <c:pt idx="9">
                  <c:v>8.5</c:v>
                </c:pt>
                <c:pt idx="10">
                  <c:v>8.5</c:v>
                </c:pt>
                <c:pt idx="11">
                  <c:v>8.5</c:v>
                </c:pt>
                <c:pt idx="12">
                  <c:v>8.5</c:v>
                </c:pt>
                <c:pt idx="13">
                  <c:v>8.5</c:v>
                </c:pt>
                <c:pt idx="14">
                  <c:v>8.5</c:v>
                </c:pt>
                <c:pt idx="15">
                  <c:v>8.5</c:v>
                </c:pt>
                <c:pt idx="16">
                  <c:v>8.5</c:v>
                </c:pt>
                <c:pt idx="17">
                  <c:v>8.5</c:v>
                </c:pt>
                <c:pt idx="18">
                  <c:v>8.5</c:v>
                </c:pt>
                <c:pt idx="19">
                  <c:v>8.5</c:v>
                </c:pt>
                <c:pt idx="20">
                  <c:v>8.5</c:v>
                </c:pt>
                <c:pt idx="21">
                  <c:v>8.5</c:v>
                </c:pt>
                <c:pt idx="22">
                  <c:v>8.5</c:v>
                </c:pt>
                <c:pt idx="23">
                  <c:v>8.5</c:v>
                </c:pt>
                <c:pt idx="24">
                  <c:v>8.6</c:v>
                </c:pt>
                <c:pt idx="25">
                  <c:v>8.5999984741210937</c:v>
                </c:pt>
                <c:pt idx="26">
                  <c:v>8.5999984741210937</c:v>
                </c:pt>
                <c:pt idx="27">
                  <c:v>8.5999984741210937</c:v>
                </c:pt>
                <c:pt idx="28">
                  <c:v>8.5999984741210937</c:v>
                </c:pt>
                <c:pt idx="29">
                  <c:v>8.5999984741210937</c:v>
                </c:pt>
                <c:pt idx="30">
                  <c:v>8.5999984741210937</c:v>
                </c:pt>
                <c:pt idx="31">
                  <c:v>8.5999984741210937</c:v>
                </c:pt>
                <c:pt idx="32">
                  <c:v>8.6</c:v>
                </c:pt>
                <c:pt idx="33">
                  <c:v>8.5999984741210937</c:v>
                </c:pt>
                <c:pt idx="34">
                  <c:v>8.5999984741210937</c:v>
                </c:pt>
                <c:pt idx="35">
                  <c:v>8.5999984741210937</c:v>
                </c:pt>
                <c:pt idx="36">
                  <c:v>8.5999984741210937</c:v>
                </c:pt>
                <c:pt idx="37">
                  <c:v>8.5999984741210937</c:v>
                </c:pt>
                <c:pt idx="38">
                  <c:v>8.5999984741210937</c:v>
                </c:pt>
                <c:pt idx="39">
                  <c:v>8.5999984741210937</c:v>
                </c:pt>
              </c:numCache>
            </c:numRef>
          </c:xVal>
          <c:yVal>
            <c:numRef>
              <c:f>[1]公会計指標分析・財政指標組合せ分析表!$BP$77:$DC$77</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8705-4CE4-95A2-15FA643205FF}"/>
            </c:ext>
          </c:extLst>
        </c:ser>
        <c:dLbls>
          <c:showLegendKey val="0"/>
          <c:showVal val="1"/>
          <c:showCatName val="0"/>
          <c:showSerName val="0"/>
          <c:showPercent val="0"/>
          <c:showBubbleSize val="0"/>
        </c:dLbls>
        <c:axId val="425009648"/>
        <c:axId val="425007296"/>
      </c:scatterChart>
      <c:valAx>
        <c:axId val="425009648"/>
        <c:scaling>
          <c:orientation val="minMax"/>
          <c:max val="8.6999999999999993"/>
          <c:min val="8.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5007296"/>
        <c:crosses val="autoZero"/>
        <c:crossBetween val="midCat"/>
      </c:valAx>
      <c:valAx>
        <c:axId val="425007296"/>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500964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orientation="portrait"/>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6,714
6,659
196.81
5,951,503
5,563,526
367,127
3,141,800
6,593,070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月現在４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加え、長引く景気低迷による税の減収などから、財政基盤が弱く、類似団体平均を下回っている。第６次総合発展計画に沿った活力あるまちづくりを展開しつつ、行政の効率化に努めることにより、財政の健全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84667</xdr:rowOff>
    </xdr:to>
    <xdr:cxnSp macro="">
      <xdr:nvCxnSpPr>
        <xdr:cNvPr id="63" name="直線コネクタ 62"/>
        <xdr:cNvCxnSpPr/>
      </xdr:nvCxnSpPr>
      <xdr:spPr>
        <a:xfrm flipV="1">
          <a:off x="4953000" y="626110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6"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7" name="直線コネクタ 66"/>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148872</xdr:rowOff>
    </xdr:to>
    <xdr:cxnSp macro="">
      <xdr:nvCxnSpPr>
        <xdr:cNvPr id="68" name="直線コネクタ 67"/>
        <xdr:cNvCxnSpPr/>
      </xdr:nvCxnSpPr>
      <xdr:spPr>
        <a:xfrm flipV="1">
          <a:off x="4114800" y="75078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7355</xdr:rowOff>
    </xdr:from>
    <xdr:ext cx="762000" cy="259045"/>
    <xdr:sp macro="" textlink="">
      <xdr:nvSpPr>
        <xdr:cNvPr id="69" name="財政力平均値テキスト"/>
        <xdr:cNvSpPr txBox="1"/>
      </xdr:nvSpPr>
      <xdr:spPr>
        <a:xfrm>
          <a:off x="5041900" y="72082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70" name="フローチャート: 判断 69"/>
        <xdr:cNvSpPr/>
      </xdr:nvSpPr>
      <xdr:spPr>
        <a:xfrm>
          <a:off x="4902200" y="736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148872</xdr:rowOff>
    </xdr:from>
    <xdr:to>
      <xdr:col>19</xdr:col>
      <xdr:colOff>133350</xdr:colOff>
      <xdr:row>43</xdr:row>
      <xdr:rowOff>148872</xdr:rowOff>
    </xdr:to>
    <xdr:cxnSp macro="">
      <xdr:nvCxnSpPr>
        <xdr:cNvPr id="71" name="直線コネクタ 70"/>
        <xdr:cNvCxnSpPr/>
      </xdr:nvCxnSpPr>
      <xdr:spPr>
        <a:xfrm>
          <a:off x="3225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148872</xdr:rowOff>
    </xdr:from>
    <xdr:to>
      <xdr:col>15</xdr:col>
      <xdr:colOff>82550</xdr:colOff>
      <xdr:row>43</xdr:row>
      <xdr:rowOff>148872</xdr:rowOff>
    </xdr:to>
    <xdr:cxnSp macro="">
      <xdr:nvCxnSpPr>
        <xdr:cNvPr id="74" name="直線コネクタ 73"/>
        <xdr:cNvCxnSpPr/>
      </xdr:nvCxnSpPr>
      <xdr:spPr>
        <a:xfrm>
          <a:off x="2336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5" name="フローチャート: 判断 74"/>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76" name="テキスト ボックス 75"/>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148872</xdr:rowOff>
    </xdr:to>
    <xdr:cxnSp macro="">
      <xdr:nvCxnSpPr>
        <xdr:cNvPr id="77" name="直線コネクタ 76"/>
        <xdr:cNvCxnSpPr/>
      </xdr:nvCxnSpPr>
      <xdr:spPr>
        <a:xfrm>
          <a:off x="1447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17639</xdr:rowOff>
    </xdr:from>
    <xdr:to>
      <xdr:col>11</xdr:col>
      <xdr:colOff>82550</xdr:colOff>
      <xdr:row>43</xdr:row>
      <xdr:rowOff>119239</xdr:rowOff>
    </xdr:to>
    <xdr:sp macro="" textlink="">
      <xdr:nvSpPr>
        <xdr:cNvPr id="78" name="フローチャート: 判断 77"/>
        <xdr:cNvSpPr/>
      </xdr:nvSpPr>
      <xdr:spPr>
        <a:xfrm>
          <a:off x="2286000" y="73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129416</xdr:rowOff>
    </xdr:from>
    <xdr:ext cx="762000" cy="259045"/>
    <xdr:sp macro="" textlink="">
      <xdr:nvSpPr>
        <xdr:cNvPr id="79" name="テキスト ボックス 78"/>
        <xdr:cNvSpPr txBox="1"/>
      </xdr:nvSpPr>
      <xdr:spPr>
        <a:xfrm>
          <a:off x="1955800" y="715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31045</xdr:rowOff>
    </xdr:from>
    <xdr:to>
      <xdr:col>7</xdr:col>
      <xdr:colOff>31750</xdr:colOff>
      <xdr:row>43</xdr:row>
      <xdr:rowOff>132645</xdr:rowOff>
    </xdr:to>
    <xdr:sp macro="" textlink="">
      <xdr:nvSpPr>
        <xdr:cNvPr id="80" name="フローチャート: 判断 79"/>
        <xdr:cNvSpPr/>
      </xdr:nvSpPr>
      <xdr:spPr>
        <a:xfrm>
          <a:off x="1397000" y="740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142822</xdr:rowOff>
    </xdr:from>
    <xdr:ext cx="762000" cy="259045"/>
    <xdr:sp macro="" textlink="">
      <xdr:nvSpPr>
        <xdr:cNvPr id="81" name="テキスト ボックス 80"/>
        <xdr:cNvSpPr txBox="1"/>
      </xdr:nvSpPr>
      <xdr:spPr>
        <a:xfrm>
          <a:off x="1066800" y="717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7" name="楕円 86"/>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151994</xdr:rowOff>
    </xdr:from>
    <xdr:ext cx="762000" cy="259045"/>
    <xdr:sp macro="" textlink="">
      <xdr:nvSpPr>
        <xdr:cNvPr id="88" name="財政力該当値テキスト"/>
        <xdr:cNvSpPr txBox="1"/>
      </xdr:nvSpPr>
      <xdr:spPr>
        <a:xfrm>
          <a:off x="5041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89" name="楕円 88"/>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0" name="テキスト ボックス 89"/>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98072</xdr:rowOff>
    </xdr:from>
    <xdr:to>
      <xdr:col>15</xdr:col>
      <xdr:colOff>133350</xdr:colOff>
      <xdr:row>44</xdr:row>
      <xdr:rowOff>28222</xdr:rowOff>
    </xdr:to>
    <xdr:sp macro="" textlink="">
      <xdr:nvSpPr>
        <xdr:cNvPr id="91" name="楕円 90"/>
        <xdr:cNvSpPr/>
      </xdr:nvSpPr>
      <xdr:spPr>
        <a:xfrm>
          <a:off x="3175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12999</xdr:rowOff>
    </xdr:from>
    <xdr:ext cx="762000" cy="259045"/>
    <xdr:sp macro="" textlink="">
      <xdr:nvSpPr>
        <xdr:cNvPr id="92" name="テキスト ボックス 91"/>
        <xdr:cNvSpPr txBox="1"/>
      </xdr:nvSpPr>
      <xdr:spPr>
        <a:xfrm>
          <a:off x="2844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98072</xdr:rowOff>
    </xdr:from>
    <xdr:to>
      <xdr:col>11</xdr:col>
      <xdr:colOff>82550</xdr:colOff>
      <xdr:row>44</xdr:row>
      <xdr:rowOff>28222</xdr:rowOff>
    </xdr:to>
    <xdr:sp macro="" textlink="">
      <xdr:nvSpPr>
        <xdr:cNvPr id="93" name="楕円 92"/>
        <xdr:cNvSpPr/>
      </xdr:nvSpPr>
      <xdr:spPr>
        <a:xfrm>
          <a:off x="2286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12999</xdr:rowOff>
    </xdr:from>
    <xdr:ext cx="762000" cy="259045"/>
    <xdr:sp macro="" textlink="">
      <xdr:nvSpPr>
        <xdr:cNvPr id="94" name="テキスト ボックス 93"/>
        <xdr:cNvSpPr txBox="1"/>
      </xdr:nvSpPr>
      <xdr:spPr>
        <a:xfrm>
          <a:off x="1955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・近年続いた大型公共事業により、公債費が増加傾向にあることに加え、病院事業への繰出し金が平成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年度から増となっており、経常収支比率が悪化している。</a:t>
          </a:r>
        </a:p>
        <a:p>
          <a:r>
            <a:rPr kumimoji="1" lang="ja-JP" altLang="en-US" sz="1300">
              <a:latin typeface="ＭＳ Ｐゴシック" panose="020B0600070205080204" pitchFamily="50" charset="-128"/>
              <a:ea typeface="ＭＳ Ｐゴシック" panose="020B0600070205080204" pitchFamily="50" charset="-128"/>
            </a:rPr>
            <a:t>公債費のピーク見込みは令和４年度であり、今後数年間は経常収支比率の高止まりが懸念されている。基金の活用による起債残高の縮減や、病院事業の経営プランの着実な実行により経営状況の改善等を実施し、経常経費の減、財政の弾力性の確保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66</xdr:row>
      <xdr:rowOff>159766</xdr:rowOff>
    </xdr:to>
    <xdr:cxnSp macro="">
      <xdr:nvCxnSpPr>
        <xdr:cNvPr id="124" name="直線コネクタ 123"/>
        <xdr:cNvCxnSpPr/>
      </xdr:nvCxnSpPr>
      <xdr:spPr>
        <a:xfrm flipV="1">
          <a:off x="4953000" y="10109708"/>
          <a:ext cx="0" cy="13657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131843</xdr:rowOff>
    </xdr:from>
    <xdr:ext cx="762000" cy="259045"/>
    <xdr:sp macro="" textlink="">
      <xdr:nvSpPr>
        <xdr:cNvPr id="125" name="財政構造の弾力性最小値テキスト"/>
        <xdr:cNvSpPr txBox="1"/>
      </xdr:nvSpPr>
      <xdr:spPr>
        <a:xfrm>
          <a:off x="5041900" y="1144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159766</xdr:rowOff>
    </xdr:from>
    <xdr:to>
      <xdr:col>24</xdr:col>
      <xdr:colOff>12700</xdr:colOff>
      <xdr:row>66</xdr:row>
      <xdr:rowOff>159766</xdr:rowOff>
    </xdr:to>
    <xdr:cxnSp macro="">
      <xdr:nvCxnSpPr>
        <xdr:cNvPr id="126" name="直線コネクタ 125"/>
        <xdr:cNvCxnSpPr/>
      </xdr:nvCxnSpPr>
      <xdr:spPr>
        <a:xfrm>
          <a:off x="4864100" y="1147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133350</xdr:rowOff>
    </xdr:from>
    <xdr:to>
      <xdr:col>23</xdr:col>
      <xdr:colOff>133350</xdr:colOff>
      <xdr:row>66</xdr:row>
      <xdr:rowOff>150114</xdr:rowOff>
    </xdr:to>
    <xdr:cxnSp macro="">
      <xdr:nvCxnSpPr>
        <xdr:cNvPr id="129" name="直線コネクタ 128"/>
        <xdr:cNvCxnSpPr/>
      </xdr:nvCxnSpPr>
      <xdr:spPr>
        <a:xfrm>
          <a:off x="4114800" y="11277600"/>
          <a:ext cx="8382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108983</xdr:rowOff>
    </xdr:from>
    <xdr:ext cx="762000" cy="259045"/>
    <xdr:sp macro="" textlink="">
      <xdr:nvSpPr>
        <xdr:cNvPr id="130" name="財政構造の弾力性平均値テキスト"/>
        <xdr:cNvSpPr txBox="1"/>
      </xdr:nvSpPr>
      <xdr:spPr>
        <a:xfrm>
          <a:off x="5041900" y="10738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92456</xdr:rowOff>
    </xdr:from>
    <xdr:to>
      <xdr:col>23</xdr:col>
      <xdr:colOff>184150</xdr:colOff>
      <xdr:row>64</xdr:row>
      <xdr:rowOff>22606</xdr:rowOff>
    </xdr:to>
    <xdr:sp macro="" textlink="">
      <xdr:nvSpPr>
        <xdr:cNvPr id="131" name="フローチャート: 判断 130"/>
        <xdr:cNvSpPr/>
      </xdr:nvSpPr>
      <xdr:spPr>
        <a:xfrm>
          <a:off x="4902200" y="108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70612</xdr:rowOff>
    </xdr:from>
    <xdr:to>
      <xdr:col>19</xdr:col>
      <xdr:colOff>133350</xdr:colOff>
      <xdr:row>65</xdr:row>
      <xdr:rowOff>133350</xdr:rowOff>
    </xdr:to>
    <xdr:cxnSp macro="">
      <xdr:nvCxnSpPr>
        <xdr:cNvPr id="132" name="直線コネクタ 131"/>
        <xdr:cNvCxnSpPr/>
      </xdr:nvCxnSpPr>
      <xdr:spPr>
        <a:xfrm>
          <a:off x="3225800" y="11214862"/>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82804</xdr:rowOff>
    </xdr:from>
    <xdr:to>
      <xdr:col>19</xdr:col>
      <xdr:colOff>184150</xdr:colOff>
      <xdr:row>64</xdr:row>
      <xdr:rowOff>12954</xdr:rowOff>
    </xdr:to>
    <xdr:sp macro="" textlink="">
      <xdr:nvSpPr>
        <xdr:cNvPr id="133" name="フローチャート: 判断 132"/>
        <xdr:cNvSpPr/>
      </xdr:nvSpPr>
      <xdr:spPr>
        <a:xfrm>
          <a:off x="4064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23131</xdr:rowOff>
    </xdr:from>
    <xdr:ext cx="736600" cy="259045"/>
    <xdr:sp macro="" textlink="">
      <xdr:nvSpPr>
        <xdr:cNvPr id="134" name="テキスト ボックス 133"/>
        <xdr:cNvSpPr txBox="1"/>
      </xdr:nvSpPr>
      <xdr:spPr>
        <a:xfrm>
          <a:off x="3733800" y="1065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34544</xdr:rowOff>
    </xdr:from>
    <xdr:to>
      <xdr:col>15</xdr:col>
      <xdr:colOff>82550</xdr:colOff>
      <xdr:row>65</xdr:row>
      <xdr:rowOff>70612</xdr:rowOff>
    </xdr:to>
    <xdr:cxnSp macro="">
      <xdr:nvCxnSpPr>
        <xdr:cNvPr id="135" name="直線コネクタ 134"/>
        <xdr:cNvCxnSpPr/>
      </xdr:nvCxnSpPr>
      <xdr:spPr>
        <a:xfrm>
          <a:off x="2336800" y="11007344"/>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5588</xdr:rowOff>
    </xdr:from>
    <xdr:to>
      <xdr:col>15</xdr:col>
      <xdr:colOff>133350</xdr:colOff>
      <xdr:row>63</xdr:row>
      <xdr:rowOff>107188</xdr:rowOff>
    </xdr:to>
    <xdr:sp macro="" textlink="">
      <xdr:nvSpPr>
        <xdr:cNvPr id="136" name="フローチャート: 判断 135"/>
        <xdr:cNvSpPr/>
      </xdr:nvSpPr>
      <xdr:spPr>
        <a:xfrm>
          <a:off x="3175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117365</xdr:rowOff>
    </xdr:from>
    <xdr:ext cx="762000" cy="259045"/>
    <xdr:sp macro="" textlink="">
      <xdr:nvSpPr>
        <xdr:cNvPr id="137" name="テキスト ボックス 136"/>
        <xdr:cNvSpPr txBox="1"/>
      </xdr:nvSpPr>
      <xdr:spPr>
        <a:xfrm>
          <a:off x="2844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64</xdr:row>
      <xdr:rowOff>34544</xdr:rowOff>
    </xdr:to>
    <xdr:cxnSp macro="">
      <xdr:nvCxnSpPr>
        <xdr:cNvPr id="138" name="直線コネクタ 137"/>
        <xdr:cNvCxnSpPr/>
      </xdr:nvCxnSpPr>
      <xdr:spPr>
        <a:xfrm>
          <a:off x="1447800" y="10770870"/>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39" name="フローチャート: 判断 138"/>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0" name="テキスト ボックス 139"/>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155448</xdr:rowOff>
    </xdr:from>
    <xdr:to>
      <xdr:col>7</xdr:col>
      <xdr:colOff>31750</xdr:colOff>
      <xdr:row>62</xdr:row>
      <xdr:rowOff>85598</xdr:rowOff>
    </xdr:to>
    <xdr:sp macro="" textlink="">
      <xdr:nvSpPr>
        <xdr:cNvPr id="141" name="フローチャート: 判断 140"/>
        <xdr:cNvSpPr/>
      </xdr:nvSpPr>
      <xdr:spPr>
        <a:xfrm>
          <a:off x="1397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95775</xdr:rowOff>
    </xdr:from>
    <xdr:ext cx="762000" cy="259045"/>
    <xdr:sp macro="" textlink="">
      <xdr:nvSpPr>
        <xdr:cNvPr id="142" name="テキスト ボックス 141"/>
        <xdr:cNvSpPr txBox="1"/>
      </xdr:nvSpPr>
      <xdr:spPr>
        <a:xfrm>
          <a:off x="1066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99314</xdr:rowOff>
    </xdr:from>
    <xdr:to>
      <xdr:col>23</xdr:col>
      <xdr:colOff>184150</xdr:colOff>
      <xdr:row>67</xdr:row>
      <xdr:rowOff>29464</xdr:rowOff>
    </xdr:to>
    <xdr:sp macro="" textlink="">
      <xdr:nvSpPr>
        <xdr:cNvPr id="148" name="楕円 147"/>
        <xdr:cNvSpPr/>
      </xdr:nvSpPr>
      <xdr:spPr>
        <a:xfrm>
          <a:off x="4902200" y="1141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166641</xdr:rowOff>
    </xdr:from>
    <xdr:ext cx="762000" cy="259045"/>
    <xdr:sp macro="" textlink="">
      <xdr:nvSpPr>
        <xdr:cNvPr id="149" name="財政構造の弾力性該当値テキスト"/>
        <xdr:cNvSpPr txBox="1"/>
      </xdr:nvSpPr>
      <xdr:spPr>
        <a:xfrm>
          <a:off x="5041900" y="11310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82550</xdr:rowOff>
    </xdr:from>
    <xdr:to>
      <xdr:col>19</xdr:col>
      <xdr:colOff>184150</xdr:colOff>
      <xdr:row>66</xdr:row>
      <xdr:rowOff>12700</xdr:rowOff>
    </xdr:to>
    <xdr:sp macro="" textlink="">
      <xdr:nvSpPr>
        <xdr:cNvPr id="150" name="楕円 149"/>
        <xdr:cNvSpPr/>
      </xdr:nvSpPr>
      <xdr:spPr>
        <a:xfrm>
          <a:off x="4064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168927</xdr:rowOff>
    </xdr:from>
    <xdr:ext cx="736600" cy="259045"/>
    <xdr:sp macro="" textlink="">
      <xdr:nvSpPr>
        <xdr:cNvPr id="151" name="テキスト ボックス 150"/>
        <xdr:cNvSpPr txBox="1"/>
      </xdr:nvSpPr>
      <xdr:spPr>
        <a:xfrm>
          <a:off x="3733800" y="1131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19812</xdr:rowOff>
    </xdr:from>
    <xdr:to>
      <xdr:col>15</xdr:col>
      <xdr:colOff>133350</xdr:colOff>
      <xdr:row>65</xdr:row>
      <xdr:rowOff>121412</xdr:rowOff>
    </xdr:to>
    <xdr:sp macro="" textlink="">
      <xdr:nvSpPr>
        <xdr:cNvPr id="152" name="楕円 151"/>
        <xdr:cNvSpPr/>
      </xdr:nvSpPr>
      <xdr:spPr>
        <a:xfrm>
          <a:off x="3175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106189</xdr:rowOff>
    </xdr:from>
    <xdr:ext cx="762000" cy="259045"/>
    <xdr:sp macro="" textlink="">
      <xdr:nvSpPr>
        <xdr:cNvPr id="153" name="テキスト ボックス 152"/>
        <xdr:cNvSpPr txBox="1"/>
      </xdr:nvSpPr>
      <xdr:spPr>
        <a:xfrm>
          <a:off x="2844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155194</xdr:rowOff>
    </xdr:from>
    <xdr:to>
      <xdr:col>11</xdr:col>
      <xdr:colOff>82550</xdr:colOff>
      <xdr:row>64</xdr:row>
      <xdr:rowOff>85344</xdr:rowOff>
    </xdr:to>
    <xdr:sp macro="" textlink="">
      <xdr:nvSpPr>
        <xdr:cNvPr id="154" name="楕円 153"/>
        <xdr:cNvSpPr/>
      </xdr:nvSpPr>
      <xdr:spPr>
        <a:xfrm>
          <a:off x="2286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55" name="テキスト ボックス 154"/>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6" name="楕円 155"/>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5097</xdr:rowOff>
    </xdr:from>
    <xdr:ext cx="762000" cy="259045"/>
    <xdr:sp macro="" textlink="">
      <xdr:nvSpPr>
        <xdr:cNvPr id="157" name="テキスト ボックス 156"/>
        <xdr:cNvSpPr txBox="1"/>
      </xdr:nvSpPr>
      <xdr:spPr>
        <a:xfrm>
          <a:off x="1066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適正度が低くなっている要因として、ゴミ処理業務や消防業務を一部事務組合で行なっていることが挙げられる。一部事務組合の人件費・物件費に充てる負担金といった費用を合計した場合、人口１人当たりの金額は増加することになる。今後はこれらも含めた経費について、抑制していく必要がある。</a:t>
          </a: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163086</xdr:rowOff>
    </xdr:from>
    <xdr:to>
      <xdr:col>23</xdr:col>
      <xdr:colOff>133350</xdr:colOff>
      <xdr:row>89</xdr:row>
      <xdr:rowOff>16940</xdr:rowOff>
    </xdr:to>
    <xdr:cxnSp macro="">
      <xdr:nvCxnSpPr>
        <xdr:cNvPr id="189" name="直線コネクタ 188"/>
        <xdr:cNvCxnSpPr/>
      </xdr:nvCxnSpPr>
      <xdr:spPr>
        <a:xfrm flipV="1">
          <a:off x="4953000" y="13879086"/>
          <a:ext cx="0" cy="13969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160467</xdr:rowOff>
    </xdr:from>
    <xdr:ext cx="762000" cy="259045"/>
    <xdr:sp macro="" textlink="">
      <xdr:nvSpPr>
        <xdr:cNvPr id="190" name="人件費・物件費等の状況最小値テキスト"/>
        <xdr:cNvSpPr txBox="1"/>
      </xdr:nvSpPr>
      <xdr:spPr>
        <a:xfrm>
          <a:off x="5041900" y="15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16940</xdr:rowOff>
    </xdr:from>
    <xdr:to>
      <xdr:col>24</xdr:col>
      <xdr:colOff>12700</xdr:colOff>
      <xdr:row>89</xdr:row>
      <xdr:rowOff>16940</xdr:rowOff>
    </xdr:to>
    <xdr:cxnSp macro="">
      <xdr:nvCxnSpPr>
        <xdr:cNvPr id="191" name="直線コネクタ 190"/>
        <xdr:cNvCxnSpPr/>
      </xdr:nvCxnSpPr>
      <xdr:spPr>
        <a:xfrm>
          <a:off x="4864100" y="15275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78013</xdr:rowOff>
    </xdr:from>
    <xdr:ext cx="762000" cy="259045"/>
    <xdr:sp macro="" textlink="">
      <xdr:nvSpPr>
        <xdr:cNvPr id="192" name="人件費・物件費等の状況最大値テキスト"/>
        <xdr:cNvSpPr txBox="1"/>
      </xdr:nvSpPr>
      <xdr:spPr>
        <a:xfrm>
          <a:off x="5041900" y="1362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163086</xdr:rowOff>
    </xdr:from>
    <xdr:to>
      <xdr:col>24</xdr:col>
      <xdr:colOff>12700</xdr:colOff>
      <xdr:row>80</xdr:row>
      <xdr:rowOff>163086</xdr:rowOff>
    </xdr:to>
    <xdr:cxnSp macro="">
      <xdr:nvCxnSpPr>
        <xdr:cNvPr id="193" name="直線コネクタ 192"/>
        <xdr:cNvCxnSpPr/>
      </xdr:nvCxnSpPr>
      <xdr:spPr>
        <a:xfrm>
          <a:off x="4864100" y="13879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10015</xdr:rowOff>
    </xdr:from>
    <xdr:to>
      <xdr:col>23</xdr:col>
      <xdr:colOff>133350</xdr:colOff>
      <xdr:row>83</xdr:row>
      <xdr:rowOff>50718</xdr:rowOff>
    </xdr:to>
    <xdr:cxnSp macro="">
      <xdr:nvCxnSpPr>
        <xdr:cNvPr id="194" name="直線コネクタ 193"/>
        <xdr:cNvCxnSpPr/>
      </xdr:nvCxnSpPr>
      <xdr:spPr>
        <a:xfrm>
          <a:off x="4114800" y="14240365"/>
          <a:ext cx="838200" cy="4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109991</xdr:rowOff>
    </xdr:from>
    <xdr:ext cx="762000" cy="259045"/>
    <xdr:sp macro="" textlink="">
      <xdr:nvSpPr>
        <xdr:cNvPr id="195" name="人件費・物件費等の状況平均値テキスト"/>
        <xdr:cNvSpPr txBox="1"/>
      </xdr:nvSpPr>
      <xdr:spPr>
        <a:xfrm>
          <a:off x="5041900" y="1434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137914</xdr:rowOff>
    </xdr:from>
    <xdr:to>
      <xdr:col>23</xdr:col>
      <xdr:colOff>184150</xdr:colOff>
      <xdr:row>84</xdr:row>
      <xdr:rowOff>68064</xdr:rowOff>
    </xdr:to>
    <xdr:sp macro="" textlink="">
      <xdr:nvSpPr>
        <xdr:cNvPr id="196" name="フローチャート: 判断 195"/>
        <xdr:cNvSpPr/>
      </xdr:nvSpPr>
      <xdr:spPr>
        <a:xfrm>
          <a:off x="4902200" y="1436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152995</xdr:rowOff>
    </xdr:from>
    <xdr:to>
      <xdr:col>19</xdr:col>
      <xdr:colOff>133350</xdr:colOff>
      <xdr:row>83</xdr:row>
      <xdr:rowOff>10015</xdr:rowOff>
    </xdr:to>
    <xdr:cxnSp macro="">
      <xdr:nvCxnSpPr>
        <xdr:cNvPr id="197" name="直線コネクタ 196"/>
        <xdr:cNvCxnSpPr/>
      </xdr:nvCxnSpPr>
      <xdr:spPr>
        <a:xfrm>
          <a:off x="3225800" y="14211895"/>
          <a:ext cx="889000" cy="2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104074</xdr:rowOff>
    </xdr:from>
    <xdr:to>
      <xdr:col>19</xdr:col>
      <xdr:colOff>184150</xdr:colOff>
      <xdr:row>84</xdr:row>
      <xdr:rowOff>34224</xdr:rowOff>
    </xdr:to>
    <xdr:sp macro="" textlink="">
      <xdr:nvSpPr>
        <xdr:cNvPr id="198" name="フローチャート: 判断 197"/>
        <xdr:cNvSpPr/>
      </xdr:nvSpPr>
      <xdr:spPr>
        <a:xfrm>
          <a:off x="4064000" y="14334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19001</xdr:rowOff>
    </xdr:from>
    <xdr:ext cx="736600" cy="259045"/>
    <xdr:sp macro="" textlink="">
      <xdr:nvSpPr>
        <xdr:cNvPr id="199" name="テキスト ボックス 198"/>
        <xdr:cNvSpPr txBox="1"/>
      </xdr:nvSpPr>
      <xdr:spPr>
        <a:xfrm>
          <a:off x="3733800" y="14420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135694</xdr:rowOff>
    </xdr:from>
    <xdr:to>
      <xdr:col>15</xdr:col>
      <xdr:colOff>82550</xdr:colOff>
      <xdr:row>82</xdr:row>
      <xdr:rowOff>152995</xdr:rowOff>
    </xdr:to>
    <xdr:cxnSp macro="">
      <xdr:nvCxnSpPr>
        <xdr:cNvPr id="200" name="直線コネクタ 199"/>
        <xdr:cNvCxnSpPr/>
      </xdr:nvCxnSpPr>
      <xdr:spPr>
        <a:xfrm>
          <a:off x="2336800" y="14194594"/>
          <a:ext cx="889000" cy="1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83254</xdr:rowOff>
    </xdr:from>
    <xdr:to>
      <xdr:col>15</xdr:col>
      <xdr:colOff>133350</xdr:colOff>
      <xdr:row>84</xdr:row>
      <xdr:rowOff>13404</xdr:rowOff>
    </xdr:to>
    <xdr:sp macro="" textlink="">
      <xdr:nvSpPr>
        <xdr:cNvPr id="201" name="フローチャート: 判断 200"/>
        <xdr:cNvSpPr/>
      </xdr:nvSpPr>
      <xdr:spPr>
        <a:xfrm>
          <a:off x="3175000" y="1431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169631</xdr:rowOff>
    </xdr:from>
    <xdr:ext cx="762000" cy="259045"/>
    <xdr:sp macro="" textlink="">
      <xdr:nvSpPr>
        <xdr:cNvPr id="202" name="テキスト ボックス 201"/>
        <xdr:cNvSpPr txBox="1"/>
      </xdr:nvSpPr>
      <xdr:spPr>
        <a:xfrm>
          <a:off x="2844800" y="1439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110389</xdr:rowOff>
    </xdr:from>
    <xdr:to>
      <xdr:col>11</xdr:col>
      <xdr:colOff>31750</xdr:colOff>
      <xdr:row>82</xdr:row>
      <xdr:rowOff>135694</xdr:rowOff>
    </xdr:to>
    <xdr:cxnSp macro="">
      <xdr:nvCxnSpPr>
        <xdr:cNvPr id="203" name="直線コネクタ 202"/>
        <xdr:cNvCxnSpPr/>
      </xdr:nvCxnSpPr>
      <xdr:spPr>
        <a:xfrm>
          <a:off x="1447800" y="14169289"/>
          <a:ext cx="889000" cy="25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46307</xdr:rowOff>
    </xdr:from>
    <xdr:to>
      <xdr:col>11</xdr:col>
      <xdr:colOff>82550</xdr:colOff>
      <xdr:row>83</xdr:row>
      <xdr:rowOff>147907</xdr:rowOff>
    </xdr:to>
    <xdr:sp macro="" textlink="">
      <xdr:nvSpPr>
        <xdr:cNvPr id="204" name="フローチャート: 判断 203"/>
        <xdr:cNvSpPr/>
      </xdr:nvSpPr>
      <xdr:spPr>
        <a:xfrm>
          <a:off x="2286000" y="14276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132684</xdr:rowOff>
    </xdr:from>
    <xdr:ext cx="762000" cy="259045"/>
    <xdr:sp macro="" textlink="">
      <xdr:nvSpPr>
        <xdr:cNvPr id="205" name="テキスト ボックス 204"/>
        <xdr:cNvSpPr txBox="1"/>
      </xdr:nvSpPr>
      <xdr:spPr>
        <a:xfrm>
          <a:off x="1955800" y="1436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14500</xdr:rowOff>
    </xdr:from>
    <xdr:to>
      <xdr:col>7</xdr:col>
      <xdr:colOff>31750</xdr:colOff>
      <xdr:row>83</xdr:row>
      <xdr:rowOff>116100</xdr:rowOff>
    </xdr:to>
    <xdr:sp macro="" textlink="">
      <xdr:nvSpPr>
        <xdr:cNvPr id="206" name="フローチャート: 判断 205"/>
        <xdr:cNvSpPr/>
      </xdr:nvSpPr>
      <xdr:spPr>
        <a:xfrm>
          <a:off x="1397000" y="1424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100877</xdr:rowOff>
    </xdr:from>
    <xdr:ext cx="762000" cy="259045"/>
    <xdr:sp macro="" textlink="">
      <xdr:nvSpPr>
        <xdr:cNvPr id="207" name="テキスト ボックス 206"/>
        <xdr:cNvSpPr txBox="1"/>
      </xdr:nvSpPr>
      <xdr:spPr>
        <a:xfrm>
          <a:off x="1066800" y="1433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171368</xdr:rowOff>
    </xdr:from>
    <xdr:to>
      <xdr:col>23</xdr:col>
      <xdr:colOff>184150</xdr:colOff>
      <xdr:row>83</xdr:row>
      <xdr:rowOff>101518</xdr:rowOff>
    </xdr:to>
    <xdr:sp macro="" textlink="">
      <xdr:nvSpPr>
        <xdr:cNvPr id="213" name="楕円 212"/>
        <xdr:cNvSpPr/>
      </xdr:nvSpPr>
      <xdr:spPr>
        <a:xfrm>
          <a:off x="4902200" y="1423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16445</xdr:rowOff>
    </xdr:from>
    <xdr:ext cx="762000" cy="259045"/>
    <xdr:sp macro="" textlink="">
      <xdr:nvSpPr>
        <xdr:cNvPr id="214" name="人件費・物件費等の状況該当値テキスト"/>
        <xdr:cNvSpPr txBox="1"/>
      </xdr:nvSpPr>
      <xdr:spPr>
        <a:xfrm>
          <a:off x="5041900" y="1407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130665</xdr:rowOff>
    </xdr:from>
    <xdr:to>
      <xdr:col>19</xdr:col>
      <xdr:colOff>184150</xdr:colOff>
      <xdr:row>83</xdr:row>
      <xdr:rowOff>60815</xdr:rowOff>
    </xdr:to>
    <xdr:sp macro="" textlink="">
      <xdr:nvSpPr>
        <xdr:cNvPr id="215" name="楕円 214"/>
        <xdr:cNvSpPr/>
      </xdr:nvSpPr>
      <xdr:spPr>
        <a:xfrm>
          <a:off x="4064000" y="141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70992</xdr:rowOff>
    </xdr:from>
    <xdr:ext cx="736600" cy="259045"/>
    <xdr:sp macro="" textlink="">
      <xdr:nvSpPr>
        <xdr:cNvPr id="216" name="テキスト ボックス 215"/>
        <xdr:cNvSpPr txBox="1"/>
      </xdr:nvSpPr>
      <xdr:spPr>
        <a:xfrm>
          <a:off x="3733800" y="13958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102195</xdr:rowOff>
    </xdr:from>
    <xdr:to>
      <xdr:col>15</xdr:col>
      <xdr:colOff>133350</xdr:colOff>
      <xdr:row>83</xdr:row>
      <xdr:rowOff>32345</xdr:rowOff>
    </xdr:to>
    <xdr:sp macro="" textlink="">
      <xdr:nvSpPr>
        <xdr:cNvPr id="217" name="楕円 216"/>
        <xdr:cNvSpPr/>
      </xdr:nvSpPr>
      <xdr:spPr>
        <a:xfrm>
          <a:off x="3175000" y="1416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42522</xdr:rowOff>
    </xdr:from>
    <xdr:ext cx="762000" cy="259045"/>
    <xdr:sp macro="" textlink="">
      <xdr:nvSpPr>
        <xdr:cNvPr id="218" name="テキスト ボックス 217"/>
        <xdr:cNvSpPr txBox="1"/>
      </xdr:nvSpPr>
      <xdr:spPr>
        <a:xfrm>
          <a:off x="2844800" y="13929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84894</xdr:rowOff>
    </xdr:from>
    <xdr:to>
      <xdr:col>11</xdr:col>
      <xdr:colOff>82550</xdr:colOff>
      <xdr:row>83</xdr:row>
      <xdr:rowOff>15044</xdr:rowOff>
    </xdr:to>
    <xdr:sp macro="" textlink="">
      <xdr:nvSpPr>
        <xdr:cNvPr id="219" name="楕円 218"/>
        <xdr:cNvSpPr/>
      </xdr:nvSpPr>
      <xdr:spPr>
        <a:xfrm>
          <a:off x="2286000" y="1414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25221</xdr:rowOff>
    </xdr:from>
    <xdr:ext cx="762000" cy="259045"/>
    <xdr:sp macro="" textlink="">
      <xdr:nvSpPr>
        <xdr:cNvPr id="220" name="テキスト ボックス 219"/>
        <xdr:cNvSpPr txBox="1"/>
      </xdr:nvSpPr>
      <xdr:spPr>
        <a:xfrm>
          <a:off x="1955800" y="139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59589</xdr:rowOff>
    </xdr:from>
    <xdr:to>
      <xdr:col>7</xdr:col>
      <xdr:colOff>31750</xdr:colOff>
      <xdr:row>82</xdr:row>
      <xdr:rowOff>161189</xdr:rowOff>
    </xdr:to>
    <xdr:sp macro="" textlink="">
      <xdr:nvSpPr>
        <xdr:cNvPr id="221" name="楕円 220"/>
        <xdr:cNvSpPr/>
      </xdr:nvSpPr>
      <xdr:spPr>
        <a:xfrm>
          <a:off x="1397000" y="141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171366</xdr:rowOff>
    </xdr:from>
    <xdr:ext cx="762000" cy="259045"/>
    <xdr:sp macro="" textlink="">
      <xdr:nvSpPr>
        <xdr:cNvPr id="222" name="テキスト ボックス 221"/>
        <xdr:cNvSpPr txBox="1"/>
      </xdr:nvSpPr>
      <xdr:spPr>
        <a:xfrm>
          <a:off x="1066800" y="13887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・職員の大量退職と世代交代のため若い職員が多くなり、全国町村平均を上回っている。</a:t>
          </a:r>
        </a:p>
        <a:p>
          <a:r>
            <a:rPr kumimoji="1" lang="ja-JP" altLang="en-US" sz="1300">
              <a:latin typeface="ＭＳ Ｐゴシック" panose="020B0600070205080204" pitchFamily="50" charset="-128"/>
              <a:ea typeface="ＭＳ Ｐゴシック" panose="020B0600070205080204" pitchFamily="50" charset="-128"/>
            </a:rPr>
            <a:t>・職員の経験年数階層の構成の変動等により、ラスパイレス指数が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を上回っているが、給与の適正化、　適切な制度運用に今後も努めていく。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82127</xdr:rowOff>
    </xdr:from>
    <xdr:to>
      <xdr:col>81</xdr:col>
      <xdr:colOff>44450</xdr:colOff>
      <xdr:row>89</xdr:row>
      <xdr:rowOff>61807</xdr:rowOff>
    </xdr:to>
    <xdr:cxnSp macro="">
      <xdr:nvCxnSpPr>
        <xdr:cNvPr id="251" name="直線コネクタ 250"/>
        <xdr:cNvCxnSpPr/>
      </xdr:nvCxnSpPr>
      <xdr:spPr>
        <a:xfrm flipV="1">
          <a:off x="17018000" y="13969577"/>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33884</xdr:rowOff>
    </xdr:from>
    <xdr:ext cx="762000" cy="259045"/>
    <xdr:sp macro="" textlink="">
      <xdr:nvSpPr>
        <xdr:cNvPr id="252" name="給与水準   （国との比較）最小値テキスト"/>
        <xdr:cNvSpPr txBox="1"/>
      </xdr:nvSpPr>
      <xdr:spPr>
        <a:xfrm>
          <a:off x="17106900" y="152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61807</xdr:rowOff>
    </xdr:from>
    <xdr:to>
      <xdr:col>81</xdr:col>
      <xdr:colOff>133350</xdr:colOff>
      <xdr:row>89</xdr:row>
      <xdr:rowOff>61807</xdr:rowOff>
    </xdr:to>
    <xdr:cxnSp macro="">
      <xdr:nvCxnSpPr>
        <xdr:cNvPr id="253" name="直線コネクタ 252"/>
        <xdr:cNvCxnSpPr/>
      </xdr:nvCxnSpPr>
      <xdr:spPr>
        <a:xfrm>
          <a:off x="16929100" y="15320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168504</xdr:rowOff>
    </xdr:from>
    <xdr:ext cx="762000" cy="259045"/>
    <xdr:sp macro="" textlink="">
      <xdr:nvSpPr>
        <xdr:cNvPr id="254" name="給与水準   （国との比較）最大値テキスト"/>
        <xdr:cNvSpPr txBox="1"/>
      </xdr:nvSpPr>
      <xdr:spPr>
        <a:xfrm>
          <a:off x="17106900" y="1371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82127</xdr:rowOff>
    </xdr:from>
    <xdr:to>
      <xdr:col>81</xdr:col>
      <xdr:colOff>133350</xdr:colOff>
      <xdr:row>81</xdr:row>
      <xdr:rowOff>82127</xdr:rowOff>
    </xdr:to>
    <xdr:cxnSp macro="">
      <xdr:nvCxnSpPr>
        <xdr:cNvPr id="255" name="直線コネクタ 254"/>
        <xdr:cNvCxnSpPr/>
      </xdr:nvCxnSpPr>
      <xdr:spPr>
        <a:xfrm>
          <a:off x="16929100" y="139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107104</xdr:rowOff>
    </xdr:from>
    <xdr:to>
      <xdr:col>81</xdr:col>
      <xdr:colOff>44450</xdr:colOff>
      <xdr:row>87</xdr:row>
      <xdr:rowOff>163407</xdr:rowOff>
    </xdr:to>
    <xdr:cxnSp macro="">
      <xdr:nvCxnSpPr>
        <xdr:cNvPr id="256" name="直線コネクタ 255"/>
        <xdr:cNvCxnSpPr/>
      </xdr:nvCxnSpPr>
      <xdr:spPr>
        <a:xfrm flipV="1">
          <a:off x="16179800" y="15023254"/>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77911</xdr:rowOff>
    </xdr:from>
    <xdr:ext cx="762000" cy="259045"/>
    <xdr:sp macro="" textlink="">
      <xdr:nvSpPr>
        <xdr:cNvPr id="257" name="給与水準   （国との比較）平均値テキスト"/>
        <xdr:cNvSpPr txBox="1"/>
      </xdr:nvSpPr>
      <xdr:spPr>
        <a:xfrm>
          <a:off x="17106900" y="1447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58" name="フローチャート: 判断 257"/>
        <xdr:cNvSpPr/>
      </xdr:nvSpPr>
      <xdr:spPr>
        <a:xfrm>
          <a:off x="169672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163407</xdr:rowOff>
    </xdr:from>
    <xdr:to>
      <xdr:col>77</xdr:col>
      <xdr:colOff>44450</xdr:colOff>
      <xdr:row>88</xdr:row>
      <xdr:rowOff>0</xdr:rowOff>
    </xdr:to>
    <xdr:cxnSp macro="">
      <xdr:nvCxnSpPr>
        <xdr:cNvPr id="259" name="直線コネクタ 258"/>
        <xdr:cNvCxnSpPr/>
      </xdr:nvCxnSpPr>
      <xdr:spPr>
        <a:xfrm flipV="1">
          <a:off x="15290800" y="1507955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61384</xdr:rowOff>
    </xdr:from>
    <xdr:to>
      <xdr:col>77</xdr:col>
      <xdr:colOff>95250</xdr:colOff>
      <xdr:row>85</xdr:row>
      <xdr:rowOff>162984</xdr:rowOff>
    </xdr:to>
    <xdr:sp macro="" textlink="">
      <xdr:nvSpPr>
        <xdr:cNvPr id="260" name="フローチャート: 判断 259"/>
        <xdr:cNvSpPr/>
      </xdr:nvSpPr>
      <xdr:spPr>
        <a:xfrm>
          <a:off x="16129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1711</xdr:rowOff>
    </xdr:from>
    <xdr:ext cx="736600" cy="259045"/>
    <xdr:sp macro="" textlink="">
      <xdr:nvSpPr>
        <xdr:cNvPr id="261" name="テキスト ボックス 260"/>
        <xdr:cNvSpPr txBox="1"/>
      </xdr:nvSpPr>
      <xdr:spPr>
        <a:xfrm>
          <a:off x="15798800" y="14403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155363</xdr:rowOff>
    </xdr:from>
    <xdr:to>
      <xdr:col>72</xdr:col>
      <xdr:colOff>203200</xdr:colOff>
      <xdr:row>88</xdr:row>
      <xdr:rowOff>0</xdr:rowOff>
    </xdr:to>
    <xdr:cxnSp macro="">
      <xdr:nvCxnSpPr>
        <xdr:cNvPr id="262" name="直線コネクタ 261"/>
        <xdr:cNvCxnSpPr/>
      </xdr:nvCxnSpPr>
      <xdr:spPr>
        <a:xfrm>
          <a:off x="14401800" y="150715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69427</xdr:rowOff>
    </xdr:from>
    <xdr:to>
      <xdr:col>73</xdr:col>
      <xdr:colOff>44450</xdr:colOff>
      <xdr:row>85</xdr:row>
      <xdr:rowOff>171027</xdr:rowOff>
    </xdr:to>
    <xdr:sp macro="" textlink="">
      <xdr:nvSpPr>
        <xdr:cNvPr id="263" name="フローチャート: 判断 262"/>
        <xdr:cNvSpPr/>
      </xdr:nvSpPr>
      <xdr:spPr>
        <a:xfrm>
          <a:off x="15240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9754</xdr:rowOff>
    </xdr:from>
    <xdr:ext cx="762000" cy="259045"/>
    <xdr:sp macro="" textlink="">
      <xdr:nvSpPr>
        <xdr:cNvPr id="264" name="テキスト ボックス 263"/>
        <xdr:cNvSpPr txBox="1"/>
      </xdr:nvSpPr>
      <xdr:spPr>
        <a:xfrm>
          <a:off x="14909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99061</xdr:rowOff>
    </xdr:from>
    <xdr:to>
      <xdr:col>68</xdr:col>
      <xdr:colOff>152400</xdr:colOff>
      <xdr:row>87</xdr:row>
      <xdr:rowOff>155363</xdr:rowOff>
    </xdr:to>
    <xdr:cxnSp macro="">
      <xdr:nvCxnSpPr>
        <xdr:cNvPr id="265" name="直線コネクタ 264"/>
        <xdr:cNvCxnSpPr/>
      </xdr:nvCxnSpPr>
      <xdr:spPr>
        <a:xfrm>
          <a:off x="13512800" y="15015211"/>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69427</xdr:rowOff>
    </xdr:from>
    <xdr:to>
      <xdr:col>68</xdr:col>
      <xdr:colOff>203200</xdr:colOff>
      <xdr:row>85</xdr:row>
      <xdr:rowOff>171027</xdr:rowOff>
    </xdr:to>
    <xdr:sp macro="" textlink="">
      <xdr:nvSpPr>
        <xdr:cNvPr id="266" name="フローチャート: 判断 265"/>
        <xdr:cNvSpPr/>
      </xdr:nvSpPr>
      <xdr:spPr>
        <a:xfrm>
          <a:off x="14351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9754</xdr:rowOff>
    </xdr:from>
    <xdr:ext cx="762000" cy="259045"/>
    <xdr:sp macro="" textlink="">
      <xdr:nvSpPr>
        <xdr:cNvPr id="267" name="テキスト ボックス 266"/>
        <xdr:cNvSpPr txBox="1"/>
      </xdr:nvSpPr>
      <xdr:spPr>
        <a:xfrm>
          <a:off x="14020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69427</xdr:rowOff>
    </xdr:from>
    <xdr:to>
      <xdr:col>64</xdr:col>
      <xdr:colOff>152400</xdr:colOff>
      <xdr:row>85</xdr:row>
      <xdr:rowOff>171027</xdr:rowOff>
    </xdr:to>
    <xdr:sp macro="" textlink="">
      <xdr:nvSpPr>
        <xdr:cNvPr id="268" name="フローチャート: 判断 267"/>
        <xdr:cNvSpPr/>
      </xdr:nvSpPr>
      <xdr:spPr>
        <a:xfrm>
          <a:off x="13462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9754</xdr:rowOff>
    </xdr:from>
    <xdr:ext cx="762000" cy="259045"/>
    <xdr:sp macro="" textlink="">
      <xdr:nvSpPr>
        <xdr:cNvPr id="269" name="テキスト ボックス 268"/>
        <xdr:cNvSpPr txBox="1"/>
      </xdr:nvSpPr>
      <xdr:spPr>
        <a:xfrm>
          <a:off x="13131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56304</xdr:rowOff>
    </xdr:from>
    <xdr:to>
      <xdr:col>81</xdr:col>
      <xdr:colOff>95250</xdr:colOff>
      <xdr:row>87</xdr:row>
      <xdr:rowOff>157904</xdr:rowOff>
    </xdr:to>
    <xdr:sp macro="" textlink="">
      <xdr:nvSpPr>
        <xdr:cNvPr id="275" name="楕円 274"/>
        <xdr:cNvSpPr/>
      </xdr:nvSpPr>
      <xdr:spPr>
        <a:xfrm>
          <a:off x="16967200" y="149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28381</xdr:rowOff>
    </xdr:from>
    <xdr:ext cx="762000" cy="259045"/>
    <xdr:sp macro="" textlink="">
      <xdr:nvSpPr>
        <xdr:cNvPr id="276" name="給与水準   （国との比較）該当値テキスト"/>
        <xdr:cNvSpPr txBox="1"/>
      </xdr:nvSpPr>
      <xdr:spPr>
        <a:xfrm>
          <a:off x="17106900" y="14944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112607</xdr:rowOff>
    </xdr:from>
    <xdr:to>
      <xdr:col>77</xdr:col>
      <xdr:colOff>95250</xdr:colOff>
      <xdr:row>88</xdr:row>
      <xdr:rowOff>42757</xdr:rowOff>
    </xdr:to>
    <xdr:sp macro="" textlink="">
      <xdr:nvSpPr>
        <xdr:cNvPr id="277" name="楕円 276"/>
        <xdr:cNvSpPr/>
      </xdr:nvSpPr>
      <xdr:spPr>
        <a:xfrm>
          <a:off x="16129000" y="1502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27534</xdr:rowOff>
    </xdr:from>
    <xdr:ext cx="736600" cy="259045"/>
    <xdr:sp macro="" textlink="">
      <xdr:nvSpPr>
        <xdr:cNvPr id="278" name="テキスト ボックス 277"/>
        <xdr:cNvSpPr txBox="1"/>
      </xdr:nvSpPr>
      <xdr:spPr>
        <a:xfrm>
          <a:off x="15798800" y="15115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9" name="楕円 278"/>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0" name="テキスト ボックス 279"/>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104563</xdr:rowOff>
    </xdr:from>
    <xdr:to>
      <xdr:col>68</xdr:col>
      <xdr:colOff>203200</xdr:colOff>
      <xdr:row>88</xdr:row>
      <xdr:rowOff>34713</xdr:rowOff>
    </xdr:to>
    <xdr:sp macro="" textlink="">
      <xdr:nvSpPr>
        <xdr:cNvPr id="281" name="楕円 280"/>
        <xdr:cNvSpPr/>
      </xdr:nvSpPr>
      <xdr:spPr>
        <a:xfrm>
          <a:off x="143510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19490</xdr:rowOff>
    </xdr:from>
    <xdr:ext cx="762000" cy="259045"/>
    <xdr:sp macro="" textlink="">
      <xdr:nvSpPr>
        <xdr:cNvPr id="282" name="テキスト ボックス 281"/>
        <xdr:cNvSpPr txBox="1"/>
      </xdr:nvSpPr>
      <xdr:spPr>
        <a:xfrm>
          <a:off x="14020800" y="1510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83" name="楕円 282"/>
        <xdr:cNvSpPr/>
      </xdr:nvSpPr>
      <xdr:spPr>
        <a:xfrm>
          <a:off x="13462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134638</xdr:rowOff>
    </xdr:from>
    <xdr:ext cx="762000" cy="259045"/>
    <xdr:sp macro="" textlink="">
      <xdr:nvSpPr>
        <xdr:cNvPr id="284" name="テキスト ボックス 283"/>
        <xdr:cNvSpPr txBox="1"/>
      </xdr:nvSpPr>
      <xdr:spPr>
        <a:xfrm>
          <a:off x="13131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1" name="直線コネクタ 300"/>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2" name="テキスト ボックス 301"/>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3" name="直線コネクタ 302"/>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4" name="テキスト ボックス 303"/>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5" name="直線コネクタ 304"/>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6" name="テキスト ボックス 305"/>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132429</xdr:rowOff>
    </xdr:from>
    <xdr:to>
      <xdr:col>81</xdr:col>
      <xdr:colOff>44450</xdr:colOff>
      <xdr:row>66</xdr:row>
      <xdr:rowOff>35496</xdr:rowOff>
    </xdr:to>
    <xdr:cxnSp macro="">
      <xdr:nvCxnSpPr>
        <xdr:cNvPr id="310" name="直線コネクタ 309"/>
        <xdr:cNvCxnSpPr/>
      </xdr:nvCxnSpPr>
      <xdr:spPr>
        <a:xfrm flipV="1">
          <a:off x="17018000" y="10076529"/>
          <a:ext cx="0" cy="1274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7573</xdr:rowOff>
    </xdr:from>
    <xdr:ext cx="762000" cy="259045"/>
    <xdr:sp macro="" textlink="">
      <xdr:nvSpPr>
        <xdr:cNvPr id="311" name="定員管理の状況最小値テキスト"/>
        <xdr:cNvSpPr txBox="1"/>
      </xdr:nvSpPr>
      <xdr:spPr>
        <a:xfrm>
          <a:off x="17106900" y="1132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35496</xdr:rowOff>
    </xdr:from>
    <xdr:to>
      <xdr:col>81</xdr:col>
      <xdr:colOff>133350</xdr:colOff>
      <xdr:row>66</xdr:row>
      <xdr:rowOff>35496</xdr:rowOff>
    </xdr:to>
    <xdr:cxnSp macro="">
      <xdr:nvCxnSpPr>
        <xdr:cNvPr id="312" name="直線コネクタ 311"/>
        <xdr:cNvCxnSpPr/>
      </xdr:nvCxnSpPr>
      <xdr:spPr>
        <a:xfrm>
          <a:off x="16929100" y="11351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47356</xdr:rowOff>
    </xdr:from>
    <xdr:ext cx="762000" cy="259045"/>
    <xdr:sp macro="" textlink="">
      <xdr:nvSpPr>
        <xdr:cNvPr id="313" name="定員管理の状況最大値テキスト"/>
        <xdr:cNvSpPr txBox="1"/>
      </xdr:nvSpPr>
      <xdr:spPr>
        <a:xfrm>
          <a:off x="17106900" y="982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132429</xdr:rowOff>
    </xdr:from>
    <xdr:to>
      <xdr:col>81</xdr:col>
      <xdr:colOff>133350</xdr:colOff>
      <xdr:row>58</xdr:row>
      <xdr:rowOff>132429</xdr:rowOff>
    </xdr:to>
    <xdr:cxnSp macro="">
      <xdr:nvCxnSpPr>
        <xdr:cNvPr id="314" name="直線コネクタ 313"/>
        <xdr:cNvCxnSpPr/>
      </xdr:nvCxnSpPr>
      <xdr:spPr>
        <a:xfrm>
          <a:off x="16929100" y="10076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74263</xdr:rowOff>
    </xdr:from>
    <xdr:to>
      <xdr:col>81</xdr:col>
      <xdr:colOff>44450</xdr:colOff>
      <xdr:row>60</xdr:row>
      <xdr:rowOff>92361</xdr:rowOff>
    </xdr:to>
    <xdr:cxnSp macro="">
      <xdr:nvCxnSpPr>
        <xdr:cNvPr id="315" name="直線コネクタ 314"/>
        <xdr:cNvCxnSpPr/>
      </xdr:nvCxnSpPr>
      <xdr:spPr>
        <a:xfrm>
          <a:off x="16179800" y="10361263"/>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21353</xdr:rowOff>
    </xdr:from>
    <xdr:ext cx="762000" cy="259045"/>
    <xdr:sp macro="" textlink="">
      <xdr:nvSpPr>
        <xdr:cNvPr id="316" name="定員管理の状況平均値テキスト"/>
        <xdr:cNvSpPr txBox="1"/>
      </xdr:nvSpPr>
      <xdr:spPr>
        <a:xfrm>
          <a:off x="17106900" y="104798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49276</xdr:rowOff>
    </xdr:from>
    <xdr:to>
      <xdr:col>81</xdr:col>
      <xdr:colOff>95250</xdr:colOff>
      <xdr:row>61</xdr:row>
      <xdr:rowOff>150876</xdr:rowOff>
    </xdr:to>
    <xdr:sp macro="" textlink="">
      <xdr:nvSpPr>
        <xdr:cNvPr id="317" name="フローチャート: 判断 316"/>
        <xdr:cNvSpPr/>
      </xdr:nvSpPr>
      <xdr:spPr>
        <a:xfrm>
          <a:off x="169672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59785</xdr:rowOff>
    </xdr:from>
    <xdr:to>
      <xdr:col>77</xdr:col>
      <xdr:colOff>44450</xdr:colOff>
      <xdr:row>60</xdr:row>
      <xdr:rowOff>74263</xdr:rowOff>
    </xdr:to>
    <xdr:cxnSp macro="">
      <xdr:nvCxnSpPr>
        <xdr:cNvPr id="318" name="直線コネクタ 317"/>
        <xdr:cNvCxnSpPr/>
      </xdr:nvCxnSpPr>
      <xdr:spPr>
        <a:xfrm>
          <a:off x="15290800" y="1034678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30575</xdr:rowOff>
    </xdr:from>
    <xdr:to>
      <xdr:col>77</xdr:col>
      <xdr:colOff>95250</xdr:colOff>
      <xdr:row>61</xdr:row>
      <xdr:rowOff>132175</xdr:rowOff>
    </xdr:to>
    <xdr:sp macro="" textlink="">
      <xdr:nvSpPr>
        <xdr:cNvPr id="319" name="フローチャート: 判断 318"/>
        <xdr:cNvSpPr/>
      </xdr:nvSpPr>
      <xdr:spPr>
        <a:xfrm>
          <a:off x="16129000" y="1048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116952</xdr:rowOff>
    </xdr:from>
    <xdr:ext cx="736600" cy="259045"/>
    <xdr:sp macro="" textlink="">
      <xdr:nvSpPr>
        <xdr:cNvPr id="320" name="テキスト ボックス 319"/>
        <xdr:cNvSpPr txBox="1"/>
      </xdr:nvSpPr>
      <xdr:spPr>
        <a:xfrm>
          <a:off x="15798800" y="10575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50736</xdr:rowOff>
    </xdr:from>
    <xdr:to>
      <xdr:col>72</xdr:col>
      <xdr:colOff>203200</xdr:colOff>
      <xdr:row>60</xdr:row>
      <xdr:rowOff>59785</xdr:rowOff>
    </xdr:to>
    <xdr:cxnSp macro="">
      <xdr:nvCxnSpPr>
        <xdr:cNvPr id="321" name="直線コネクタ 320"/>
        <xdr:cNvCxnSpPr/>
      </xdr:nvCxnSpPr>
      <xdr:spPr>
        <a:xfrm>
          <a:off x="14401800" y="10337736"/>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20924</xdr:rowOff>
    </xdr:from>
    <xdr:to>
      <xdr:col>73</xdr:col>
      <xdr:colOff>44450</xdr:colOff>
      <xdr:row>61</xdr:row>
      <xdr:rowOff>122524</xdr:rowOff>
    </xdr:to>
    <xdr:sp macro="" textlink="">
      <xdr:nvSpPr>
        <xdr:cNvPr id="322" name="フローチャート: 判断 321"/>
        <xdr:cNvSpPr/>
      </xdr:nvSpPr>
      <xdr:spPr>
        <a:xfrm>
          <a:off x="15240000" y="104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107301</xdr:rowOff>
    </xdr:from>
    <xdr:ext cx="762000" cy="259045"/>
    <xdr:sp macro="" textlink="">
      <xdr:nvSpPr>
        <xdr:cNvPr id="323" name="テキスト ボックス 322"/>
        <xdr:cNvSpPr txBox="1"/>
      </xdr:nvSpPr>
      <xdr:spPr>
        <a:xfrm>
          <a:off x="14909800" y="1056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50736</xdr:rowOff>
    </xdr:from>
    <xdr:to>
      <xdr:col>68</xdr:col>
      <xdr:colOff>152400</xdr:colOff>
      <xdr:row>60</xdr:row>
      <xdr:rowOff>67628</xdr:rowOff>
    </xdr:to>
    <xdr:cxnSp macro="">
      <xdr:nvCxnSpPr>
        <xdr:cNvPr id="324" name="直線コネクタ 323"/>
        <xdr:cNvCxnSpPr/>
      </xdr:nvCxnSpPr>
      <xdr:spPr>
        <a:xfrm flipV="1">
          <a:off x="13512800" y="10337736"/>
          <a:ext cx="8890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5238</xdr:rowOff>
    </xdr:from>
    <xdr:to>
      <xdr:col>68</xdr:col>
      <xdr:colOff>203200</xdr:colOff>
      <xdr:row>61</xdr:row>
      <xdr:rowOff>106838</xdr:rowOff>
    </xdr:to>
    <xdr:sp macro="" textlink="">
      <xdr:nvSpPr>
        <xdr:cNvPr id="325" name="フローチャート: 判断 324"/>
        <xdr:cNvSpPr/>
      </xdr:nvSpPr>
      <xdr:spPr>
        <a:xfrm>
          <a:off x="14351000" y="1046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91615</xdr:rowOff>
    </xdr:from>
    <xdr:ext cx="762000" cy="259045"/>
    <xdr:sp macro="" textlink="">
      <xdr:nvSpPr>
        <xdr:cNvPr id="326" name="テキスト ボックス 325"/>
        <xdr:cNvSpPr txBox="1"/>
      </xdr:nvSpPr>
      <xdr:spPr>
        <a:xfrm>
          <a:off x="14020800" y="105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162211</xdr:rowOff>
    </xdr:from>
    <xdr:to>
      <xdr:col>64</xdr:col>
      <xdr:colOff>152400</xdr:colOff>
      <xdr:row>61</xdr:row>
      <xdr:rowOff>92361</xdr:rowOff>
    </xdr:to>
    <xdr:sp macro="" textlink="">
      <xdr:nvSpPr>
        <xdr:cNvPr id="327" name="フローチャート: 判断 326"/>
        <xdr:cNvSpPr/>
      </xdr:nvSpPr>
      <xdr:spPr>
        <a:xfrm>
          <a:off x="13462000" y="1044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77138</xdr:rowOff>
    </xdr:from>
    <xdr:ext cx="762000" cy="259045"/>
    <xdr:sp macro="" textlink="">
      <xdr:nvSpPr>
        <xdr:cNvPr id="328" name="テキスト ボックス 327"/>
        <xdr:cNvSpPr txBox="1"/>
      </xdr:nvSpPr>
      <xdr:spPr>
        <a:xfrm>
          <a:off x="13131800" y="1053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41561</xdr:rowOff>
    </xdr:from>
    <xdr:to>
      <xdr:col>81</xdr:col>
      <xdr:colOff>95250</xdr:colOff>
      <xdr:row>60</xdr:row>
      <xdr:rowOff>143161</xdr:rowOff>
    </xdr:to>
    <xdr:sp macro="" textlink="">
      <xdr:nvSpPr>
        <xdr:cNvPr id="334" name="楕円 333"/>
        <xdr:cNvSpPr/>
      </xdr:nvSpPr>
      <xdr:spPr>
        <a:xfrm>
          <a:off x="16967200" y="103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58088</xdr:rowOff>
    </xdr:from>
    <xdr:ext cx="762000" cy="259045"/>
    <xdr:sp macro="" textlink="">
      <xdr:nvSpPr>
        <xdr:cNvPr id="335" name="定員管理の状況該当値テキスト"/>
        <xdr:cNvSpPr txBox="1"/>
      </xdr:nvSpPr>
      <xdr:spPr>
        <a:xfrm>
          <a:off x="17106900" y="1017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23463</xdr:rowOff>
    </xdr:from>
    <xdr:to>
      <xdr:col>77</xdr:col>
      <xdr:colOff>95250</xdr:colOff>
      <xdr:row>60</xdr:row>
      <xdr:rowOff>125063</xdr:rowOff>
    </xdr:to>
    <xdr:sp macro="" textlink="">
      <xdr:nvSpPr>
        <xdr:cNvPr id="336" name="楕円 335"/>
        <xdr:cNvSpPr/>
      </xdr:nvSpPr>
      <xdr:spPr>
        <a:xfrm>
          <a:off x="16129000" y="1031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135240</xdr:rowOff>
    </xdr:from>
    <xdr:ext cx="736600" cy="259045"/>
    <xdr:sp macro="" textlink="">
      <xdr:nvSpPr>
        <xdr:cNvPr id="337" name="テキスト ボックス 336"/>
        <xdr:cNvSpPr txBox="1"/>
      </xdr:nvSpPr>
      <xdr:spPr>
        <a:xfrm>
          <a:off x="15798800" y="10079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8985</xdr:rowOff>
    </xdr:from>
    <xdr:to>
      <xdr:col>73</xdr:col>
      <xdr:colOff>44450</xdr:colOff>
      <xdr:row>60</xdr:row>
      <xdr:rowOff>110585</xdr:rowOff>
    </xdr:to>
    <xdr:sp macro="" textlink="">
      <xdr:nvSpPr>
        <xdr:cNvPr id="338" name="楕円 337"/>
        <xdr:cNvSpPr/>
      </xdr:nvSpPr>
      <xdr:spPr>
        <a:xfrm>
          <a:off x="15240000" y="102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120762</xdr:rowOff>
    </xdr:from>
    <xdr:ext cx="762000" cy="259045"/>
    <xdr:sp macro="" textlink="">
      <xdr:nvSpPr>
        <xdr:cNvPr id="339" name="テキスト ボックス 338"/>
        <xdr:cNvSpPr txBox="1"/>
      </xdr:nvSpPr>
      <xdr:spPr>
        <a:xfrm>
          <a:off x="14909800" y="1006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171386</xdr:rowOff>
    </xdr:from>
    <xdr:to>
      <xdr:col>68</xdr:col>
      <xdr:colOff>203200</xdr:colOff>
      <xdr:row>60</xdr:row>
      <xdr:rowOff>101536</xdr:rowOff>
    </xdr:to>
    <xdr:sp macro="" textlink="">
      <xdr:nvSpPr>
        <xdr:cNvPr id="340" name="楕円 339"/>
        <xdr:cNvSpPr/>
      </xdr:nvSpPr>
      <xdr:spPr>
        <a:xfrm>
          <a:off x="14351000" y="102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111713</xdr:rowOff>
    </xdr:from>
    <xdr:ext cx="762000" cy="259045"/>
    <xdr:sp macro="" textlink="">
      <xdr:nvSpPr>
        <xdr:cNvPr id="341" name="テキスト ボックス 340"/>
        <xdr:cNvSpPr txBox="1"/>
      </xdr:nvSpPr>
      <xdr:spPr>
        <a:xfrm>
          <a:off x="14020800" y="1005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16828</xdr:rowOff>
    </xdr:from>
    <xdr:to>
      <xdr:col>64</xdr:col>
      <xdr:colOff>152400</xdr:colOff>
      <xdr:row>60</xdr:row>
      <xdr:rowOff>118428</xdr:rowOff>
    </xdr:to>
    <xdr:sp macro="" textlink="">
      <xdr:nvSpPr>
        <xdr:cNvPr id="342" name="楕円 341"/>
        <xdr:cNvSpPr/>
      </xdr:nvSpPr>
      <xdr:spPr>
        <a:xfrm>
          <a:off x="13462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128605</xdr:rowOff>
    </xdr:from>
    <xdr:ext cx="762000" cy="259045"/>
    <xdr:sp macro="" textlink="">
      <xdr:nvSpPr>
        <xdr:cNvPr id="343" name="テキスト ボックス 342"/>
        <xdr:cNvSpPr txBox="1"/>
      </xdr:nvSpPr>
      <xdr:spPr>
        <a:xfrm>
          <a:off x="13131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起債の抑制や積極的な繰上償還の実施により類似団体平均を大きく下回ってきたが、近年大型の整備事業が集中したことにより、今後は増加することが見込まれる。事業の抑制や基金の取り崩しを実施しながら公債費の抑制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0" name="直線コネクタ 359"/>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1" name="テキスト ボックス 360"/>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2" name="直線コネクタ 361"/>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3" name="テキスト ボックス 362"/>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4" name="直線コネクタ 363"/>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5" name="テキスト ボックス 364"/>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6" name="直線コネクタ 365"/>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4318</xdr:rowOff>
    </xdr:from>
    <xdr:to>
      <xdr:col>81</xdr:col>
      <xdr:colOff>44450</xdr:colOff>
      <xdr:row>44</xdr:row>
      <xdr:rowOff>92710</xdr:rowOff>
    </xdr:to>
    <xdr:cxnSp macro="">
      <xdr:nvCxnSpPr>
        <xdr:cNvPr id="369" name="直線コネクタ 368"/>
        <xdr:cNvCxnSpPr/>
      </xdr:nvCxnSpPr>
      <xdr:spPr>
        <a:xfrm flipV="1">
          <a:off x="17018000" y="6347968"/>
          <a:ext cx="0" cy="12885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64787</xdr:rowOff>
    </xdr:from>
    <xdr:ext cx="762000" cy="259045"/>
    <xdr:sp macro="" textlink="">
      <xdr:nvSpPr>
        <xdr:cNvPr id="370" name="公債費負担の状況最小値テキスト"/>
        <xdr:cNvSpPr txBox="1"/>
      </xdr:nvSpPr>
      <xdr:spPr>
        <a:xfrm>
          <a:off x="17106900" y="760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92710</xdr:rowOff>
    </xdr:from>
    <xdr:to>
      <xdr:col>81</xdr:col>
      <xdr:colOff>133350</xdr:colOff>
      <xdr:row>44</xdr:row>
      <xdr:rowOff>92710</xdr:rowOff>
    </xdr:to>
    <xdr:cxnSp macro="">
      <xdr:nvCxnSpPr>
        <xdr:cNvPr id="371" name="直線コネクタ 370"/>
        <xdr:cNvCxnSpPr/>
      </xdr:nvCxnSpPr>
      <xdr:spPr>
        <a:xfrm>
          <a:off x="16929100" y="763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90695</xdr:rowOff>
    </xdr:from>
    <xdr:ext cx="762000" cy="259045"/>
    <xdr:sp macro="" textlink="">
      <xdr:nvSpPr>
        <xdr:cNvPr id="372" name="公債費負担の状況最大値テキスト"/>
        <xdr:cNvSpPr txBox="1"/>
      </xdr:nvSpPr>
      <xdr:spPr>
        <a:xfrm>
          <a:off x="17106900" y="6091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4318</xdr:rowOff>
    </xdr:from>
    <xdr:to>
      <xdr:col>81</xdr:col>
      <xdr:colOff>133350</xdr:colOff>
      <xdr:row>37</xdr:row>
      <xdr:rowOff>4318</xdr:rowOff>
    </xdr:to>
    <xdr:cxnSp macro="">
      <xdr:nvCxnSpPr>
        <xdr:cNvPr id="373" name="直線コネクタ 372"/>
        <xdr:cNvCxnSpPr/>
      </xdr:nvCxnSpPr>
      <xdr:spPr>
        <a:xfrm>
          <a:off x="16929100" y="634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102870</xdr:rowOff>
    </xdr:from>
    <xdr:to>
      <xdr:col>81</xdr:col>
      <xdr:colOff>44450</xdr:colOff>
      <xdr:row>40</xdr:row>
      <xdr:rowOff>151130</xdr:rowOff>
    </xdr:to>
    <xdr:cxnSp macro="">
      <xdr:nvCxnSpPr>
        <xdr:cNvPr id="374" name="直線コネクタ 373"/>
        <xdr:cNvCxnSpPr/>
      </xdr:nvCxnSpPr>
      <xdr:spPr>
        <a:xfrm>
          <a:off x="16179800" y="69608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50563</xdr:rowOff>
    </xdr:from>
    <xdr:ext cx="762000" cy="259045"/>
    <xdr:sp macro="" textlink="">
      <xdr:nvSpPr>
        <xdr:cNvPr id="375" name="公債費負担の状況平均値テキスト"/>
        <xdr:cNvSpPr txBox="1"/>
      </xdr:nvSpPr>
      <xdr:spPr>
        <a:xfrm>
          <a:off x="17106900" y="7080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376" name="フローチャート: 判断 375"/>
        <xdr:cNvSpPr/>
      </xdr:nvSpPr>
      <xdr:spPr>
        <a:xfrm>
          <a:off x="169672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54610</xdr:rowOff>
    </xdr:from>
    <xdr:to>
      <xdr:col>77</xdr:col>
      <xdr:colOff>44450</xdr:colOff>
      <xdr:row>40</xdr:row>
      <xdr:rowOff>102870</xdr:rowOff>
    </xdr:to>
    <xdr:cxnSp macro="">
      <xdr:nvCxnSpPr>
        <xdr:cNvPr id="377" name="直線コネクタ 376"/>
        <xdr:cNvCxnSpPr/>
      </xdr:nvCxnSpPr>
      <xdr:spPr>
        <a:xfrm>
          <a:off x="15290800" y="69126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78486</xdr:rowOff>
    </xdr:from>
    <xdr:to>
      <xdr:col>77</xdr:col>
      <xdr:colOff>95250</xdr:colOff>
      <xdr:row>42</xdr:row>
      <xdr:rowOff>8636</xdr:rowOff>
    </xdr:to>
    <xdr:sp macro="" textlink="">
      <xdr:nvSpPr>
        <xdr:cNvPr id="378" name="フローチャート: 判断 377"/>
        <xdr:cNvSpPr/>
      </xdr:nvSpPr>
      <xdr:spPr>
        <a:xfrm>
          <a:off x="16129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379" name="テキスト ボックス 378"/>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129540</xdr:rowOff>
    </xdr:from>
    <xdr:to>
      <xdr:col>72</xdr:col>
      <xdr:colOff>203200</xdr:colOff>
      <xdr:row>40</xdr:row>
      <xdr:rowOff>54610</xdr:rowOff>
    </xdr:to>
    <xdr:cxnSp macro="">
      <xdr:nvCxnSpPr>
        <xdr:cNvPr id="380" name="直線コネクタ 379"/>
        <xdr:cNvCxnSpPr/>
      </xdr:nvCxnSpPr>
      <xdr:spPr>
        <a:xfrm>
          <a:off x="14401800" y="681609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73660</xdr:rowOff>
    </xdr:from>
    <xdr:to>
      <xdr:col>73</xdr:col>
      <xdr:colOff>44450</xdr:colOff>
      <xdr:row>42</xdr:row>
      <xdr:rowOff>3810</xdr:rowOff>
    </xdr:to>
    <xdr:sp macro="" textlink="">
      <xdr:nvSpPr>
        <xdr:cNvPr id="381" name="フローチャート: 判断 380"/>
        <xdr:cNvSpPr/>
      </xdr:nvSpPr>
      <xdr:spPr>
        <a:xfrm>
          <a:off x="15240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382" name="テキスト ボックス 381"/>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100584</xdr:rowOff>
    </xdr:from>
    <xdr:to>
      <xdr:col>68</xdr:col>
      <xdr:colOff>152400</xdr:colOff>
      <xdr:row>39</xdr:row>
      <xdr:rowOff>129540</xdr:rowOff>
    </xdr:to>
    <xdr:cxnSp macro="">
      <xdr:nvCxnSpPr>
        <xdr:cNvPr id="383" name="直線コネクタ 382"/>
        <xdr:cNvCxnSpPr/>
      </xdr:nvCxnSpPr>
      <xdr:spPr>
        <a:xfrm>
          <a:off x="13512800" y="678713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73660</xdr:rowOff>
    </xdr:from>
    <xdr:to>
      <xdr:col>68</xdr:col>
      <xdr:colOff>203200</xdr:colOff>
      <xdr:row>42</xdr:row>
      <xdr:rowOff>3810</xdr:rowOff>
    </xdr:to>
    <xdr:sp macro="" textlink="">
      <xdr:nvSpPr>
        <xdr:cNvPr id="384" name="フローチャート: 判断 383"/>
        <xdr:cNvSpPr/>
      </xdr:nvSpPr>
      <xdr:spPr>
        <a:xfrm>
          <a:off x="14351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160037</xdr:rowOff>
    </xdr:from>
    <xdr:ext cx="762000" cy="259045"/>
    <xdr:sp macro="" textlink="">
      <xdr:nvSpPr>
        <xdr:cNvPr id="385" name="テキスト ボックス 384"/>
        <xdr:cNvSpPr txBox="1"/>
      </xdr:nvSpPr>
      <xdr:spPr>
        <a:xfrm>
          <a:off x="14020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78486</xdr:rowOff>
    </xdr:from>
    <xdr:to>
      <xdr:col>64</xdr:col>
      <xdr:colOff>152400</xdr:colOff>
      <xdr:row>42</xdr:row>
      <xdr:rowOff>8636</xdr:rowOff>
    </xdr:to>
    <xdr:sp macro="" textlink="">
      <xdr:nvSpPr>
        <xdr:cNvPr id="386" name="フローチャート: 判断 385"/>
        <xdr:cNvSpPr/>
      </xdr:nvSpPr>
      <xdr:spPr>
        <a:xfrm>
          <a:off x="13462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164863</xdr:rowOff>
    </xdr:from>
    <xdr:ext cx="762000" cy="259045"/>
    <xdr:sp macro="" textlink="">
      <xdr:nvSpPr>
        <xdr:cNvPr id="387" name="テキスト ボックス 386"/>
        <xdr:cNvSpPr txBox="1"/>
      </xdr:nvSpPr>
      <xdr:spPr>
        <a:xfrm>
          <a:off x="13131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393" name="楕円 392"/>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394" name="公債費負担の状況該当値テキスト"/>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395" name="楕円 394"/>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396" name="テキスト ボックス 395"/>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3810</xdr:rowOff>
    </xdr:from>
    <xdr:to>
      <xdr:col>73</xdr:col>
      <xdr:colOff>44450</xdr:colOff>
      <xdr:row>40</xdr:row>
      <xdr:rowOff>105410</xdr:rowOff>
    </xdr:to>
    <xdr:sp macro="" textlink="">
      <xdr:nvSpPr>
        <xdr:cNvPr id="397" name="楕円 396"/>
        <xdr:cNvSpPr/>
      </xdr:nvSpPr>
      <xdr:spPr>
        <a:xfrm>
          <a:off x="15240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398" name="テキスト ボックス 397"/>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78740</xdr:rowOff>
    </xdr:from>
    <xdr:to>
      <xdr:col>68</xdr:col>
      <xdr:colOff>203200</xdr:colOff>
      <xdr:row>40</xdr:row>
      <xdr:rowOff>8890</xdr:rowOff>
    </xdr:to>
    <xdr:sp macro="" textlink="">
      <xdr:nvSpPr>
        <xdr:cNvPr id="399" name="楕円 398"/>
        <xdr:cNvSpPr/>
      </xdr:nvSpPr>
      <xdr:spPr>
        <a:xfrm>
          <a:off x="14351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19067</xdr:rowOff>
    </xdr:from>
    <xdr:ext cx="762000" cy="259045"/>
    <xdr:sp macro="" textlink="">
      <xdr:nvSpPr>
        <xdr:cNvPr id="400" name="テキスト ボックス 399"/>
        <xdr:cNvSpPr txBox="1"/>
      </xdr:nvSpPr>
      <xdr:spPr>
        <a:xfrm>
          <a:off x="14020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49784</xdr:rowOff>
    </xdr:from>
    <xdr:to>
      <xdr:col>64</xdr:col>
      <xdr:colOff>152400</xdr:colOff>
      <xdr:row>39</xdr:row>
      <xdr:rowOff>151384</xdr:rowOff>
    </xdr:to>
    <xdr:sp macro="" textlink="">
      <xdr:nvSpPr>
        <xdr:cNvPr id="401" name="楕円 400"/>
        <xdr:cNvSpPr/>
      </xdr:nvSpPr>
      <xdr:spPr>
        <a:xfrm>
          <a:off x="13462000" y="67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161561</xdr:rowOff>
    </xdr:from>
    <xdr:ext cx="762000" cy="259045"/>
    <xdr:sp macro="" textlink="">
      <xdr:nvSpPr>
        <xdr:cNvPr id="402" name="テキスト ボックス 401"/>
        <xdr:cNvSpPr txBox="1"/>
      </xdr:nvSpPr>
      <xdr:spPr>
        <a:xfrm>
          <a:off x="13131800" y="650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下回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xdr:txBody>
    </xdr:sp>
    <xdr:clientData/>
  </xdr:twoCellAnchor>
  <xdr:oneCellAnchor>
    <xdr:from>
      <xdr:col>61</xdr:col>
      <xdr:colOff>6350</xdr:colOff>
      <xdr:row>10</xdr:row>
      <xdr:rowOff>63500</xdr:rowOff>
    </xdr:from>
    <xdr:ext cx="298543" cy="225703"/>
    <xdr:sp macro="" textlink="">
      <xdr:nvSpPr>
        <xdr:cNvPr id="416" name="テキスト ボックス 41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9" name="直線コネクタ 41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0" name="テキスト ボックス 41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1" name="直線コネクタ 42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2" name="テキスト ボックス 42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3" name="直線コネクタ 42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4" name="テキスト ボックス 42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5" name="直線コネクタ 42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6" name="テキスト ボックス 42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7" name="直線コネクタ 42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8" name="テキスト ボックス 42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9" name="直線コネクタ 42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0" name="テキスト ボックス 42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160322</xdr:rowOff>
    </xdr:to>
    <xdr:cxnSp macro="">
      <xdr:nvCxnSpPr>
        <xdr:cNvPr id="433" name="直線コネクタ 432"/>
        <xdr:cNvCxnSpPr/>
      </xdr:nvCxnSpPr>
      <xdr:spPr>
        <a:xfrm flipV="1">
          <a:off x="17018000" y="2313214"/>
          <a:ext cx="0" cy="16190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132399</xdr:rowOff>
    </xdr:from>
    <xdr:ext cx="762000" cy="259045"/>
    <xdr:sp macro="" textlink="">
      <xdr:nvSpPr>
        <xdr:cNvPr id="434" name="将来負担の状況最小値テキスト"/>
        <xdr:cNvSpPr txBox="1"/>
      </xdr:nvSpPr>
      <xdr:spPr>
        <a:xfrm>
          <a:off x="17106900" y="390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160322</xdr:rowOff>
    </xdr:from>
    <xdr:to>
      <xdr:col>81</xdr:col>
      <xdr:colOff>133350</xdr:colOff>
      <xdr:row>22</xdr:row>
      <xdr:rowOff>160322</xdr:rowOff>
    </xdr:to>
    <xdr:cxnSp macro="">
      <xdr:nvCxnSpPr>
        <xdr:cNvPr id="435" name="直線コネクタ 434"/>
        <xdr:cNvCxnSpPr/>
      </xdr:nvCxnSpPr>
      <xdr:spPr>
        <a:xfrm>
          <a:off x="16929100" y="3932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6"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7" name="直線コネクタ 43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38"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39" name="フローチャート: 判断 438"/>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0" name="フローチャート: 判断 439"/>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1" name="テキスト ボックス 440"/>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2" name="フローチャート: 判断 441"/>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3" name="テキスト ボックス 442"/>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4" name="フローチャート: 判断 443"/>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5" name="テキスト ボックス 444"/>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6" name="フローチャート: 判断 445"/>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7" name="テキスト ボックス 446"/>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6,714
6,659
196.81
5,951,503
5,563,526
367,127
3,141,800
6,593,070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・過去においては職員の平均年齢が類似団体と比較して高いため、類似団体と比較して高くなっていたが、近年は定年退職者が増加し新規採用職員が増加しているため低下傾向となっている。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40132</xdr:rowOff>
    </xdr:from>
    <xdr:to>
      <xdr:col>24</xdr:col>
      <xdr:colOff>25400</xdr:colOff>
      <xdr:row>41</xdr:row>
      <xdr:rowOff>10414</xdr:rowOff>
    </xdr:to>
    <xdr:cxnSp macro="">
      <xdr:nvCxnSpPr>
        <xdr:cNvPr id="59" name="直線コネクタ 58"/>
        <xdr:cNvCxnSpPr/>
      </xdr:nvCxnSpPr>
      <xdr:spPr>
        <a:xfrm flipV="1">
          <a:off x="4826000" y="5869432"/>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153941</xdr:rowOff>
    </xdr:from>
    <xdr:ext cx="762000" cy="259045"/>
    <xdr:sp macro="" textlink="">
      <xdr:nvSpPr>
        <xdr:cNvPr id="60" name="人件費最小値テキスト"/>
        <xdr:cNvSpPr txBox="1"/>
      </xdr:nvSpPr>
      <xdr:spPr>
        <a:xfrm>
          <a:off x="4914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10414</xdr:rowOff>
    </xdr:from>
    <xdr:to>
      <xdr:col>24</xdr:col>
      <xdr:colOff>114300</xdr:colOff>
      <xdr:row>41</xdr:row>
      <xdr:rowOff>10414</xdr:rowOff>
    </xdr:to>
    <xdr:cxnSp macro="">
      <xdr:nvCxnSpPr>
        <xdr:cNvPr id="61" name="直線コネクタ 60"/>
        <xdr:cNvCxnSpPr/>
      </xdr:nvCxnSpPr>
      <xdr:spPr>
        <a:xfrm>
          <a:off x="4737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126509</xdr:rowOff>
    </xdr:from>
    <xdr:ext cx="762000" cy="259045"/>
    <xdr:sp macro="" textlink="">
      <xdr:nvSpPr>
        <xdr:cNvPr id="62" name="人件費最大値テキスト"/>
        <xdr:cNvSpPr txBox="1"/>
      </xdr:nvSpPr>
      <xdr:spPr>
        <a:xfrm>
          <a:off x="4914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40132</xdr:rowOff>
    </xdr:from>
    <xdr:to>
      <xdr:col>24</xdr:col>
      <xdr:colOff>114300</xdr:colOff>
      <xdr:row>34</xdr:row>
      <xdr:rowOff>40132</xdr:rowOff>
    </xdr:to>
    <xdr:cxnSp macro="">
      <xdr:nvCxnSpPr>
        <xdr:cNvPr id="63" name="直線コネクタ 62"/>
        <xdr:cNvCxnSpPr/>
      </xdr:nvCxnSpPr>
      <xdr:spPr>
        <a:xfrm>
          <a:off x="4737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10414</xdr:rowOff>
    </xdr:to>
    <xdr:cxnSp macro="">
      <xdr:nvCxnSpPr>
        <xdr:cNvPr id="64" name="直線コネクタ 63"/>
        <xdr:cNvCxnSpPr/>
      </xdr:nvCxnSpPr>
      <xdr:spPr>
        <a:xfrm>
          <a:off x="3987800" y="63540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124731</xdr:rowOff>
    </xdr:from>
    <xdr:ext cx="762000" cy="259045"/>
    <xdr:sp macro="" textlink="">
      <xdr:nvSpPr>
        <xdr:cNvPr id="65" name="人件費平均値テキスト"/>
        <xdr:cNvSpPr txBox="1"/>
      </xdr:nvSpPr>
      <xdr:spPr>
        <a:xfrm>
          <a:off x="4914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66" name="フローチャート: 判断 65"/>
        <xdr:cNvSpPr/>
      </xdr:nvSpPr>
      <xdr:spPr>
        <a:xfrm>
          <a:off x="4775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33274</xdr:rowOff>
    </xdr:to>
    <xdr:cxnSp macro="">
      <xdr:nvCxnSpPr>
        <xdr:cNvPr id="67" name="直線コネクタ 66"/>
        <xdr:cNvCxnSpPr/>
      </xdr:nvCxnSpPr>
      <xdr:spPr>
        <a:xfrm flipV="1">
          <a:off x="3098800" y="63540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108204</xdr:rowOff>
    </xdr:from>
    <xdr:to>
      <xdr:col>20</xdr:col>
      <xdr:colOff>38100</xdr:colOff>
      <xdr:row>37</xdr:row>
      <xdr:rowOff>38354</xdr:rowOff>
    </xdr:to>
    <xdr:sp macro="" textlink="">
      <xdr:nvSpPr>
        <xdr:cNvPr id="68" name="フローチャート: 判断 67"/>
        <xdr:cNvSpPr/>
      </xdr:nvSpPr>
      <xdr:spPr>
        <a:xfrm>
          <a:off x="3937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69" name="テキスト ボックス 68"/>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33274</xdr:rowOff>
    </xdr:from>
    <xdr:to>
      <xdr:col>15</xdr:col>
      <xdr:colOff>98425</xdr:colOff>
      <xdr:row>37</xdr:row>
      <xdr:rowOff>65278</xdr:rowOff>
    </xdr:to>
    <xdr:cxnSp macro="">
      <xdr:nvCxnSpPr>
        <xdr:cNvPr id="70" name="直線コネクタ 69"/>
        <xdr:cNvCxnSpPr/>
      </xdr:nvCxnSpPr>
      <xdr:spPr>
        <a:xfrm flipV="1">
          <a:off x="2209800" y="6376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89916</xdr:rowOff>
    </xdr:from>
    <xdr:to>
      <xdr:col>15</xdr:col>
      <xdr:colOff>149225</xdr:colOff>
      <xdr:row>37</xdr:row>
      <xdr:rowOff>20066</xdr:rowOff>
    </xdr:to>
    <xdr:sp macro="" textlink="">
      <xdr:nvSpPr>
        <xdr:cNvPr id="71" name="フローチャート: 判断 70"/>
        <xdr:cNvSpPr/>
      </xdr:nvSpPr>
      <xdr:spPr>
        <a:xfrm>
          <a:off x="3048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72" name="テキスト ボックス 71"/>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37846</xdr:rowOff>
    </xdr:from>
    <xdr:to>
      <xdr:col>11</xdr:col>
      <xdr:colOff>9525</xdr:colOff>
      <xdr:row>37</xdr:row>
      <xdr:rowOff>65278</xdr:rowOff>
    </xdr:to>
    <xdr:cxnSp macro="">
      <xdr:nvCxnSpPr>
        <xdr:cNvPr id="73" name="直線コネクタ 72"/>
        <xdr:cNvCxnSpPr/>
      </xdr:nvCxnSpPr>
      <xdr:spPr>
        <a:xfrm>
          <a:off x="1320800" y="63814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94488</xdr:rowOff>
    </xdr:from>
    <xdr:to>
      <xdr:col>11</xdr:col>
      <xdr:colOff>60325</xdr:colOff>
      <xdr:row>37</xdr:row>
      <xdr:rowOff>24638</xdr:rowOff>
    </xdr:to>
    <xdr:sp macro="" textlink="">
      <xdr:nvSpPr>
        <xdr:cNvPr id="74" name="フローチャート: 判断 73"/>
        <xdr:cNvSpPr/>
      </xdr:nvSpPr>
      <xdr:spPr>
        <a:xfrm>
          <a:off x="2159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34815</xdr:rowOff>
    </xdr:from>
    <xdr:ext cx="762000" cy="259045"/>
    <xdr:sp macro="" textlink="">
      <xdr:nvSpPr>
        <xdr:cNvPr id="75" name="テキスト ボックス 74"/>
        <xdr:cNvSpPr txBox="1"/>
      </xdr:nvSpPr>
      <xdr:spPr>
        <a:xfrm>
          <a:off x="1828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80772</xdr:rowOff>
    </xdr:from>
    <xdr:to>
      <xdr:col>6</xdr:col>
      <xdr:colOff>171450</xdr:colOff>
      <xdr:row>37</xdr:row>
      <xdr:rowOff>10922</xdr:rowOff>
    </xdr:to>
    <xdr:sp macro="" textlink="">
      <xdr:nvSpPr>
        <xdr:cNvPr id="76" name="フローチャート: 判断 75"/>
        <xdr:cNvSpPr/>
      </xdr:nvSpPr>
      <xdr:spPr>
        <a:xfrm>
          <a:off x="1270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21099</xdr:rowOff>
    </xdr:from>
    <xdr:ext cx="762000" cy="259045"/>
    <xdr:sp macro="" textlink="">
      <xdr:nvSpPr>
        <xdr:cNvPr id="77" name="テキスト ボックス 76"/>
        <xdr:cNvSpPr txBox="1"/>
      </xdr:nvSpPr>
      <xdr:spPr>
        <a:xfrm>
          <a:off x="939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103141</xdr:rowOff>
    </xdr:from>
    <xdr:ext cx="762000" cy="259045"/>
    <xdr:sp macro="" textlink="">
      <xdr:nvSpPr>
        <xdr:cNvPr id="84" name="人件費該当値テキスト"/>
        <xdr:cNvSpPr txBox="1"/>
      </xdr:nvSpPr>
      <xdr:spPr>
        <a:xfrm>
          <a:off x="49149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45991</xdr:rowOff>
    </xdr:from>
    <xdr:ext cx="736600" cy="259045"/>
    <xdr:sp macro="" textlink="">
      <xdr:nvSpPr>
        <xdr:cNvPr id="86" name="テキスト ボックス 85"/>
        <xdr:cNvSpPr txBox="1"/>
      </xdr:nvSpPr>
      <xdr:spPr>
        <a:xfrm>
          <a:off x="3606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88" name="テキスト ボックス 87"/>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14478</xdr:rowOff>
    </xdr:from>
    <xdr:to>
      <xdr:col>11</xdr:col>
      <xdr:colOff>60325</xdr:colOff>
      <xdr:row>37</xdr:row>
      <xdr:rowOff>116078</xdr:rowOff>
    </xdr:to>
    <xdr:sp macro="" textlink="">
      <xdr:nvSpPr>
        <xdr:cNvPr id="89" name="楕円 88"/>
        <xdr:cNvSpPr/>
      </xdr:nvSpPr>
      <xdr:spPr>
        <a:xfrm>
          <a:off x="2159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100855</xdr:rowOff>
    </xdr:from>
    <xdr:ext cx="762000" cy="259045"/>
    <xdr:sp macro="" textlink="">
      <xdr:nvSpPr>
        <xdr:cNvPr id="90" name="テキスト ボックス 89"/>
        <xdr:cNvSpPr txBox="1"/>
      </xdr:nvSpPr>
      <xdr:spPr>
        <a:xfrm>
          <a:off x="1828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91" name="楕円 90"/>
        <xdr:cNvSpPr/>
      </xdr:nvSpPr>
      <xdr:spPr>
        <a:xfrm>
          <a:off x="1270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92" name="テキスト ボックス 91"/>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・近年は類似団体平均とほぼ同じ水準で推移してきたが、平成２７年度から上回るようになっている。主な要因としては、システム改修費用や業務の民間委託関連費と分析している。</a:t>
          </a:r>
        </a:p>
        <a:p>
          <a:r>
            <a:rPr kumimoji="1" lang="ja-JP" altLang="en-US" sz="1300">
              <a:latin typeface="ＭＳ Ｐゴシック" panose="020B0600070205080204" pitchFamily="50" charset="-128"/>
              <a:ea typeface="ＭＳ Ｐゴシック" panose="020B0600070205080204" pitchFamily="50" charset="-128"/>
            </a:rPr>
            <a:t>自治体クラウド導入に向けた検討等、経費削減となる施策について、検討を進めていくことが急務と捉えている。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108712</xdr:rowOff>
    </xdr:from>
    <xdr:to>
      <xdr:col>82</xdr:col>
      <xdr:colOff>107950</xdr:colOff>
      <xdr:row>20</xdr:row>
      <xdr:rowOff>12700</xdr:rowOff>
    </xdr:to>
    <xdr:cxnSp macro="">
      <xdr:nvCxnSpPr>
        <xdr:cNvPr id="117" name="直線コネクタ 116"/>
        <xdr:cNvCxnSpPr/>
      </xdr:nvCxnSpPr>
      <xdr:spPr>
        <a:xfrm flipV="1">
          <a:off x="16510000" y="2509012"/>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156227</xdr:rowOff>
    </xdr:from>
    <xdr:ext cx="762000" cy="259045"/>
    <xdr:sp macro="" textlink="">
      <xdr:nvSpPr>
        <xdr:cNvPr id="118" name="物件費最小値テキスト"/>
        <xdr:cNvSpPr txBox="1"/>
      </xdr:nvSpPr>
      <xdr:spPr>
        <a:xfrm>
          <a:off x="165989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xdr:rowOff>
    </xdr:from>
    <xdr:to>
      <xdr:col>82</xdr:col>
      <xdr:colOff>196850</xdr:colOff>
      <xdr:row>20</xdr:row>
      <xdr:rowOff>12700</xdr:rowOff>
    </xdr:to>
    <xdr:cxnSp macro="">
      <xdr:nvCxnSpPr>
        <xdr:cNvPr id="119" name="直線コネクタ 118"/>
        <xdr:cNvCxnSpPr/>
      </xdr:nvCxnSpPr>
      <xdr:spPr>
        <a:xfrm>
          <a:off x="16421100" y="344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23639</xdr:rowOff>
    </xdr:from>
    <xdr:ext cx="762000" cy="259045"/>
    <xdr:sp macro="" textlink="">
      <xdr:nvSpPr>
        <xdr:cNvPr id="120" name="物件費最大値テキスト"/>
        <xdr:cNvSpPr txBox="1"/>
      </xdr:nvSpPr>
      <xdr:spPr>
        <a:xfrm>
          <a:off x="16598900" y="225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108712</xdr:rowOff>
    </xdr:from>
    <xdr:to>
      <xdr:col>82</xdr:col>
      <xdr:colOff>196850</xdr:colOff>
      <xdr:row>14</xdr:row>
      <xdr:rowOff>108712</xdr:rowOff>
    </xdr:to>
    <xdr:cxnSp macro="">
      <xdr:nvCxnSpPr>
        <xdr:cNvPr id="121" name="直線コネクタ 120"/>
        <xdr:cNvCxnSpPr/>
      </xdr:nvCxnSpPr>
      <xdr:spPr>
        <a:xfrm>
          <a:off x="16421100" y="2509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152146</xdr:rowOff>
    </xdr:from>
    <xdr:to>
      <xdr:col>82</xdr:col>
      <xdr:colOff>107950</xdr:colOff>
      <xdr:row>18</xdr:row>
      <xdr:rowOff>30988</xdr:rowOff>
    </xdr:to>
    <xdr:cxnSp macro="">
      <xdr:nvCxnSpPr>
        <xdr:cNvPr id="122" name="直線コネクタ 121"/>
        <xdr:cNvCxnSpPr/>
      </xdr:nvCxnSpPr>
      <xdr:spPr>
        <a:xfrm>
          <a:off x="15671800" y="306679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3" name="物件費平均値テキスト"/>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4" name="フローチャート: 判断 123"/>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106426</xdr:rowOff>
    </xdr:from>
    <xdr:to>
      <xdr:col>78</xdr:col>
      <xdr:colOff>69850</xdr:colOff>
      <xdr:row>17</xdr:row>
      <xdr:rowOff>152146</xdr:rowOff>
    </xdr:to>
    <xdr:cxnSp macro="">
      <xdr:nvCxnSpPr>
        <xdr:cNvPr id="125" name="直線コネクタ 124"/>
        <xdr:cNvCxnSpPr/>
      </xdr:nvCxnSpPr>
      <xdr:spPr>
        <a:xfrm>
          <a:off x="14782800" y="30210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5334</xdr:rowOff>
    </xdr:from>
    <xdr:to>
      <xdr:col>78</xdr:col>
      <xdr:colOff>120650</xdr:colOff>
      <xdr:row>17</xdr:row>
      <xdr:rowOff>106934</xdr:rowOff>
    </xdr:to>
    <xdr:sp macro="" textlink="">
      <xdr:nvSpPr>
        <xdr:cNvPr id="126" name="フローチャート: 判断 125"/>
        <xdr:cNvSpPr/>
      </xdr:nvSpPr>
      <xdr:spPr>
        <a:xfrm>
          <a:off x="15621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117111</xdr:rowOff>
    </xdr:from>
    <xdr:ext cx="736600" cy="259045"/>
    <xdr:sp macro="" textlink="">
      <xdr:nvSpPr>
        <xdr:cNvPr id="127" name="テキスト ボックス 126"/>
        <xdr:cNvSpPr txBox="1"/>
      </xdr:nvSpPr>
      <xdr:spPr>
        <a:xfrm>
          <a:off x="15290800" y="2688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88138</xdr:rowOff>
    </xdr:from>
    <xdr:to>
      <xdr:col>73</xdr:col>
      <xdr:colOff>180975</xdr:colOff>
      <xdr:row>17</xdr:row>
      <xdr:rowOff>106426</xdr:rowOff>
    </xdr:to>
    <xdr:cxnSp macro="">
      <xdr:nvCxnSpPr>
        <xdr:cNvPr id="128" name="直線コネクタ 127"/>
        <xdr:cNvCxnSpPr/>
      </xdr:nvCxnSpPr>
      <xdr:spPr>
        <a:xfrm>
          <a:off x="13893800" y="3002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29" name="フローチャート: 判断 128"/>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0" name="テキスト ボックス 129"/>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5842</xdr:rowOff>
    </xdr:from>
    <xdr:to>
      <xdr:col>69</xdr:col>
      <xdr:colOff>92075</xdr:colOff>
      <xdr:row>17</xdr:row>
      <xdr:rowOff>88138</xdr:rowOff>
    </xdr:to>
    <xdr:cxnSp macro="">
      <xdr:nvCxnSpPr>
        <xdr:cNvPr id="131" name="直線コネクタ 130"/>
        <xdr:cNvCxnSpPr/>
      </xdr:nvCxnSpPr>
      <xdr:spPr>
        <a:xfrm>
          <a:off x="13004800" y="29204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126492</xdr:rowOff>
    </xdr:from>
    <xdr:to>
      <xdr:col>69</xdr:col>
      <xdr:colOff>142875</xdr:colOff>
      <xdr:row>17</xdr:row>
      <xdr:rowOff>56642</xdr:rowOff>
    </xdr:to>
    <xdr:sp macro="" textlink="">
      <xdr:nvSpPr>
        <xdr:cNvPr id="132" name="フローチャート: 判断 131"/>
        <xdr:cNvSpPr/>
      </xdr:nvSpPr>
      <xdr:spPr>
        <a:xfrm>
          <a:off x="13843000" y="286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66819</xdr:rowOff>
    </xdr:from>
    <xdr:ext cx="762000" cy="259045"/>
    <xdr:sp macro="" textlink="">
      <xdr:nvSpPr>
        <xdr:cNvPr id="133" name="テキスト ボックス 132"/>
        <xdr:cNvSpPr txBox="1"/>
      </xdr:nvSpPr>
      <xdr:spPr>
        <a:xfrm>
          <a:off x="13512800" y="263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89916</xdr:rowOff>
    </xdr:from>
    <xdr:to>
      <xdr:col>65</xdr:col>
      <xdr:colOff>53975</xdr:colOff>
      <xdr:row>17</xdr:row>
      <xdr:rowOff>20066</xdr:rowOff>
    </xdr:to>
    <xdr:sp macro="" textlink="">
      <xdr:nvSpPr>
        <xdr:cNvPr id="134" name="フローチャート: 判断 133"/>
        <xdr:cNvSpPr/>
      </xdr:nvSpPr>
      <xdr:spPr>
        <a:xfrm>
          <a:off x="12954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30243</xdr:rowOff>
    </xdr:from>
    <xdr:ext cx="762000" cy="259045"/>
    <xdr:sp macro="" textlink="">
      <xdr:nvSpPr>
        <xdr:cNvPr id="135" name="テキスト ボックス 134"/>
        <xdr:cNvSpPr txBox="1"/>
      </xdr:nvSpPr>
      <xdr:spPr>
        <a:xfrm>
          <a:off x="12623800" y="26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151638</xdr:rowOff>
    </xdr:from>
    <xdr:to>
      <xdr:col>82</xdr:col>
      <xdr:colOff>158750</xdr:colOff>
      <xdr:row>18</xdr:row>
      <xdr:rowOff>81788</xdr:rowOff>
    </xdr:to>
    <xdr:sp macro="" textlink="">
      <xdr:nvSpPr>
        <xdr:cNvPr id="141" name="楕円 140"/>
        <xdr:cNvSpPr/>
      </xdr:nvSpPr>
      <xdr:spPr>
        <a:xfrm>
          <a:off x="164592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123715</xdr:rowOff>
    </xdr:from>
    <xdr:ext cx="762000" cy="259045"/>
    <xdr:sp macro="" textlink="">
      <xdr:nvSpPr>
        <xdr:cNvPr id="142" name="物件費該当値テキスト"/>
        <xdr:cNvSpPr txBox="1"/>
      </xdr:nvSpPr>
      <xdr:spPr>
        <a:xfrm>
          <a:off x="165989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101346</xdr:rowOff>
    </xdr:from>
    <xdr:to>
      <xdr:col>78</xdr:col>
      <xdr:colOff>120650</xdr:colOff>
      <xdr:row>18</xdr:row>
      <xdr:rowOff>31496</xdr:rowOff>
    </xdr:to>
    <xdr:sp macro="" textlink="">
      <xdr:nvSpPr>
        <xdr:cNvPr id="143" name="楕円 142"/>
        <xdr:cNvSpPr/>
      </xdr:nvSpPr>
      <xdr:spPr>
        <a:xfrm>
          <a:off x="156210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16273</xdr:rowOff>
    </xdr:from>
    <xdr:ext cx="736600" cy="259045"/>
    <xdr:sp macro="" textlink="">
      <xdr:nvSpPr>
        <xdr:cNvPr id="144" name="テキスト ボックス 143"/>
        <xdr:cNvSpPr txBox="1"/>
      </xdr:nvSpPr>
      <xdr:spPr>
        <a:xfrm>
          <a:off x="15290800" y="3102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55626</xdr:rowOff>
    </xdr:from>
    <xdr:to>
      <xdr:col>74</xdr:col>
      <xdr:colOff>31750</xdr:colOff>
      <xdr:row>17</xdr:row>
      <xdr:rowOff>157226</xdr:rowOff>
    </xdr:to>
    <xdr:sp macro="" textlink="">
      <xdr:nvSpPr>
        <xdr:cNvPr id="145" name="楕円 144"/>
        <xdr:cNvSpPr/>
      </xdr:nvSpPr>
      <xdr:spPr>
        <a:xfrm>
          <a:off x="14732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142003</xdr:rowOff>
    </xdr:from>
    <xdr:ext cx="762000" cy="259045"/>
    <xdr:sp macro="" textlink="">
      <xdr:nvSpPr>
        <xdr:cNvPr id="146" name="テキスト ボックス 145"/>
        <xdr:cNvSpPr txBox="1"/>
      </xdr:nvSpPr>
      <xdr:spPr>
        <a:xfrm>
          <a:off x="14401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37338</xdr:rowOff>
    </xdr:from>
    <xdr:to>
      <xdr:col>69</xdr:col>
      <xdr:colOff>142875</xdr:colOff>
      <xdr:row>17</xdr:row>
      <xdr:rowOff>138938</xdr:rowOff>
    </xdr:to>
    <xdr:sp macro="" textlink="">
      <xdr:nvSpPr>
        <xdr:cNvPr id="147" name="楕円 146"/>
        <xdr:cNvSpPr/>
      </xdr:nvSpPr>
      <xdr:spPr>
        <a:xfrm>
          <a:off x="13843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123715</xdr:rowOff>
    </xdr:from>
    <xdr:ext cx="762000" cy="259045"/>
    <xdr:sp macro="" textlink="">
      <xdr:nvSpPr>
        <xdr:cNvPr id="148" name="テキスト ボックス 147"/>
        <xdr:cNvSpPr txBox="1"/>
      </xdr:nvSpPr>
      <xdr:spPr>
        <a:xfrm>
          <a:off x="13512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126492</xdr:rowOff>
    </xdr:from>
    <xdr:to>
      <xdr:col>65</xdr:col>
      <xdr:colOff>53975</xdr:colOff>
      <xdr:row>17</xdr:row>
      <xdr:rowOff>56642</xdr:rowOff>
    </xdr:to>
    <xdr:sp macro="" textlink="">
      <xdr:nvSpPr>
        <xdr:cNvPr id="149" name="楕円 148"/>
        <xdr:cNvSpPr/>
      </xdr:nvSpPr>
      <xdr:spPr>
        <a:xfrm>
          <a:off x="12954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41419</xdr:rowOff>
    </xdr:from>
    <xdr:ext cx="762000" cy="259045"/>
    <xdr:sp macro="" textlink="">
      <xdr:nvSpPr>
        <xdr:cNvPr id="150" name="テキスト ボックス 149"/>
        <xdr:cNvSpPr txBox="1"/>
      </xdr:nvSpPr>
      <xdr:spPr>
        <a:xfrm>
          <a:off x="126238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中学生以下の医療費無償化等を実施してきているが、扶助費全体においては大きい変動はない。医療費無償化については、令和元年度から範囲を高校生まで拡大したものの、初年度ということもあり大きい増減はな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一貫して類似団体を下回っているので、今後もこの比率を保てるように努める。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60</xdr:row>
      <xdr:rowOff>132443</xdr:rowOff>
    </xdr:to>
    <xdr:cxnSp macro="">
      <xdr:nvCxnSpPr>
        <xdr:cNvPr id="179" name="直線コネクタ 178"/>
        <xdr:cNvCxnSpPr/>
      </xdr:nvCxnSpPr>
      <xdr:spPr>
        <a:xfrm flipV="1">
          <a:off x="4826000" y="9189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0" name="扶助費最小値テキスト"/>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1" name="直線コネクタ 180"/>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2" name="扶助費最大値テキスト"/>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3" name="直線コネクタ 182"/>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18143</xdr:rowOff>
    </xdr:from>
    <xdr:to>
      <xdr:col>24</xdr:col>
      <xdr:colOff>25400</xdr:colOff>
      <xdr:row>54</xdr:row>
      <xdr:rowOff>39915</xdr:rowOff>
    </xdr:to>
    <xdr:cxnSp macro="">
      <xdr:nvCxnSpPr>
        <xdr:cNvPr id="184" name="直線コネクタ 183"/>
        <xdr:cNvCxnSpPr/>
      </xdr:nvCxnSpPr>
      <xdr:spPr>
        <a:xfrm flipV="1">
          <a:off x="3987800" y="92764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7455</xdr:rowOff>
    </xdr:from>
    <xdr:ext cx="762000" cy="259045"/>
    <xdr:sp macro="" textlink="">
      <xdr:nvSpPr>
        <xdr:cNvPr id="185" name="扶助費平均値テキスト"/>
        <xdr:cNvSpPr txBox="1"/>
      </xdr:nvSpPr>
      <xdr:spPr>
        <a:xfrm>
          <a:off x="4914900" y="9437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186" name="フローチャート: 判断 185"/>
        <xdr:cNvSpPr/>
      </xdr:nvSpPr>
      <xdr:spPr>
        <a:xfrm>
          <a:off x="47752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39915</xdr:rowOff>
    </xdr:to>
    <xdr:cxnSp macro="">
      <xdr:nvCxnSpPr>
        <xdr:cNvPr id="187" name="直線コネクタ 186"/>
        <xdr:cNvCxnSpPr/>
      </xdr:nvCxnSpPr>
      <xdr:spPr>
        <a:xfrm>
          <a:off x="3098800" y="9287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24493</xdr:rowOff>
    </xdr:from>
    <xdr:to>
      <xdr:col>20</xdr:col>
      <xdr:colOff>38100</xdr:colOff>
      <xdr:row>55</xdr:row>
      <xdr:rowOff>126093</xdr:rowOff>
    </xdr:to>
    <xdr:sp macro="" textlink="">
      <xdr:nvSpPr>
        <xdr:cNvPr id="188" name="フローチャート: 判断 187"/>
        <xdr:cNvSpPr/>
      </xdr:nvSpPr>
      <xdr:spPr>
        <a:xfrm>
          <a:off x="3937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110870</xdr:rowOff>
    </xdr:from>
    <xdr:ext cx="736600" cy="259045"/>
    <xdr:sp macro="" textlink="">
      <xdr:nvSpPr>
        <xdr:cNvPr id="189" name="テキスト ボックス 188"/>
        <xdr:cNvSpPr txBox="1"/>
      </xdr:nvSpPr>
      <xdr:spPr>
        <a:xfrm>
          <a:off x="3606800" y="9540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18143</xdr:rowOff>
    </xdr:from>
    <xdr:to>
      <xdr:col>15</xdr:col>
      <xdr:colOff>98425</xdr:colOff>
      <xdr:row>54</xdr:row>
      <xdr:rowOff>29028</xdr:rowOff>
    </xdr:to>
    <xdr:cxnSp macro="">
      <xdr:nvCxnSpPr>
        <xdr:cNvPr id="190" name="直線コネクタ 189"/>
        <xdr:cNvCxnSpPr/>
      </xdr:nvCxnSpPr>
      <xdr:spPr>
        <a:xfrm>
          <a:off x="2209800" y="9276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2722</xdr:rowOff>
    </xdr:from>
    <xdr:to>
      <xdr:col>15</xdr:col>
      <xdr:colOff>149225</xdr:colOff>
      <xdr:row>55</xdr:row>
      <xdr:rowOff>104322</xdr:rowOff>
    </xdr:to>
    <xdr:sp macro="" textlink="">
      <xdr:nvSpPr>
        <xdr:cNvPr id="191" name="フローチャート: 判断 190"/>
        <xdr:cNvSpPr/>
      </xdr:nvSpPr>
      <xdr:spPr>
        <a:xfrm>
          <a:off x="3048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89099</xdr:rowOff>
    </xdr:from>
    <xdr:ext cx="762000" cy="259045"/>
    <xdr:sp macro="" textlink="">
      <xdr:nvSpPr>
        <xdr:cNvPr id="192" name="テキスト ボックス 191"/>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7257</xdr:rowOff>
    </xdr:from>
    <xdr:to>
      <xdr:col>11</xdr:col>
      <xdr:colOff>9525</xdr:colOff>
      <xdr:row>54</xdr:row>
      <xdr:rowOff>18143</xdr:rowOff>
    </xdr:to>
    <xdr:cxnSp macro="">
      <xdr:nvCxnSpPr>
        <xdr:cNvPr id="193" name="直線コネクタ 192"/>
        <xdr:cNvCxnSpPr/>
      </xdr:nvCxnSpPr>
      <xdr:spPr>
        <a:xfrm>
          <a:off x="1320800" y="9265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152400</xdr:rowOff>
    </xdr:from>
    <xdr:to>
      <xdr:col>11</xdr:col>
      <xdr:colOff>60325</xdr:colOff>
      <xdr:row>55</xdr:row>
      <xdr:rowOff>82550</xdr:rowOff>
    </xdr:to>
    <xdr:sp macro="" textlink="">
      <xdr:nvSpPr>
        <xdr:cNvPr id="194" name="フローチャート: 判断 193"/>
        <xdr:cNvSpPr/>
      </xdr:nvSpPr>
      <xdr:spPr>
        <a:xfrm>
          <a:off x="2159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67327</xdr:rowOff>
    </xdr:from>
    <xdr:ext cx="762000" cy="259045"/>
    <xdr:sp macro="" textlink="">
      <xdr:nvSpPr>
        <xdr:cNvPr id="195" name="テキスト ボックス 194"/>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119743</xdr:rowOff>
    </xdr:from>
    <xdr:to>
      <xdr:col>6</xdr:col>
      <xdr:colOff>171450</xdr:colOff>
      <xdr:row>55</xdr:row>
      <xdr:rowOff>49893</xdr:rowOff>
    </xdr:to>
    <xdr:sp macro="" textlink="">
      <xdr:nvSpPr>
        <xdr:cNvPr id="196" name="フローチャート: 判断 195"/>
        <xdr:cNvSpPr/>
      </xdr:nvSpPr>
      <xdr:spPr>
        <a:xfrm>
          <a:off x="1270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34670</xdr:rowOff>
    </xdr:from>
    <xdr:ext cx="762000" cy="259045"/>
    <xdr:sp macro="" textlink="">
      <xdr:nvSpPr>
        <xdr:cNvPr id="197" name="テキスト ボックス 196"/>
        <xdr:cNvSpPr txBox="1"/>
      </xdr:nvSpPr>
      <xdr:spPr>
        <a:xfrm>
          <a:off x="939800" y="946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138793</xdr:rowOff>
    </xdr:from>
    <xdr:to>
      <xdr:col>24</xdr:col>
      <xdr:colOff>76200</xdr:colOff>
      <xdr:row>54</xdr:row>
      <xdr:rowOff>68943</xdr:rowOff>
    </xdr:to>
    <xdr:sp macro="" textlink="">
      <xdr:nvSpPr>
        <xdr:cNvPr id="203" name="楕円 202"/>
        <xdr:cNvSpPr/>
      </xdr:nvSpPr>
      <xdr:spPr>
        <a:xfrm>
          <a:off x="47752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47370</xdr:rowOff>
    </xdr:from>
    <xdr:ext cx="762000" cy="259045"/>
    <xdr:sp macro="" textlink="">
      <xdr:nvSpPr>
        <xdr:cNvPr id="204" name="扶助費該当値テキスト"/>
        <xdr:cNvSpPr txBox="1"/>
      </xdr:nvSpPr>
      <xdr:spPr>
        <a:xfrm>
          <a:off x="4914900" y="913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160565</xdr:rowOff>
    </xdr:from>
    <xdr:to>
      <xdr:col>20</xdr:col>
      <xdr:colOff>38100</xdr:colOff>
      <xdr:row>54</xdr:row>
      <xdr:rowOff>90715</xdr:rowOff>
    </xdr:to>
    <xdr:sp macro="" textlink="">
      <xdr:nvSpPr>
        <xdr:cNvPr id="205" name="楕円 204"/>
        <xdr:cNvSpPr/>
      </xdr:nvSpPr>
      <xdr:spPr>
        <a:xfrm>
          <a:off x="3937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100892</xdr:rowOff>
    </xdr:from>
    <xdr:ext cx="736600" cy="259045"/>
    <xdr:sp macro="" textlink="">
      <xdr:nvSpPr>
        <xdr:cNvPr id="206" name="テキスト ボックス 205"/>
        <xdr:cNvSpPr txBox="1"/>
      </xdr:nvSpPr>
      <xdr:spPr>
        <a:xfrm>
          <a:off x="3606800" y="901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07" name="楕円 206"/>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08" name="テキスト ボックス 207"/>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138793</xdr:rowOff>
    </xdr:from>
    <xdr:to>
      <xdr:col>11</xdr:col>
      <xdr:colOff>60325</xdr:colOff>
      <xdr:row>54</xdr:row>
      <xdr:rowOff>68943</xdr:rowOff>
    </xdr:to>
    <xdr:sp macro="" textlink="">
      <xdr:nvSpPr>
        <xdr:cNvPr id="209" name="楕円 208"/>
        <xdr:cNvSpPr/>
      </xdr:nvSpPr>
      <xdr:spPr>
        <a:xfrm>
          <a:off x="2159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79120</xdr:rowOff>
    </xdr:from>
    <xdr:ext cx="762000" cy="259045"/>
    <xdr:sp macro="" textlink="">
      <xdr:nvSpPr>
        <xdr:cNvPr id="210" name="テキスト ボックス 209"/>
        <xdr:cNvSpPr txBox="1"/>
      </xdr:nvSpPr>
      <xdr:spPr>
        <a:xfrm>
          <a:off x="1828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127907</xdr:rowOff>
    </xdr:from>
    <xdr:to>
      <xdr:col>6</xdr:col>
      <xdr:colOff>171450</xdr:colOff>
      <xdr:row>54</xdr:row>
      <xdr:rowOff>58057</xdr:rowOff>
    </xdr:to>
    <xdr:sp macro="" textlink="">
      <xdr:nvSpPr>
        <xdr:cNvPr id="211" name="楕円 210"/>
        <xdr:cNvSpPr/>
      </xdr:nvSpPr>
      <xdr:spPr>
        <a:xfrm>
          <a:off x="1270000" y="921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68234</xdr:rowOff>
    </xdr:from>
    <xdr:ext cx="762000" cy="259045"/>
    <xdr:sp macro="" textlink="">
      <xdr:nvSpPr>
        <xdr:cNvPr id="212" name="テキスト ボックス 211"/>
        <xdr:cNvSpPr txBox="1"/>
      </xdr:nvSpPr>
      <xdr:spPr>
        <a:xfrm>
          <a:off x="939800" y="898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ので、保険料の適正化を図ることなど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7" name="直線コネクタ 226"/>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8" name="テキスト ボックス 227"/>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1" name="直線コネクタ 230"/>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2" name="テキスト ボックス 231"/>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24130</xdr:rowOff>
    </xdr:from>
    <xdr:to>
      <xdr:col>82</xdr:col>
      <xdr:colOff>107950</xdr:colOff>
      <xdr:row>61</xdr:row>
      <xdr:rowOff>69850</xdr:rowOff>
    </xdr:to>
    <xdr:cxnSp macro="">
      <xdr:nvCxnSpPr>
        <xdr:cNvPr id="235" name="直線コネクタ 234"/>
        <xdr:cNvCxnSpPr/>
      </xdr:nvCxnSpPr>
      <xdr:spPr>
        <a:xfrm flipV="1">
          <a:off x="16510000" y="928243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36" name="その他最小値テキスト"/>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37" name="直線コネクタ 236"/>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110507</xdr:rowOff>
    </xdr:from>
    <xdr:ext cx="762000" cy="259045"/>
    <xdr:sp macro="" textlink="">
      <xdr:nvSpPr>
        <xdr:cNvPr id="238" name="その他最大値テキスト"/>
        <xdr:cNvSpPr txBox="1"/>
      </xdr:nvSpPr>
      <xdr:spPr>
        <a:xfrm>
          <a:off x="16598900" y="902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24130</xdr:rowOff>
    </xdr:from>
    <xdr:to>
      <xdr:col>82</xdr:col>
      <xdr:colOff>196850</xdr:colOff>
      <xdr:row>54</xdr:row>
      <xdr:rowOff>24130</xdr:rowOff>
    </xdr:to>
    <xdr:cxnSp macro="">
      <xdr:nvCxnSpPr>
        <xdr:cNvPr id="239" name="直線コネクタ 238"/>
        <xdr:cNvCxnSpPr/>
      </xdr:nvCxnSpPr>
      <xdr:spPr>
        <a:xfrm>
          <a:off x="16421100" y="9282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144145</xdr:rowOff>
    </xdr:to>
    <xdr:cxnSp macro="">
      <xdr:nvCxnSpPr>
        <xdr:cNvPr id="240" name="直線コネクタ 239"/>
        <xdr:cNvCxnSpPr/>
      </xdr:nvCxnSpPr>
      <xdr:spPr>
        <a:xfrm>
          <a:off x="15671800" y="1007110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167022</xdr:rowOff>
    </xdr:from>
    <xdr:ext cx="762000" cy="259045"/>
    <xdr:sp macro="" textlink="">
      <xdr:nvSpPr>
        <xdr:cNvPr id="241" name="その他平均値テキスト"/>
        <xdr:cNvSpPr txBox="1"/>
      </xdr:nvSpPr>
      <xdr:spPr>
        <a:xfrm>
          <a:off x="16598900" y="97682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150495</xdr:rowOff>
    </xdr:from>
    <xdr:to>
      <xdr:col>82</xdr:col>
      <xdr:colOff>158750</xdr:colOff>
      <xdr:row>58</xdr:row>
      <xdr:rowOff>80645</xdr:rowOff>
    </xdr:to>
    <xdr:sp macro="" textlink="">
      <xdr:nvSpPr>
        <xdr:cNvPr id="242" name="フローチャート: 判断 241"/>
        <xdr:cNvSpPr/>
      </xdr:nvSpPr>
      <xdr:spPr>
        <a:xfrm>
          <a:off x="16459200" y="992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29845</xdr:rowOff>
    </xdr:to>
    <xdr:cxnSp macro="">
      <xdr:nvCxnSpPr>
        <xdr:cNvPr id="243" name="直線コネクタ 242"/>
        <xdr:cNvCxnSpPr/>
      </xdr:nvCxnSpPr>
      <xdr:spPr>
        <a:xfrm flipV="1">
          <a:off x="14782800" y="1007110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156210</xdr:rowOff>
    </xdr:from>
    <xdr:to>
      <xdr:col>78</xdr:col>
      <xdr:colOff>120650</xdr:colOff>
      <xdr:row>58</xdr:row>
      <xdr:rowOff>86360</xdr:rowOff>
    </xdr:to>
    <xdr:sp macro="" textlink="">
      <xdr:nvSpPr>
        <xdr:cNvPr id="244" name="フローチャート: 判断 243"/>
        <xdr:cNvSpPr/>
      </xdr:nvSpPr>
      <xdr:spPr>
        <a:xfrm>
          <a:off x="15621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96537</xdr:rowOff>
    </xdr:from>
    <xdr:ext cx="736600" cy="259045"/>
    <xdr:sp macro="" textlink="">
      <xdr:nvSpPr>
        <xdr:cNvPr id="245" name="テキスト ボックス 244"/>
        <xdr:cNvSpPr txBox="1"/>
      </xdr:nvSpPr>
      <xdr:spPr>
        <a:xfrm>
          <a:off x="15290800" y="969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149860</xdr:rowOff>
    </xdr:from>
    <xdr:to>
      <xdr:col>73</xdr:col>
      <xdr:colOff>180975</xdr:colOff>
      <xdr:row>59</xdr:row>
      <xdr:rowOff>29845</xdr:rowOff>
    </xdr:to>
    <xdr:cxnSp macro="">
      <xdr:nvCxnSpPr>
        <xdr:cNvPr id="246" name="直線コネクタ 245"/>
        <xdr:cNvCxnSpPr/>
      </xdr:nvCxnSpPr>
      <xdr:spPr>
        <a:xfrm>
          <a:off x="13893800" y="100939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144780</xdr:rowOff>
    </xdr:from>
    <xdr:to>
      <xdr:col>74</xdr:col>
      <xdr:colOff>31750</xdr:colOff>
      <xdr:row>58</xdr:row>
      <xdr:rowOff>74930</xdr:rowOff>
    </xdr:to>
    <xdr:sp macro="" textlink="">
      <xdr:nvSpPr>
        <xdr:cNvPr id="247" name="フローチャート: 判断 246"/>
        <xdr:cNvSpPr/>
      </xdr:nvSpPr>
      <xdr:spPr>
        <a:xfrm>
          <a:off x="147320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85107</xdr:rowOff>
    </xdr:from>
    <xdr:ext cx="762000" cy="259045"/>
    <xdr:sp macro="" textlink="">
      <xdr:nvSpPr>
        <xdr:cNvPr id="248" name="テキスト ボックス 247"/>
        <xdr:cNvSpPr txBox="1"/>
      </xdr:nvSpPr>
      <xdr:spPr>
        <a:xfrm>
          <a:off x="14401800" y="968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132715</xdr:rowOff>
    </xdr:from>
    <xdr:to>
      <xdr:col>69</xdr:col>
      <xdr:colOff>92075</xdr:colOff>
      <xdr:row>58</xdr:row>
      <xdr:rowOff>149860</xdr:rowOff>
    </xdr:to>
    <xdr:cxnSp macro="">
      <xdr:nvCxnSpPr>
        <xdr:cNvPr id="249" name="直線コネクタ 248"/>
        <xdr:cNvCxnSpPr/>
      </xdr:nvCxnSpPr>
      <xdr:spPr>
        <a:xfrm>
          <a:off x="13004800" y="100768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121920</xdr:rowOff>
    </xdr:from>
    <xdr:to>
      <xdr:col>69</xdr:col>
      <xdr:colOff>142875</xdr:colOff>
      <xdr:row>58</xdr:row>
      <xdr:rowOff>52070</xdr:rowOff>
    </xdr:to>
    <xdr:sp macro="" textlink="">
      <xdr:nvSpPr>
        <xdr:cNvPr id="250" name="フローチャート: 判断 249"/>
        <xdr:cNvSpPr/>
      </xdr:nvSpPr>
      <xdr:spPr>
        <a:xfrm>
          <a:off x="138430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62247</xdr:rowOff>
    </xdr:from>
    <xdr:ext cx="762000" cy="259045"/>
    <xdr:sp macro="" textlink="">
      <xdr:nvSpPr>
        <xdr:cNvPr id="251" name="テキスト ボックス 250"/>
        <xdr:cNvSpPr txBox="1"/>
      </xdr:nvSpPr>
      <xdr:spPr>
        <a:xfrm>
          <a:off x="13512800" y="966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121920</xdr:rowOff>
    </xdr:from>
    <xdr:to>
      <xdr:col>65</xdr:col>
      <xdr:colOff>53975</xdr:colOff>
      <xdr:row>58</xdr:row>
      <xdr:rowOff>52070</xdr:rowOff>
    </xdr:to>
    <xdr:sp macro="" textlink="">
      <xdr:nvSpPr>
        <xdr:cNvPr id="252" name="フローチャート: 判断 251"/>
        <xdr:cNvSpPr/>
      </xdr:nvSpPr>
      <xdr:spPr>
        <a:xfrm>
          <a:off x="129540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62247</xdr:rowOff>
    </xdr:from>
    <xdr:ext cx="762000" cy="259045"/>
    <xdr:sp macro="" textlink="">
      <xdr:nvSpPr>
        <xdr:cNvPr id="253" name="テキスト ボックス 252"/>
        <xdr:cNvSpPr txBox="1"/>
      </xdr:nvSpPr>
      <xdr:spPr>
        <a:xfrm>
          <a:off x="12623800" y="966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93345</xdr:rowOff>
    </xdr:from>
    <xdr:to>
      <xdr:col>82</xdr:col>
      <xdr:colOff>158750</xdr:colOff>
      <xdr:row>59</xdr:row>
      <xdr:rowOff>23495</xdr:rowOff>
    </xdr:to>
    <xdr:sp macro="" textlink="">
      <xdr:nvSpPr>
        <xdr:cNvPr id="259" name="楕円 258"/>
        <xdr:cNvSpPr/>
      </xdr:nvSpPr>
      <xdr:spPr>
        <a:xfrm>
          <a:off x="16459200" y="100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65422</xdr:rowOff>
    </xdr:from>
    <xdr:ext cx="762000" cy="259045"/>
    <xdr:sp macro="" textlink="">
      <xdr:nvSpPr>
        <xdr:cNvPr id="260" name="その他該当値テキスト"/>
        <xdr:cNvSpPr txBox="1"/>
      </xdr:nvSpPr>
      <xdr:spPr>
        <a:xfrm>
          <a:off x="16598900" y="1000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61" name="楕円 260"/>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62" name="テキスト ボックス 261"/>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150495</xdr:rowOff>
    </xdr:from>
    <xdr:to>
      <xdr:col>74</xdr:col>
      <xdr:colOff>31750</xdr:colOff>
      <xdr:row>59</xdr:row>
      <xdr:rowOff>80645</xdr:rowOff>
    </xdr:to>
    <xdr:sp macro="" textlink="">
      <xdr:nvSpPr>
        <xdr:cNvPr id="263" name="楕円 262"/>
        <xdr:cNvSpPr/>
      </xdr:nvSpPr>
      <xdr:spPr>
        <a:xfrm>
          <a:off x="14732000" y="100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65422</xdr:rowOff>
    </xdr:from>
    <xdr:ext cx="762000" cy="259045"/>
    <xdr:sp macro="" textlink="">
      <xdr:nvSpPr>
        <xdr:cNvPr id="264" name="テキスト ボックス 263"/>
        <xdr:cNvSpPr txBox="1"/>
      </xdr:nvSpPr>
      <xdr:spPr>
        <a:xfrm>
          <a:off x="14401800" y="1018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99060</xdr:rowOff>
    </xdr:from>
    <xdr:to>
      <xdr:col>69</xdr:col>
      <xdr:colOff>142875</xdr:colOff>
      <xdr:row>59</xdr:row>
      <xdr:rowOff>29210</xdr:rowOff>
    </xdr:to>
    <xdr:sp macro="" textlink="">
      <xdr:nvSpPr>
        <xdr:cNvPr id="265" name="楕円 264"/>
        <xdr:cNvSpPr/>
      </xdr:nvSpPr>
      <xdr:spPr>
        <a:xfrm>
          <a:off x="13843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13987</xdr:rowOff>
    </xdr:from>
    <xdr:ext cx="762000" cy="259045"/>
    <xdr:sp macro="" textlink="">
      <xdr:nvSpPr>
        <xdr:cNvPr id="266" name="テキスト ボックス 265"/>
        <xdr:cNvSpPr txBox="1"/>
      </xdr:nvSpPr>
      <xdr:spPr>
        <a:xfrm>
          <a:off x="13512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81915</xdr:rowOff>
    </xdr:from>
    <xdr:to>
      <xdr:col>65</xdr:col>
      <xdr:colOff>53975</xdr:colOff>
      <xdr:row>59</xdr:row>
      <xdr:rowOff>12065</xdr:rowOff>
    </xdr:to>
    <xdr:sp macro="" textlink="">
      <xdr:nvSpPr>
        <xdr:cNvPr id="267" name="楕円 266"/>
        <xdr:cNvSpPr/>
      </xdr:nvSpPr>
      <xdr:spPr>
        <a:xfrm>
          <a:off x="129540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168292</xdr:rowOff>
    </xdr:from>
    <xdr:ext cx="762000" cy="259045"/>
    <xdr:sp macro="" textlink="">
      <xdr:nvSpPr>
        <xdr:cNvPr id="268" name="テキスト ボックス 267"/>
        <xdr:cNvSpPr txBox="1"/>
      </xdr:nvSpPr>
      <xdr:spPr>
        <a:xfrm>
          <a:off x="12623800" y="1011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２９年度から病院事業への補助額が大幅増となったことを受け、補助費等の増につながっている。病院事業の経営戦略の見直しを進め、補助額の減となるよう努めたい。</a:t>
          </a: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40</xdr:row>
      <xdr:rowOff>131572</xdr:rowOff>
    </xdr:to>
    <xdr:cxnSp macro="">
      <xdr:nvCxnSpPr>
        <xdr:cNvPr id="293" name="直線コネクタ 292"/>
        <xdr:cNvCxnSpPr/>
      </xdr:nvCxnSpPr>
      <xdr:spPr>
        <a:xfrm flipV="1">
          <a:off x="16510000" y="5883148"/>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103649</xdr:rowOff>
    </xdr:from>
    <xdr:ext cx="762000" cy="259045"/>
    <xdr:sp macro="" textlink="">
      <xdr:nvSpPr>
        <xdr:cNvPr id="294" name="補助費等最小値テキスト"/>
        <xdr:cNvSpPr txBox="1"/>
      </xdr:nvSpPr>
      <xdr:spPr>
        <a:xfrm>
          <a:off x="16598900" y="696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131572</xdr:rowOff>
    </xdr:from>
    <xdr:to>
      <xdr:col>82</xdr:col>
      <xdr:colOff>196850</xdr:colOff>
      <xdr:row>40</xdr:row>
      <xdr:rowOff>131572</xdr:rowOff>
    </xdr:to>
    <xdr:cxnSp macro="">
      <xdr:nvCxnSpPr>
        <xdr:cNvPr id="295" name="直線コネクタ 294"/>
        <xdr:cNvCxnSpPr/>
      </xdr:nvCxnSpPr>
      <xdr:spPr>
        <a:xfrm>
          <a:off x="16421100" y="698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296" name="補助費等最大値テキスト"/>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297" name="直線コネクタ 296"/>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26416</xdr:rowOff>
    </xdr:to>
    <xdr:cxnSp macro="">
      <xdr:nvCxnSpPr>
        <xdr:cNvPr id="298" name="直線コネクタ 297"/>
        <xdr:cNvCxnSpPr/>
      </xdr:nvCxnSpPr>
      <xdr:spPr>
        <a:xfrm>
          <a:off x="15671800" y="65095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299" name="補助費等平均値テキスト"/>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0" name="フローチャート: 判断 299"/>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115570</xdr:rowOff>
    </xdr:from>
    <xdr:to>
      <xdr:col>78</xdr:col>
      <xdr:colOff>69850</xdr:colOff>
      <xdr:row>37</xdr:row>
      <xdr:rowOff>165862</xdr:rowOff>
    </xdr:to>
    <xdr:cxnSp macro="">
      <xdr:nvCxnSpPr>
        <xdr:cNvPr id="301" name="直線コネクタ 300"/>
        <xdr:cNvCxnSpPr/>
      </xdr:nvCxnSpPr>
      <xdr:spPr>
        <a:xfrm>
          <a:off x="14782800" y="645922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02" name="フローチャート: 判断 301"/>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03" name="テキスト ボックス 302"/>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115570</xdr:rowOff>
    </xdr:to>
    <xdr:cxnSp macro="">
      <xdr:nvCxnSpPr>
        <xdr:cNvPr id="304" name="直線コネクタ 303"/>
        <xdr:cNvCxnSpPr/>
      </xdr:nvCxnSpPr>
      <xdr:spPr>
        <a:xfrm>
          <a:off x="13893800" y="634034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05" name="フローチャート: 判断 304"/>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06" name="テキスト ボックス 305"/>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36</xdr:row>
      <xdr:rowOff>168148</xdr:rowOff>
    </xdr:to>
    <xdr:cxnSp macro="">
      <xdr:nvCxnSpPr>
        <xdr:cNvPr id="307" name="直線コネクタ 306"/>
        <xdr:cNvCxnSpPr/>
      </xdr:nvCxnSpPr>
      <xdr:spPr>
        <a:xfrm>
          <a:off x="13004800" y="6326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08" name="フローチャート: 判断 307"/>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09" name="テキスト ボックス 308"/>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0" name="フローチャート: 判断 309"/>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11" name="テキスト ボックス 310"/>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17" name="楕円 316"/>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18" name="補助費等該当値テキスト"/>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115062</xdr:rowOff>
    </xdr:from>
    <xdr:to>
      <xdr:col>78</xdr:col>
      <xdr:colOff>120650</xdr:colOff>
      <xdr:row>38</xdr:row>
      <xdr:rowOff>45212</xdr:rowOff>
    </xdr:to>
    <xdr:sp macro="" textlink="">
      <xdr:nvSpPr>
        <xdr:cNvPr id="319" name="楕円 318"/>
        <xdr:cNvSpPr/>
      </xdr:nvSpPr>
      <xdr:spPr>
        <a:xfrm>
          <a:off x="15621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29989</xdr:rowOff>
    </xdr:from>
    <xdr:ext cx="736600" cy="259045"/>
    <xdr:sp macro="" textlink="">
      <xdr:nvSpPr>
        <xdr:cNvPr id="320" name="テキスト ボックス 319"/>
        <xdr:cNvSpPr txBox="1"/>
      </xdr:nvSpPr>
      <xdr:spPr>
        <a:xfrm>
          <a:off x="15290800" y="654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64770</xdr:rowOff>
    </xdr:from>
    <xdr:to>
      <xdr:col>74</xdr:col>
      <xdr:colOff>31750</xdr:colOff>
      <xdr:row>37</xdr:row>
      <xdr:rowOff>166370</xdr:rowOff>
    </xdr:to>
    <xdr:sp macro="" textlink="">
      <xdr:nvSpPr>
        <xdr:cNvPr id="321" name="楕円 320"/>
        <xdr:cNvSpPr/>
      </xdr:nvSpPr>
      <xdr:spPr>
        <a:xfrm>
          <a:off x="14732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151147</xdr:rowOff>
    </xdr:from>
    <xdr:ext cx="762000" cy="259045"/>
    <xdr:sp macro="" textlink="">
      <xdr:nvSpPr>
        <xdr:cNvPr id="322" name="テキスト ボックス 321"/>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23" name="楕円 322"/>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4" name="テキスト ボックス 323"/>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5" name="楕円 324"/>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6" name="テキスト ボックス 325"/>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・類似団体平均を下回る水準で推移してきたが、近年大型事業が集中し、平成２８年度より類似団体平均を上回っている。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４年度が公債費のピーク見込みであるため、今後数年は高止まりが懸念される。事業の抑制や基金の取り崩しを実施しながら公債費の抑制に努める。公債費の抑制にあっては、町債の発行額を公債費元金以下に抑える等の独自基準を設け公債費の抑制に取り組む。</a:t>
          </a: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152146</xdr:rowOff>
    </xdr:to>
    <xdr:cxnSp macro="">
      <xdr:nvCxnSpPr>
        <xdr:cNvPr id="351" name="直線コネクタ 350"/>
        <xdr:cNvCxnSpPr/>
      </xdr:nvCxnSpPr>
      <xdr:spPr>
        <a:xfrm flipV="1">
          <a:off x="4826000" y="12585700"/>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124223</xdr:rowOff>
    </xdr:from>
    <xdr:ext cx="762000" cy="259045"/>
    <xdr:sp macro="" textlink="">
      <xdr:nvSpPr>
        <xdr:cNvPr id="352" name="公債費最小値テキスト"/>
        <xdr:cNvSpPr txBox="1"/>
      </xdr:nvSpPr>
      <xdr:spPr>
        <a:xfrm>
          <a:off x="4914900" y="140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152146</xdr:rowOff>
    </xdr:from>
    <xdr:to>
      <xdr:col>24</xdr:col>
      <xdr:colOff>114300</xdr:colOff>
      <xdr:row>81</xdr:row>
      <xdr:rowOff>152146</xdr:rowOff>
    </xdr:to>
    <xdr:cxnSp macro="">
      <xdr:nvCxnSpPr>
        <xdr:cNvPr id="353" name="直線コネクタ 352"/>
        <xdr:cNvCxnSpPr/>
      </xdr:nvCxnSpPr>
      <xdr:spPr>
        <a:xfrm>
          <a:off x="4737100" y="1403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54"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55" name="直線コネクタ 354"/>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168148</xdr:rowOff>
    </xdr:from>
    <xdr:to>
      <xdr:col>24</xdr:col>
      <xdr:colOff>25400</xdr:colOff>
      <xdr:row>79</xdr:row>
      <xdr:rowOff>88137</xdr:rowOff>
    </xdr:to>
    <xdr:cxnSp macro="">
      <xdr:nvCxnSpPr>
        <xdr:cNvPr id="356" name="直線コネクタ 355"/>
        <xdr:cNvCxnSpPr/>
      </xdr:nvCxnSpPr>
      <xdr:spPr>
        <a:xfrm>
          <a:off x="3987800" y="13541248"/>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33290</xdr:rowOff>
    </xdr:from>
    <xdr:ext cx="762000" cy="259045"/>
    <xdr:sp macro="" textlink="">
      <xdr:nvSpPr>
        <xdr:cNvPr id="357" name="公債費平均値テキスト"/>
        <xdr:cNvSpPr txBox="1"/>
      </xdr:nvSpPr>
      <xdr:spPr>
        <a:xfrm>
          <a:off x="4914900" y="13234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58" name="フローチャート: 判断 357"/>
        <xdr:cNvSpPr/>
      </xdr:nvSpPr>
      <xdr:spPr>
        <a:xfrm>
          <a:off x="47752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168148</xdr:rowOff>
    </xdr:to>
    <xdr:cxnSp macro="">
      <xdr:nvCxnSpPr>
        <xdr:cNvPr id="359" name="直線コネクタ 358"/>
        <xdr:cNvCxnSpPr/>
      </xdr:nvCxnSpPr>
      <xdr:spPr>
        <a:xfrm>
          <a:off x="3098800" y="135001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30480</xdr:rowOff>
    </xdr:from>
    <xdr:to>
      <xdr:col>20</xdr:col>
      <xdr:colOff>38100</xdr:colOff>
      <xdr:row>78</xdr:row>
      <xdr:rowOff>132080</xdr:rowOff>
    </xdr:to>
    <xdr:sp macro="" textlink="">
      <xdr:nvSpPr>
        <xdr:cNvPr id="360" name="フローチャート: 判断 359"/>
        <xdr:cNvSpPr/>
      </xdr:nvSpPr>
      <xdr:spPr>
        <a:xfrm>
          <a:off x="3937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142257</xdr:rowOff>
    </xdr:from>
    <xdr:ext cx="736600" cy="259045"/>
    <xdr:sp macro="" textlink="">
      <xdr:nvSpPr>
        <xdr:cNvPr id="361" name="テキスト ボックス 360"/>
        <xdr:cNvSpPr txBox="1"/>
      </xdr:nvSpPr>
      <xdr:spPr>
        <a:xfrm>
          <a:off x="3606800" y="1317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78</xdr:row>
      <xdr:rowOff>127000</xdr:rowOff>
    </xdr:to>
    <xdr:cxnSp macro="">
      <xdr:nvCxnSpPr>
        <xdr:cNvPr id="362" name="直線コネクタ 361"/>
        <xdr:cNvCxnSpPr/>
      </xdr:nvCxnSpPr>
      <xdr:spPr>
        <a:xfrm>
          <a:off x="2209800" y="13454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21337</xdr:rowOff>
    </xdr:from>
    <xdr:to>
      <xdr:col>15</xdr:col>
      <xdr:colOff>149225</xdr:colOff>
      <xdr:row>78</xdr:row>
      <xdr:rowOff>122937</xdr:rowOff>
    </xdr:to>
    <xdr:sp macro="" textlink="">
      <xdr:nvSpPr>
        <xdr:cNvPr id="363" name="フローチャート: 判断 362"/>
        <xdr:cNvSpPr/>
      </xdr:nvSpPr>
      <xdr:spPr>
        <a:xfrm>
          <a:off x="3048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133114</xdr:rowOff>
    </xdr:from>
    <xdr:ext cx="762000" cy="259045"/>
    <xdr:sp macro="" textlink="">
      <xdr:nvSpPr>
        <xdr:cNvPr id="364" name="テキスト ボックス 363"/>
        <xdr:cNvSpPr txBox="1"/>
      </xdr:nvSpPr>
      <xdr:spPr>
        <a:xfrm>
          <a:off x="2717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170435</xdr:rowOff>
    </xdr:from>
    <xdr:to>
      <xdr:col>11</xdr:col>
      <xdr:colOff>9525</xdr:colOff>
      <xdr:row>78</xdr:row>
      <xdr:rowOff>81280</xdr:rowOff>
    </xdr:to>
    <xdr:cxnSp macro="">
      <xdr:nvCxnSpPr>
        <xdr:cNvPr id="365" name="直線コネクタ 364"/>
        <xdr:cNvCxnSpPr/>
      </xdr:nvCxnSpPr>
      <xdr:spPr>
        <a:xfrm>
          <a:off x="1320800" y="133720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169926</xdr:rowOff>
    </xdr:from>
    <xdr:to>
      <xdr:col>11</xdr:col>
      <xdr:colOff>60325</xdr:colOff>
      <xdr:row>78</xdr:row>
      <xdr:rowOff>100076</xdr:rowOff>
    </xdr:to>
    <xdr:sp macro="" textlink="">
      <xdr:nvSpPr>
        <xdr:cNvPr id="366" name="フローチャート: 判断 365"/>
        <xdr:cNvSpPr/>
      </xdr:nvSpPr>
      <xdr:spPr>
        <a:xfrm>
          <a:off x="2159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110253</xdr:rowOff>
    </xdr:from>
    <xdr:ext cx="762000" cy="259045"/>
    <xdr:sp macro="" textlink="">
      <xdr:nvSpPr>
        <xdr:cNvPr id="367" name="テキスト ボックス 366"/>
        <xdr:cNvSpPr txBox="1"/>
      </xdr:nvSpPr>
      <xdr:spPr>
        <a:xfrm>
          <a:off x="1828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160782</xdr:rowOff>
    </xdr:from>
    <xdr:to>
      <xdr:col>6</xdr:col>
      <xdr:colOff>171450</xdr:colOff>
      <xdr:row>78</xdr:row>
      <xdr:rowOff>90932</xdr:rowOff>
    </xdr:to>
    <xdr:sp macro="" textlink="">
      <xdr:nvSpPr>
        <xdr:cNvPr id="368" name="フローチャート: 判断 367"/>
        <xdr:cNvSpPr/>
      </xdr:nvSpPr>
      <xdr:spPr>
        <a:xfrm>
          <a:off x="1270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75709</xdr:rowOff>
    </xdr:from>
    <xdr:ext cx="762000" cy="259045"/>
    <xdr:sp macro="" textlink="">
      <xdr:nvSpPr>
        <xdr:cNvPr id="369" name="テキスト ボックス 368"/>
        <xdr:cNvSpPr txBox="1"/>
      </xdr:nvSpPr>
      <xdr:spPr>
        <a:xfrm>
          <a:off x="939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37337</xdr:rowOff>
    </xdr:from>
    <xdr:to>
      <xdr:col>24</xdr:col>
      <xdr:colOff>76200</xdr:colOff>
      <xdr:row>79</xdr:row>
      <xdr:rowOff>138937</xdr:rowOff>
    </xdr:to>
    <xdr:sp macro="" textlink="">
      <xdr:nvSpPr>
        <xdr:cNvPr id="375" name="楕円 374"/>
        <xdr:cNvSpPr/>
      </xdr:nvSpPr>
      <xdr:spPr>
        <a:xfrm>
          <a:off x="4775200" y="135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9414</xdr:rowOff>
    </xdr:from>
    <xdr:ext cx="762000" cy="259045"/>
    <xdr:sp macro="" textlink="">
      <xdr:nvSpPr>
        <xdr:cNvPr id="376" name="公債費該当値テキスト"/>
        <xdr:cNvSpPr txBox="1"/>
      </xdr:nvSpPr>
      <xdr:spPr>
        <a:xfrm>
          <a:off x="49149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117348</xdr:rowOff>
    </xdr:from>
    <xdr:to>
      <xdr:col>20</xdr:col>
      <xdr:colOff>38100</xdr:colOff>
      <xdr:row>79</xdr:row>
      <xdr:rowOff>47498</xdr:rowOff>
    </xdr:to>
    <xdr:sp macro="" textlink="">
      <xdr:nvSpPr>
        <xdr:cNvPr id="377" name="楕円 376"/>
        <xdr:cNvSpPr/>
      </xdr:nvSpPr>
      <xdr:spPr>
        <a:xfrm>
          <a:off x="39370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32275</xdr:rowOff>
    </xdr:from>
    <xdr:ext cx="736600" cy="259045"/>
    <xdr:sp macro="" textlink="">
      <xdr:nvSpPr>
        <xdr:cNvPr id="378" name="テキスト ボックス 377"/>
        <xdr:cNvSpPr txBox="1"/>
      </xdr:nvSpPr>
      <xdr:spPr>
        <a:xfrm>
          <a:off x="3606800" y="13576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79" name="楕円 378"/>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80" name="テキスト ボックス 379"/>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81" name="楕円 380"/>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82" name="テキスト ボックス 381"/>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3" name="楕円 382"/>
        <xdr:cNvSpPr/>
      </xdr:nvSpPr>
      <xdr:spPr>
        <a:xfrm>
          <a:off x="1270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4" name="テキスト ボックス 383"/>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・人件費・物件費・補助費等、その他が高いことが挙げられる。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特に、平成２９年度から病院事業への補助額が大幅増となったことを受け、平成２９年度以降、類似団体平均に比較し、高い状況になっている。病院事業の経営戦略の見直しを進め、補助額の減となるよう努めたい。</a:t>
          </a: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9" name="直線コネクタ 39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0" name="テキスト ボックス 39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1" name="直線コネクタ 40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2" name="テキスト ボックス 40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3" name="直線コネクタ 40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4" name="テキスト ボックス 40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5" name="直線コネクタ 40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6" name="テキスト ボックス 40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7" name="直線コネクタ 40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08" name="テキスト ボックス 40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77470</xdr:rowOff>
    </xdr:from>
    <xdr:to>
      <xdr:col>82</xdr:col>
      <xdr:colOff>107950</xdr:colOff>
      <xdr:row>80</xdr:row>
      <xdr:rowOff>146050</xdr:rowOff>
    </xdr:to>
    <xdr:cxnSp macro="">
      <xdr:nvCxnSpPr>
        <xdr:cNvPr id="412" name="直線コネクタ 411"/>
        <xdr:cNvCxnSpPr/>
      </xdr:nvCxnSpPr>
      <xdr:spPr>
        <a:xfrm flipV="1">
          <a:off x="16510000" y="1259332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118127</xdr:rowOff>
    </xdr:from>
    <xdr:ext cx="762000" cy="259045"/>
    <xdr:sp macro="" textlink="">
      <xdr:nvSpPr>
        <xdr:cNvPr id="413"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146050</xdr:rowOff>
    </xdr:from>
    <xdr:to>
      <xdr:col>82</xdr:col>
      <xdr:colOff>196850</xdr:colOff>
      <xdr:row>80</xdr:row>
      <xdr:rowOff>146050</xdr:rowOff>
    </xdr:to>
    <xdr:cxnSp macro="">
      <xdr:nvCxnSpPr>
        <xdr:cNvPr id="414" name="直線コネクタ 413"/>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163847</xdr:rowOff>
    </xdr:from>
    <xdr:ext cx="762000" cy="259045"/>
    <xdr:sp macro="" textlink="">
      <xdr:nvSpPr>
        <xdr:cNvPr id="415" name="公債費以外最大値テキスト"/>
        <xdr:cNvSpPr txBox="1"/>
      </xdr:nvSpPr>
      <xdr:spPr>
        <a:xfrm>
          <a:off x="16598900" y="1233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77470</xdr:rowOff>
    </xdr:from>
    <xdr:to>
      <xdr:col>82</xdr:col>
      <xdr:colOff>196850</xdr:colOff>
      <xdr:row>73</xdr:row>
      <xdr:rowOff>77470</xdr:rowOff>
    </xdr:to>
    <xdr:cxnSp macro="">
      <xdr:nvCxnSpPr>
        <xdr:cNvPr id="416" name="直線コネクタ 415"/>
        <xdr:cNvCxnSpPr/>
      </xdr:nvCxnSpPr>
      <xdr:spPr>
        <a:xfrm>
          <a:off x="16421100" y="12593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54611</xdr:rowOff>
    </xdr:from>
    <xdr:to>
      <xdr:col>82</xdr:col>
      <xdr:colOff>107950</xdr:colOff>
      <xdr:row>78</xdr:row>
      <xdr:rowOff>127000</xdr:rowOff>
    </xdr:to>
    <xdr:cxnSp macro="">
      <xdr:nvCxnSpPr>
        <xdr:cNvPr id="417" name="直線コネクタ 416"/>
        <xdr:cNvCxnSpPr/>
      </xdr:nvCxnSpPr>
      <xdr:spPr>
        <a:xfrm>
          <a:off x="15671800" y="13427711"/>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18" name="公債費以外平均値テキスト"/>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19" name="フローチャート: 判断 418"/>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39370</xdr:rowOff>
    </xdr:from>
    <xdr:to>
      <xdr:col>78</xdr:col>
      <xdr:colOff>69850</xdr:colOff>
      <xdr:row>78</xdr:row>
      <xdr:rowOff>54611</xdr:rowOff>
    </xdr:to>
    <xdr:cxnSp macro="">
      <xdr:nvCxnSpPr>
        <xdr:cNvPr id="420" name="直線コネクタ 419"/>
        <xdr:cNvCxnSpPr/>
      </xdr:nvCxnSpPr>
      <xdr:spPr>
        <a:xfrm>
          <a:off x="14782800" y="134124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148589</xdr:rowOff>
    </xdr:from>
    <xdr:to>
      <xdr:col>78</xdr:col>
      <xdr:colOff>120650</xdr:colOff>
      <xdr:row>77</xdr:row>
      <xdr:rowOff>78739</xdr:rowOff>
    </xdr:to>
    <xdr:sp macro="" textlink="">
      <xdr:nvSpPr>
        <xdr:cNvPr id="421" name="フローチャート: 判断 420"/>
        <xdr:cNvSpPr/>
      </xdr:nvSpPr>
      <xdr:spPr>
        <a:xfrm>
          <a:off x="15621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88916</xdr:rowOff>
    </xdr:from>
    <xdr:ext cx="736600" cy="259045"/>
    <xdr:sp macro="" textlink="">
      <xdr:nvSpPr>
        <xdr:cNvPr id="422" name="テキスト ボックス 421"/>
        <xdr:cNvSpPr txBox="1"/>
      </xdr:nvSpPr>
      <xdr:spPr>
        <a:xfrm>
          <a:off x="15290800" y="12947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85089</xdr:rowOff>
    </xdr:from>
    <xdr:to>
      <xdr:col>73</xdr:col>
      <xdr:colOff>180975</xdr:colOff>
      <xdr:row>78</xdr:row>
      <xdr:rowOff>39370</xdr:rowOff>
    </xdr:to>
    <xdr:cxnSp macro="">
      <xdr:nvCxnSpPr>
        <xdr:cNvPr id="423" name="直線コネクタ 422"/>
        <xdr:cNvCxnSpPr/>
      </xdr:nvCxnSpPr>
      <xdr:spPr>
        <a:xfrm>
          <a:off x="13893800" y="13286739"/>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95250</xdr:rowOff>
    </xdr:from>
    <xdr:to>
      <xdr:col>74</xdr:col>
      <xdr:colOff>31750</xdr:colOff>
      <xdr:row>77</xdr:row>
      <xdr:rowOff>25400</xdr:rowOff>
    </xdr:to>
    <xdr:sp macro="" textlink="">
      <xdr:nvSpPr>
        <xdr:cNvPr id="424" name="フローチャート: 判断 423"/>
        <xdr:cNvSpPr/>
      </xdr:nvSpPr>
      <xdr:spPr>
        <a:xfrm>
          <a:off x="14732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35577</xdr:rowOff>
    </xdr:from>
    <xdr:ext cx="762000" cy="259045"/>
    <xdr:sp macro="" textlink="">
      <xdr:nvSpPr>
        <xdr:cNvPr id="425" name="テキスト ボックス 424"/>
        <xdr:cNvSpPr txBox="1"/>
      </xdr:nvSpPr>
      <xdr:spPr>
        <a:xfrm>
          <a:off x="14401800" y="128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138430</xdr:rowOff>
    </xdr:from>
    <xdr:to>
      <xdr:col>69</xdr:col>
      <xdr:colOff>92075</xdr:colOff>
      <xdr:row>77</xdr:row>
      <xdr:rowOff>85089</xdr:rowOff>
    </xdr:to>
    <xdr:cxnSp macro="">
      <xdr:nvCxnSpPr>
        <xdr:cNvPr id="426" name="直線コネクタ 425"/>
        <xdr:cNvCxnSpPr/>
      </xdr:nvCxnSpPr>
      <xdr:spPr>
        <a:xfrm>
          <a:off x="13004800" y="13168630"/>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45720</xdr:rowOff>
    </xdr:from>
    <xdr:to>
      <xdr:col>69</xdr:col>
      <xdr:colOff>142875</xdr:colOff>
      <xdr:row>76</xdr:row>
      <xdr:rowOff>147320</xdr:rowOff>
    </xdr:to>
    <xdr:sp macro="" textlink="">
      <xdr:nvSpPr>
        <xdr:cNvPr id="427" name="フローチャート: 判断 426"/>
        <xdr:cNvSpPr/>
      </xdr:nvSpPr>
      <xdr:spPr>
        <a:xfrm>
          <a:off x="13843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157497</xdr:rowOff>
    </xdr:from>
    <xdr:ext cx="762000" cy="259045"/>
    <xdr:sp macro="" textlink="">
      <xdr:nvSpPr>
        <xdr:cNvPr id="428" name="テキスト ボックス 427"/>
        <xdr:cNvSpPr txBox="1"/>
      </xdr:nvSpPr>
      <xdr:spPr>
        <a:xfrm>
          <a:off x="13512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140970</xdr:rowOff>
    </xdr:from>
    <xdr:to>
      <xdr:col>65</xdr:col>
      <xdr:colOff>53975</xdr:colOff>
      <xdr:row>76</xdr:row>
      <xdr:rowOff>71120</xdr:rowOff>
    </xdr:to>
    <xdr:sp macro="" textlink="">
      <xdr:nvSpPr>
        <xdr:cNvPr id="429" name="フローチャート: 判断 428"/>
        <xdr:cNvSpPr/>
      </xdr:nvSpPr>
      <xdr:spPr>
        <a:xfrm>
          <a:off x="129540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81297</xdr:rowOff>
    </xdr:from>
    <xdr:ext cx="762000" cy="259045"/>
    <xdr:sp macro="" textlink="">
      <xdr:nvSpPr>
        <xdr:cNvPr id="430" name="テキスト ボックス 429"/>
        <xdr:cNvSpPr txBox="1"/>
      </xdr:nvSpPr>
      <xdr:spPr>
        <a:xfrm>
          <a:off x="12623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36" name="楕円 435"/>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37" name="公債費以外該当値テキスト"/>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3811</xdr:rowOff>
    </xdr:from>
    <xdr:to>
      <xdr:col>78</xdr:col>
      <xdr:colOff>120650</xdr:colOff>
      <xdr:row>78</xdr:row>
      <xdr:rowOff>105411</xdr:rowOff>
    </xdr:to>
    <xdr:sp macro="" textlink="">
      <xdr:nvSpPr>
        <xdr:cNvPr id="438" name="楕円 437"/>
        <xdr:cNvSpPr/>
      </xdr:nvSpPr>
      <xdr:spPr>
        <a:xfrm>
          <a:off x="15621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90188</xdr:rowOff>
    </xdr:from>
    <xdr:ext cx="736600" cy="259045"/>
    <xdr:sp macro="" textlink="">
      <xdr:nvSpPr>
        <xdr:cNvPr id="439" name="テキスト ボックス 438"/>
        <xdr:cNvSpPr txBox="1"/>
      </xdr:nvSpPr>
      <xdr:spPr>
        <a:xfrm>
          <a:off x="15290800" y="13463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160020</xdr:rowOff>
    </xdr:from>
    <xdr:to>
      <xdr:col>74</xdr:col>
      <xdr:colOff>31750</xdr:colOff>
      <xdr:row>78</xdr:row>
      <xdr:rowOff>90170</xdr:rowOff>
    </xdr:to>
    <xdr:sp macro="" textlink="">
      <xdr:nvSpPr>
        <xdr:cNvPr id="440" name="楕円 439"/>
        <xdr:cNvSpPr/>
      </xdr:nvSpPr>
      <xdr:spPr>
        <a:xfrm>
          <a:off x="14732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74947</xdr:rowOff>
    </xdr:from>
    <xdr:ext cx="762000" cy="259045"/>
    <xdr:sp macro="" textlink="">
      <xdr:nvSpPr>
        <xdr:cNvPr id="441" name="テキスト ボックス 440"/>
        <xdr:cNvSpPr txBox="1"/>
      </xdr:nvSpPr>
      <xdr:spPr>
        <a:xfrm>
          <a:off x="14401800" y="1344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34289</xdr:rowOff>
    </xdr:from>
    <xdr:to>
      <xdr:col>69</xdr:col>
      <xdr:colOff>142875</xdr:colOff>
      <xdr:row>77</xdr:row>
      <xdr:rowOff>135889</xdr:rowOff>
    </xdr:to>
    <xdr:sp macro="" textlink="">
      <xdr:nvSpPr>
        <xdr:cNvPr id="442" name="楕円 441"/>
        <xdr:cNvSpPr/>
      </xdr:nvSpPr>
      <xdr:spPr>
        <a:xfrm>
          <a:off x="13843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120666</xdr:rowOff>
    </xdr:from>
    <xdr:ext cx="762000" cy="259045"/>
    <xdr:sp macro="" textlink="">
      <xdr:nvSpPr>
        <xdr:cNvPr id="443" name="テキスト ボックス 442"/>
        <xdr:cNvSpPr txBox="1"/>
      </xdr:nvSpPr>
      <xdr:spPr>
        <a:xfrm>
          <a:off x="13512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44" name="楕円 443"/>
        <xdr:cNvSpPr/>
      </xdr:nvSpPr>
      <xdr:spPr>
        <a:xfrm>
          <a:off x="12954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45" name="テキスト ボックス 444"/>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92723</xdr:rowOff>
    </xdr:from>
    <xdr:to>
      <xdr:col>29</xdr:col>
      <xdr:colOff>127000</xdr:colOff>
      <xdr:row>19</xdr:row>
      <xdr:rowOff>102073</xdr:rowOff>
    </xdr:to>
    <xdr:cxnSp macro="">
      <xdr:nvCxnSpPr>
        <xdr:cNvPr id="41" name="直線コネクタ 40"/>
        <xdr:cNvCxnSpPr/>
      </xdr:nvCxnSpPr>
      <xdr:spPr bwMode="auto">
        <a:xfrm flipV="1">
          <a:off x="5651500" y="2197748"/>
          <a:ext cx="0" cy="12095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74150</xdr:rowOff>
    </xdr:from>
    <xdr:ext cx="762000" cy="259045"/>
    <xdr:sp macro="" textlink="">
      <xdr:nvSpPr>
        <xdr:cNvPr id="42" name="人口1人当たり決算額の推移最小値テキスト130"/>
        <xdr:cNvSpPr txBox="1"/>
      </xdr:nvSpPr>
      <xdr:spPr>
        <a:xfrm>
          <a:off x="5740400" y="3379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102073</xdr:rowOff>
    </xdr:from>
    <xdr:to>
      <xdr:col>30</xdr:col>
      <xdr:colOff>25400</xdr:colOff>
      <xdr:row>19</xdr:row>
      <xdr:rowOff>102073</xdr:rowOff>
    </xdr:to>
    <xdr:cxnSp macro="">
      <xdr:nvCxnSpPr>
        <xdr:cNvPr id="43" name="直線コネクタ 42"/>
        <xdr:cNvCxnSpPr/>
      </xdr:nvCxnSpPr>
      <xdr:spPr bwMode="auto">
        <a:xfrm>
          <a:off x="5562600" y="34072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7650</xdr:rowOff>
    </xdr:from>
    <xdr:ext cx="762000" cy="259045"/>
    <xdr:sp macro="" textlink="">
      <xdr:nvSpPr>
        <xdr:cNvPr id="44" name="人口1人当たり決算額の推移最大値テキスト130"/>
        <xdr:cNvSpPr txBox="1"/>
      </xdr:nvSpPr>
      <xdr:spPr>
        <a:xfrm>
          <a:off x="5740400" y="194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92723</xdr:rowOff>
    </xdr:from>
    <xdr:to>
      <xdr:col>30</xdr:col>
      <xdr:colOff>25400</xdr:colOff>
      <xdr:row>12</xdr:row>
      <xdr:rowOff>92723</xdr:rowOff>
    </xdr:to>
    <xdr:cxnSp macro="">
      <xdr:nvCxnSpPr>
        <xdr:cNvPr id="45" name="直線コネクタ 44"/>
        <xdr:cNvCxnSpPr/>
      </xdr:nvCxnSpPr>
      <xdr:spPr bwMode="auto">
        <a:xfrm>
          <a:off x="5562600" y="21977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89906</xdr:rowOff>
    </xdr:from>
    <xdr:to>
      <xdr:col>29</xdr:col>
      <xdr:colOff>127000</xdr:colOff>
      <xdr:row>17</xdr:row>
      <xdr:rowOff>114972</xdr:rowOff>
    </xdr:to>
    <xdr:cxnSp macro="">
      <xdr:nvCxnSpPr>
        <xdr:cNvPr id="46" name="直線コネクタ 45"/>
        <xdr:cNvCxnSpPr/>
      </xdr:nvCxnSpPr>
      <xdr:spPr bwMode="auto">
        <a:xfrm flipV="1">
          <a:off x="5003800" y="3052181"/>
          <a:ext cx="647700" cy="25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85208</xdr:rowOff>
    </xdr:from>
    <xdr:ext cx="762000" cy="259045"/>
    <xdr:sp macro="" textlink="">
      <xdr:nvSpPr>
        <xdr:cNvPr id="47" name="人口1人当たり決算額の推移平均値テキスト130"/>
        <xdr:cNvSpPr txBox="1"/>
      </xdr:nvSpPr>
      <xdr:spPr>
        <a:xfrm>
          <a:off x="5740400" y="2704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68681</xdr:rowOff>
    </xdr:from>
    <xdr:to>
      <xdr:col>29</xdr:col>
      <xdr:colOff>177800</xdr:colOff>
      <xdr:row>16</xdr:row>
      <xdr:rowOff>170281</xdr:rowOff>
    </xdr:to>
    <xdr:sp macro="" textlink="">
      <xdr:nvSpPr>
        <xdr:cNvPr id="48" name="フローチャート: 判断 47"/>
        <xdr:cNvSpPr/>
      </xdr:nvSpPr>
      <xdr:spPr bwMode="auto">
        <a:xfrm>
          <a:off x="5600700" y="28595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114972</xdr:rowOff>
    </xdr:from>
    <xdr:to>
      <xdr:col>26</xdr:col>
      <xdr:colOff>50800</xdr:colOff>
      <xdr:row>17</xdr:row>
      <xdr:rowOff>126985</xdr:rowOff>
    </xdr:to>
    <xdr:cxnSp macro="">
      <xdr:nvCxnSpPr>
        <xdr:cNvPr id="49" name="直線コネクタ 48"/>
        <xdr:cNvCxnSpPr/>
      </xdr:nvCxnSpPr>
      <xdr:spPr bwMode="auto">
        <a:xfrm flipV="1">
          <a:off x="4305300" y="3077247"/>
          <a:ext cx="698500" cy="12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78597</xdr:rowOff>
    </xdr:from>
    <xdr:to>
      <xdr:col>26</xdr:col>
      <xdr:colOff>101600</xdr:colOff>
      <xdr:row>17</xdr:row>
      <xdr:rowOff>8747</xdr:rowOff>
    </xdr:to>
    <xdr:sp macro="" textlink="">
      <xdr:nvSpPr>
        <xdr:cNvPr id="50" name="フローチャート: 判断 49"/>
        <xdr:cNvSpPr/>
      </xdr:nvSpPr>
      <xdr:spPr bwMode="auto">
        <a:xfrm>
          <a:off x="4953000" y="28694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18924</xdr:rowOff>
    </xdr:from>
    <xdr:ext cx="736600" cy="259045"/>
    <xdr:sp macro="" textlink="">
      <xdr:nvSpPr>
        <xdr:cNvPr id="51" name="テキスト ボックス 50"/>
        <xdr:cNvSpPr txBox="1"/>
      </xdr:nvSpPr>
      <xdr:spPr>
        <a:xfrm>
          <a:off x="4622800" y="2638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126985</xdr:rowOff>
    </xdr:from>
    <xdr:to>
      <xdr:col>22</xdr:col>
      <xdr:colOff>114300</xdr:colOff>
      <xdr:row>17</xdr:row>
      <xdr:rowOff>138506</xdr:rowOff>
    </xdr:to>
    <xdr:cxnSp macro="">
      <xdr:nvCxnSpPr>
        <xdr:cNvPr id="52" name="直線コネクタ 51"/>
        <xdr:cNvCxnSpPr/>
      </xdr:nvCxnSpPr>
      <xdr:spPr bwMode="auto">
        <a:xfrm flipV="1">
          <a:off x="3606800" y="3089260"/>
          <a:ext cx="698500" cy="11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100548</xdr:rowOff>
    </xdr:from>
    <xdr:to>
      <xdr:col>22</xdr:col>
      <xdr:colOff>165100</xdr:colOff>
      <xdr:row>17</xdr:row>
      <xdr:rowOff>30698</xdr:rowOff>
    </xdr:to>
    <xdr:sp macro="" textlink="">
      <xdr:nvSpPr>
        <xdr:cNvPr id="53" name="フローチャート: 判断 52"/>
        <xdr:cNvSpPr/>
      </xdr:nvSpPr>
      <xdr:spPr bwMode="auto">
        <a:xfrm>
          <a:off x="4254500" y="28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40875</xdr:rowOff>
    </xdr:from>
    <xdr:ext cx="762000" cy="259045"/>
    <xdr:sp macro="" textlink="">
      <xdr:nvSpPr>
        <xdr:cNvPr id="54" name="テキスト ボックス 53"/>
        <xdr:cNvSpPr txBox="1"/>
      </xdr:nvSpPr>
      <xdr:spPr>
        <a:xfrm>
          <a:off x="3924300" y="26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135323</xdr:rowOff>
    </xdr:from>
    <xdr:to>
      <xdr:col>18</xdr:col>
      <xdr:colOff>177800</xdr:colOff>
      <xdr:row>17</xdr:row>
      <xdr:rowOff>138506</xdr:rowOff>
    </xdr:to>
    <xdr:cxnSp macro="">
      <xdr:nvCxnSpPr>
        <xdr:cNvPr id="55" name="直線コネクタ 54"/>
        <xdr:cNvCxnSpPr/>
      </xdr:nvCxnSpPr>
      <xdr:spPr bwMode="auto">
        <a:xfrm>
          <a:off x="2908300" y="3097598"/>
          <a:ext cx="698500" cy="3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120042</xdr:rowOff>
    </xdr:from>
    <xdr:to>
      <xdr:col>19</xdr:col>
      <xdr:colOff>38100</xdr:colOff>
      <xdr:row>17</xdr:row>
      <xdr:rowOff>50192</xdr:rowOff>
    </xdr:to>
    <xdr:sp macro="" textlink="">
      <xdr:nvSpPr>
        <xdr:cNvPr id="56" name="フローチャート: 判断 55"/>
        <xdr:cNvSpPr/>
      </xdr:nvSpPr>
      <xdr:spPr bwMode="auto">
        <a:xfrm>
          <a:off x="3556000" y="2910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60369</xdr:rowOff>
    </xdr:from>
    <xdr:ext cx="762000" cy="259045"/>
    <xdr:sp macro="" textlink="">
      <xdr:nvSpPr>
        <xdr:cNvPr id="57" name="テキスト ボックス 56"/>
        <xdr:cNvSpPr txBox="1"/>
      </xdr:nvSpPr>
      <xdr:spPr>
        <a:xfrm>
          <a:off x="3225800" y="267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136484</xdr:rowOff>
    </xdr:from>
    <xdr:to>
      <xdr:col>15</xdr:col>
      <xdr:colOff>101600</xdr:colOff>
      <xdr:row>17</xdr:row>
      <xdr:rowOff>66634</xdr:rowOff>
    </xdr:to>
    <xdr:sp macro="" textlink="">
      <xdr:nvSpPr>
        <xdr:cNvPr id="58" name="フローチャート: 判断 57"/>
        <xdr:cNvSpPr/>
      </xdr:nvSpPr>
      <xdr:spPr bwMode="auto">
        <a:xfrm>
          <a:off x="2857500" y="2927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76811</xdr:rowOff>
    </xdr:from>
    <xdr:ext cx="762000" cy="259045"/>
    <xdr:sp macro="" textlink="">
      <xdr:nvSpPr>
        <xdr:cNvPr id="59" name="テキスト ボックス 58"/>
        <xdr:cNvSpPr txBox="1"/>
      </xdr:nvSpPr>
      <xdr:spPr>
        <a:xfrm>
          <a:off x="2527300" y="2696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39106</xdr:rowOff>
    </xdr:from>
    <xdr:to>
      <xdr:col>29</xdr:col>
      <xdr:colOff>177800</xdr:colOff>
      <xdr:row>17</xdr:row>
      <xdr:rowOff>140706</xdr:rowOff>
    </xdr:to>
    <xdr:sp macro="" textlink="">
      <xdr:nvSpPr>
        <xdr:cNvPr id="65" name="楕円 64"/>
        <xdr:cNvSpPr/>
      </xdr:nvSpPr>
      <xdr:spPr bwMode="auto">
        <a:xfrm>
          <a:off x="5600700" y="3001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11183</xdr:rowOff>
    </xdr:from>
    <xdr:ext cx="762000" cy="259045"/>
    <xdr:sp macro="" textlink="">
      <xdr:nvSpPr>
        <xdr:cNvPr id="66" name="人口1人当たり決算額の推移該当値テキスト130"/>
        <xdr:cNvSpPr txBox="1"/>
      </xdr:nvSpPr>
      <xdr:spPr>
        <a:xfrm>
          <a:off x="5740400" y="297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64172</xdr:rowOff>
    </xdr:from>
    <xdr:to>
      <xdr:col>26</xdr:col>
      <xdr:colOff>101600</xdr:colOff>
      <xdr:row>17</xdr:row>
      <xdr:rowOff>165772</xdr:rowOff>
    </xdr:to>
    <xdr:sp macro="" textlink="">
      <xdr:nvSpPr>
        <xdr:cNvPr id="67" name="楕円 66"/>
        <xdr:cNvSpPr/>
      </xdr:nvSpPr>
      <xdr:spPr bwMode="auto">
        <a:xfrm>
          <a:off x="4953000" y="3026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150549</xdr:rowOff>
    </xdr:from>
    <xdr:ext cx="736600" cy="259045"/>
    <xdr:sp macro="" textlink="">
      <xdr:nvSpPr>
        <xdr:cNvPr id="68" name="テキスト ボックス 67"/>
        <xdr:cNvSpPr txBox="1"/>
      </xdr:nvSpPr>
      <xdr:spPr>
        <a:xfrm>
          <a:off x="4622800" y="3112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76185</xdr:rowOff>
    </xdr:from>
    <xdr:to>
      <xdr:col>22</xdr:col>
      <xdr:colOff>165100</xdr:colOff>
      <xdr:row>18</xdr:row>
      <xdr:rowOff>6335</xdr:rowOff>
    </xdr:to>
    <xdr:sp macro="" textlink="">
      <xdr:nvSpPr>
        <xdr:cNvPr id="69" name="楕円 68"/>
        <xdr:cNvSpPr/>
      </xdr:nvSpPr>
      <xdr:spPr bwMode="auto">
        <a:xfrm>
          <a:off x="4254500" y="303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162562</xdr:rowOff>
    </xdr:from>
    <xdr:ext cx="762000" cy="259045"/>
    <xdr:sp macro="" textlink="">
      <xdr:nvSpPr>
        <xdr:cNvPr id="70" name="テキスト ボックス 69"/>
        <xdr:cNvSpPr txBox="1"/>
      </xdr:nvSpPr>
      <xdr:spPr>
        <a:xfrm>
          <a:off x="3924300" y="312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87706</xdr:rowOff>
    </xdr:from>
    <xdr:to>
      <xdr:col>19</xdr:col>
      <xdr:colOff>38100</xdr:colOff>
      <xdr:row>18</xdr:row>
      <xdr:rowOff>17856</xdr:rowOff>
    </xdr:to>
    <xdr:sp macro="" textlink="">
      <xdr:nvSpPr>
        <xdr:cNvPr id="71" name="楕円 70"/>
        <xdr:cNvSpPr/>
      </xdr:nvSpPr>
      <xdr:spPr bwMode="auto">
        <a:xfrm>
          <a:off x="3556000" y="3049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2633</xdr:rowOff>
    </xdr:from>
    <xdr:ext cx="762000" cy="259045"/>
    <xdr:sp macro="" textlink="">
      <xdr:nvSpPr>
        <xdr:cNvPr id="72" name="テキスト ボックス 71"/>
        <xdr:cNvSpPr txBox="1"/>
      </xdr:nvSpPr>
      <xdr:spPr>
        <a:xfrm>
          <a:off x="3225800" y="3136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84523</xdr:rowOff>
    </xdr:from>
    <xdr:to>
      <xdr:col>15</xdr:col>
      <xdr:colOff>101600</xdr:colOff>
      <xdr:row>18</xdr:row>
      <xdr:rowOff>14673</xdr:rowOff>
    </xdr:to>
    <xdr:sp macro="" textlink="">
      <xdr:nvSpPr>
        <xdr:cNvPr id="73" name="楕円 72"/>
        <xdr:cNvSpPr/>
      </xdr:nvSpPr>
      <xdr:spPr bwMode="auto">
        <a:xfrm>
          <a:off x="2857500" y="304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170900</xdr:rowOff>
    </xdr:from>
    <xdr:ext cx="762000" cy="259045"/>
    <xdr:sp macro="" textlink="">
      <xdr:nvSpPr>
        <xdr:cNvPr id="74" name="テキスト ボックス 73"/>
        <xdr:cNvSpPr txBox="1"/>
      </xdr:nvSpPr>
      <xdr:spPr>
        <a:xfrm>
          <a:off x="2527300" y="313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1" name="直線コネクタ 90"/>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2" name="テキスト ボックス 91"/>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5" name="直線コネクタ 94"/>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6" name="テキスト ボックス 95"/>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7" name="直線コネクタ 96"/>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8" name="テキスト ボックス 97"/>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249542</xdr:rowOff>
    </xdr:from>
    <xdr:to>
      <xdr:col>29</xdr:col>
      <xdr:colOff>127000</xdr:colOff>
      <xdr:row>38</xdr:row>
      <xdr:rowOff>165798</xdr:rowOff>
    </xdr:to>
    <xdr:cxnSp macro="">
      <xdr:nvCxnSpPr>
        <xdr:cNvPr id="102" name="直線コネクタ 101"/>
        <xdr:cNvCxnSpPr/>
      </xdr:nvCxnSpPr>
      <xdr:spPr bwMode="auto">
        <a:xfrm flipV="1">
          <a:off x="5651500" y="6174092"/>
          <a:ext cx="0" cy="14593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137875</xdr:rowOff>
    </xdr:from>
    <xdr:ext cx="762000" cy="259045"/>
    <xdr:sp macro="" textlink="">
      <xdr:nvSpPr>
        <xdr:cNvPr id="103" name="人口1人当たり決算額の推移最小値テキスト445"/>
        <xdr:cNvSpPr txBox="1"/>
      </xdr:nvSpPr>
      <xdr:spPr>
        <a:xfrm>
          <a:off x="5740400" y="760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165798</xdr:rowOff>
    </xdr:from>
    <xdr:to>
      <xdr:col>30</xdr:col>
      <xdr:colOff>25400</xdr:colOff>
      <xdr:row>38</xdr:row>
      <xdr:rowOff>165798</xdr:rowOff>
    </xdr:to>
    <xdr:cxnSp macro="">
      <xdr:nvCxnSpPr>
        <xdr:cNvPr id="104" name="直線コネクタ 103"/>
        <xdr:cNvCxnSpPr/>
      </xdr:nvCxnSpPr>
      <xdr:spPr bwMode="auto">
        <a:xfrm>
          <a:off x="5562600" y="76333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164469</xdr:rowOff>
    </xdr:from>
    <xdr:ext cx="762000" cy="259045"/>
    <xdr:sp macro="" textlink="">
      <xdr:nvSpPr>
        <xdr:cNvPr id="105" name="人口1人当たり決算額の推移最大値テキスト445"/>
        <xdr:cNvSpPr txBox="1"/>
      </xdr:nvSpPr>
      <xdr:spPr>
        <a:xfrm>
          <a:off x="5740400" y="591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249542</xdr:rowOff>
    </xdr:from>
    <xdr:to>
      <xdr:col>30</xdr:col>
      <xdr:colOff>25400</xdr:colOff>
      <xdr:row>33</xdr:row>
      <xdr:rowOff>249542</xdr:rowOff>
    </xdr:to>
    <xdr:cxnSp macro="">
      <xdr:nvCxnSpPr>
        <xdr:cNvPr id="106" name="直線コネクタ 105"/>
        <xdr:cNvCxnSpPr/>
      </xdr:nvCxnSpPr>
      <xdr:spPr bwMode="auto">
        <a:xfrm>
          <a:off x="5562600" y="61740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257823</xdr:rowOff>
    </xdr:from>
    <xdr:to>
      <xdr:col>29</xdr:col>
      <xdr:colOff>127000</xdr:colOff>
      <xdr:row>35</xdr:row>
      <xdr:rowOff>305308</xdr:rowOff>
    </xdr:to>
    <xdr:cxnSp macro="">
      <xdr:nvCxnSpPr>
        <xdr:cNvPr id="107" name="直線コネクタ 106"/>
        <xdr:cNvCxnSpPr/>
      </xdr:nvCxnSpPr>
      <xdr:spPr bwMode="auto">
        <a:xfrm flipV="1">
          <a:off x="5003800" y="6868173"/>
          <a:ext cx="647700" cy="47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221137</xdr:rowOff>
    </xdr:from>
    <xdr:ext cx="762000" cy="259045"/>
    <xdr:sp macro="" textlink="">
      <xdr:nvSpPr>
        <xdr:cNvPr id="108" name="人口1人当たり決算額の推移平均値テキスト445"/>
        <xdr:cNvSpPr txBox="1"/>
      </xdr:nvSpPr>
      <xdr:spPr>
        <a:xfrm>
          <a:off x="5740400" y="6488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33160</xdr:rowOff>
    </xdr:from>
    <xdr:to>
      <xdr:col>29</xdr:col>
      <xdr:colOff>177800</xdr:colOff>
      <xdr:row>35</xdr:row>
      <xdr:rowOff>134760</xdr:rowOff>
    </xdr:to>
    <xdr:sp macro="" textlink="">
      <xdr:nvSpPr>
        <xdr:cNvPr id="109" name="フローチャート: 判断 108"/>
        <xdr:cNvSpPr/>
      </xdr:nvSpPr>
      <xdr:spPr bwMode="auto">
        <a:xfrm>
          <a:off x="5600700" y="6643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305308</xdr:rowOff>
    </xdr:from>
    <xdr:to>
      <xdr:col>26</xdr:col>
      <xdr:colOff>50800</xdr:colOff>
      <xdr:row>35</xdr:row>
      <xdr:rowOff>337769</xdr:rowOff>
    </xdr:to>
    <xdr:cxnSp macro="">
      <xdr:nvCxnSpPr>
        <xdr:cNvPr id="110" name="直線コネクタ 109"/>
        <xdr:cNvCxnSpPr/>
      </xdr:nvCxnSpPr>
      <xdr:spPr bwMode="auto">
        <a:xfrm flipV="1">
          <a:off x="4305300" y="6915658"/>
          <a:ext cx="698500" cy="32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27762</xdr:rowOff>
    </xdr:from>
    <xdr:to>
      <xdr:col>26</xdr:col>
      <xdr:colOff>101600</xdr:colOff>
      <xdr:row>35</xdr:row>
      <xdr:rowOff>129362</xdr:rowOff>
    </xdr:to>
    <xdr:sp macro="" textlink="">
      <xdr:nvSpPr>
        <xdr:cNvPr id="111" name="フローチャート: 判断 110"/>
        <xdr:cNvSpPr/>
      </xdr:nvSpPr>
      <xdr:spPr bwMode="auto">
        <a:xfrm>
          <a:off x="4953000" y="66381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139539</xdr:rowOff>
    </xdr:from>
    <xdr:ext cx="736600" cy="259045"/>
    <xdr:sp macro="" textlink="">
      <xdr:nvSpPr>
        <xdr:cNvPr id="112" name="テキスト ボックス 111"/>
        <xdr:cNvSpPr txBox="1"/>
      </xdr:nvSpPr>
      <xdr:spPr>
        <a:xfrm>
          <a:off x="4622800" y="6406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337769</xdr:rowOff>
    </xdr:from>
    <xdr:to>
      <xdr:col>22</xdr:col>
      <xdr:colOff>114300</xdr:colOff>
      <xdr:row>36</xdr:row>
      <xdr:rowOff>65494</xdr:rowOff>
    </xdr:to>
    <xdr:cxnSp macro="">
      <xdr:nvCxnSpPr>
        <xdr:cNvPr id="113" name="直線コネクタ 112"/>
        <xdr:cNvCxnSpPr/>
      </xdr:nvCxnSpPr>
      <xdr:spPr bwMode="auto">
        <a:xfrm flipV="1">
          <a:off x="3606800" y="6948119"/>
          <a:ext cx="698500" cy="70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21501</xdr:rowOff>
    </xdr:from>
    <xdr:to>
      <xdr:col>22</xdr:col>
      <xdr:colOff>165100</xdr:colOff>
      <xdr:row>35</xdr:row>
      <xdr:rowOff>123101</xdr:rowOff>
    </xdr:to>
    <xdr:sp macro="" textlink="">
      <xdr:nvSpPr>
        <xdr:cNvPr id="114" name="フローチャート: 判断 113"/>
        <xdr:cNvSpPr/>
      </xdr:nvSpPr>
      <xdr:spPr bwMode="auto">
        <a:xfrm>
          <a:off x="4254500" y="6631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133278</xdr:rowOff>
    </xdr:from>
    <xdr:ext cx="762000" cy="259045"/>
    <xdr:sp macro="" textlink="">
      <xdr:nvSpPr>
        <xdr:cNvPr id="115" name="テキスト ボックス 114"/>
        <xdr:cNvSpPr txBox="1"/>
      </xdr:nvSpPr>
      <xdr:spPr>
        <a:xfrm>
          <a:off x="3924300" y="6400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65494</xdr:rowOff>
    </xdr:from>
    <xdr:to>
      <xdr:col>18</xdr:col>
      <xdr:colOff>177800</xdr:colOff>
      <xdr:row>36</xdr:row>
      <xdr:rowOff>109741</xdr:rowOff>
    </xdr:to>
    <xdr:cxnSp macro="">
      <xdr:nvCxnSpPr>
        <xdr:cNvPr id="116" name="直線コネクタ 115"/>
        <xdr:cNvCxnSpPr/>
      </xdr:nvCxnSpPr>
      <xdr:spPr bwMode="auto">
        <a:xfrm flipV="1">
          <a:off x="2908300" y="7018744"/>
          <a:ext cx="698500" cy="44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47295</xdr:rowOff>
    </xdr:from>
    <xdr:to>
      <xdr:col>19</xdr:col>
      <xdr:colOff>38100</xdr:colOff>
      <xdr:row>35</xdr:row>
      <xdr:rowOff>148895</xdr:rowOff>
    </xdr:to>
    <xdr:sp macro="" textlink="">
      <xdr:nvSpPr>
        <xdr:cNvPr id="117" name="フローチャート: 判断 116"/>
        <xdr:cNvSpPr/>
      </xdr:nvSpPr>
      <xdr:spPr bwMode="auto">
        <a:xfrm>
          <a:off x="3556000" y="6657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159072</xdr:rowOff>
    </xdr:from>
    <xdr:ext cx="762000" cy="259045"/>
    <xdr:sp macro="" textlink="">
      <xdr:nvSpPr>
        <xdr:cNvPr id="118" name="テキスト ボックス 117"/>
        <xdr:cNvSpPr txBox="1"/>
      </xdr:nvSpPr>
      <xdr:spPr>
        <a:xfrm>
          <a:off x="3225800" y="642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70688</xdr:rowOff>
    </xdr:from>
    <xdr:to>
      <xdr:col>15</xdr:col>
      <xdr:colOff>101600</xdr:colOff>
      <xdr:row>35</xdr:row>
      <xdr:rowOff>172288</xdr:rowOff>
    </xdr:to>
    <xdr:sp macro="" textlink="">
      <xdr:nvSpPr>
        <xdr:cNvPr id="119" name="フローチャート: 判断 118"/>
        <xdr:cNvSpPr/>
      </xdr:nvSpPr>
      <xdr:spPr bwMode="auto">
        <a:xfrm>
          <a:off x="2857500" y="6681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182465</xdr:rowOff>
    </xdr:from>
    <xdr:ext cx="762000" cy="259045"/>
    <xdr:sp macro="" textlink="">
      <xdr:nvSpPr>
        <xdr:cNvPr id="120" name="テキスト ボックス 119"/>
        <xdr:cNvSpPr txBox="1"/>
      </xdr:nvSpPr>
      <xdr:spPr>
        <a:xfrm>
          <a:off x="2527300" y="6449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207023</xdr:rowOff>
    </xdr:from>
    <xdr:to>
      <xdr:col>29</xdr:col>
      <xdr:colOff>177800</xdr:colOff>
      <xdr:row>35</xdr:row>
      <xdr:rowOff>308623</xdr:rowOff>
    </xdr:to>
    <xdr:sp macro="" textlink="">
      <xdr:nvSpPr>
        <xdr:cNvPr id="126" name="楕円 125"/>
        <xdr:cNvSpPr/>
      </xdr:nvSpPr>
      <xdr:spPr bwMode="auto">
        <a:xfrm>
          <a:off x="5600700" y="6817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179100</xdr:rowOff>
    </xdr:from>
    <xdr:ext cx="762000" cy="259045"/>
    <xdr:sp macro="" textlink="">
      <xdr:nvSpPr>
        <xdr:cNvPr id="127" name="人口1人当たり決算額の推移該当値テキスト445"/>
        <xdr:cNvSpPr txBox="1"/>
      </xdr:nvSpPr>
      <xdr:spPr>
        <a:xfrm>
          <a:off x="5740400" y="6789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254508</xdr:rowOff>
    </xdr:from>
    <xdr:to>
      <xdr:col>26</xdr:col>
      <xdr:colOff>101600</xdr:colOff>
      <xdr:row>36</xdr:row>
      <xdr:rowOff>13208</xdr:rowOff>
    </xdr:to>
    <xdr:sp macro="" textlink="">
      <xdr:nvSpPr>
        <xdr:cNvPr id="128" name="楕円 127"/>
        <xdr:cNvSpPr/>
      </xdr:nvSpPr>
      <xdr:spPr bwMode="auto">
        <a:xfrm>
          <a:off x="4953000" y="6864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340885</xdr:rowOff>
    </xdr:from>
    <xdr:ext cx="736600" cy="259045"/>
    <xdr:sp macro="" textlink="">
      <xdr:nvSpPr>
        <xdr:cNvPr id="129" name="テキスト ボックス 128"/>
        <xdr:cNvSpPr txBox="1"/>
      </xdr:nvSpPr>
      <xdr:spPr>
        <a:xfrm>
          <a:off x="4622800" y="6951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286969</xdr:rowOff>
    </xdr:from>
    <xdr:to>
      <xdr:col>22</xdr:col>
      <xdr:colOff>165100</xdr:colOff>
      <xdr:row>36</xdr:row>
      <xdr:rowOff>45669</xdr:rowOff>
    </xdr:to>
    <xdr:sp macro="" textlink="">
      <xdr:nvSpPr>
        <xdr:cNvPr id="130" name="楕円 129"/>
        <xdr:cNvSpPr/>
      </xdr:nvSpPr>
      <xdr:spPr bwMode="auto">
        <a:xfrm>
          <a:off x="4254500" y="6897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30446</xdr:rowOff>
    </xdr:from>
    <xdr:ext cx="762000" cy="259045"/>
    <xdr:sp macro="" textlink="">
      <xdr:nvSpPr>
        <xdr:cNvPr id="131" name="テキスト ボックス 130"/>
        <xdr:cNvSpPr txBox="1"/>
      </xdr:nvSpPr>
      <xdr:spPr>
        <a:xfrm>
          <a:off x="3924300" y="69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14694</xdr:rowOff>
    </xdr:from>
    <xdr:to>
      <xdr:col>19</xdr:col>
      <xdr:colOff>38100</xdr:colOff>
      <xdr:row>36</xdr:row>
      <xdr:rowOff>116294</xdr:rowOff>
    </xdr:to>
    <xdr:sp macro="" textlink="">
      <xdr:nvSpPr>
        <xdr:cNvPr id="132" name="楕円 131"/>
        <xdr:cNvSpPr/>
      </xdr:nvSpPr>
      <xdr:spPr bwMode="auto">
        <a:xfrm>
          <a:off x="3556000" y="6967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101071</xdr:rowOff>
    </xdr:from>
    <xdr:ext cx="762000" cy="259045"/>
    <xdr:sp macro="" textlink="">
      <xdr:nvSpPr>
        <xdr:cNvPr id="133" name="テキスト ボックス 132"/>
        <xdr:cNvSpPr txBox="1"/>
      </xdr:nvSpPr>
      <xdr:spPr>
        <a:xfrm>
          <a:off x="3225800" y="705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58941</xdr:rowOff>
    </xdr:from>
    <xdr:to>
      <xdr:col>15</xdr:col>
      <xdr:colOff>101600</xdr:colOff>
      <xdr:row>36</xdr:row>
      <xdr:rowOff>160541</xdr:rowOff>
    </xdr:to>
    <xdr:sp macro="" textlink="">
      <xdr:nvSpPr>
        <xdr:cNvPr id="134" name="楕円 133"/>
        <xdr:cNvSpPr/>
      </xdr:nvSpPr>
      <xdr:spPr bwMode="auto">
        <a:xfrm>
          <a:off x="2857500" y="7012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145318</xdr:rowOff>
    </xdr:from>
    <xdr:ext cx="762000" cy="259045"/>
    <xdr:sp macro="" textlink="">
      <xdr:nvSpPr>
        <xdr:cNvPr id="135" name="テキスト ボックス 134"/>
        <xdr:cNvSpPr txBox="1"/>
      </xdr:nvSpPr>
      <xdr:spPr>
        <a:xfrm>
          <a:off x="2527300" y="7098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6,714
6,659
196.81
5,951,503
5,563,526
367,127
3,141,800
6,593,070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22207</xdr:rowOff>
    </xdr:from>
    <xdr:to>
      <xdr:col>24</xdr:col>
      <xdr:colOff>62865</xdr:colOff>
      <xdr:row>38</xdr:row>
      <xdr:rowOff>91625</xdr:rowOff>
    </xdr:to>
    <xdr:cxnSp macro="">
      <xdr:nvCxnSpPr>
        <xdr:cNvPr id="56" name="直線コネクタ 55"/>
        <xdr:cNvCxnSpPr/>
      </xdr:nvCxnSpPr>
      <xdr:spPr>
        <a:xfrm flipV="1">
          <a:off x="4633595" y="5165707"/>
          <a:ext cx="1270" cy="1441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95452</xdr:rowOff>
    </xdr:from>
    <xdr:ext cx="534377" cy="259045"/>
    <xdr:sp macro="" textlink="">
      <xdr:nvSpPr>
        <xdr:cNvPr id="57" name="人件費最小値テキスト"/>
        <xdr:cNvSpPr txBox="1"/>
      </xdr:nvSpPr>
      <xdr:spPr>
        <a:xfrm>
          <a:off x="4686300" y="661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91625</xdr:rowOff>
    </xdr:from>
    <xdr:to>
      <xdr:col>24</xdr:col>
      <xdr:colOff>152400</xdr:colOff>
      <xdr:row>38</xdr:row>
      <xdr:rowOff>91625</xdr:rowOff>
    </xdr:to>
    <xdr:cxnSp macro="">
      <xdr:nvCxnSpPr>
        <xdr:cNvPr id="58" name="直線コネクタ 57"/>
        <xdr:cNvCxnSpPr/>
      </xdr:nvCxnSpPr>
      <xdr:spPr>
        <a:xfrm>
          <a:off x="4546600" y="6606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140334</xdr:rowOff>
    </xdr:from>
    <xdr:ext cx="599010" cy="259045"/>
    <xdr:sp macro="" textlink="">
      <xdr:nvSpPr>
        <xdr:cNvPr id="59" name="人件費最大値テキスト"/>
        <xdr:cNvSpPr txBox="1"/>
      </xdr:nvSpPr>
      <xdr:spPr>
        <a:xfrm>
          <a:off x="4686300" y="494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22207</xdr:rowOff>
    </xdr:from>
    <xdr:to>
      <xdr:col>24</xdr:col>
      <xdr:colOff>152400</xdr:colOff>
      <xdr:row>30</xdr:row>
      <xdr:rowOff>22207</xdr:rowOff>
    </xdr:to>
    <xdr:cxnSp macro="">
      <xdr:nvCxnSpPr>
        <xdr:cNvPr id="60" name="直線コネクタ 59"/>
        <xdr:cNvCxnSpPr/>
      </xdr:nvCxnSpPr>
      <xdr:spPr>
        <a:xfrm>
          <a:off x="4546600" y="5165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57587</xdr:rowOff>
    </xdr:from>
    <xdr:to>
      <xdr:col>24</xdr:col>
      <xdr:colOff>63500</xdr:colOff>
      <xdr:row>36</xdr:row>
      <xdr:rowOff>75502</xdr:rowOff>
    </xdr:to>
    <xdr:cxnSp macro="">
      <xdr:nvCxnSpPr>
        <xdr:cNvPr id="61" name="直線コネクタ 60"/>
        <xdr:cNvCxnSpPr/>
      </xdr:nvCxnSpPr>
      <xdr:spPr>
        <a:xfrm flipV="1">
          <a:off x="3797300" y="6229787"/>
          <a:ext cx="838200" cy="1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14919</xdr:rowOff>
    </xdr:from>
    <xdr:ext cx="599010" cy="259045"/>
    <xdr:sp macro="" textlink="">
      <xdr:nvSpPr>
        <xdr:cNvPr id="62" name="人件費平均値テキスト"/>
        <xdr:cNvSpPr txBox="1"/>
      </xdr:nvSpPr>
      <xdr:spPr>
        <a:xfrm>
          <a:off x="4686300" y="58442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163492</xdr:rowOff>
    </xdr:from>
    <xdr:to>
      <xdr:col>24</xdr:col>
      <xdr:colOff>114300</xdr:colOff>
      <xdr:row>35</xdr:row>
      <xdr:rowOff>93642</xdr:rowOff>
    </xdr:to>
    <xdr:sp macro="" textlink="">
      <xdr:nvSpPr>
        <xdr:cNvPr id="63" name="フローチャート: 判断 62"/>
        <xdr:cNvSpPr/>
      </xdr:nvSpPr>
      <xdr:spPr>
        <a:xfrm>
          <a:off x="4584700" y="599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75502</xdr:rowOff>
    </xdr:from>
    <xdr:to>
      <xdr:col>19</xdr:col>
      <xdr:colOff>177800</xdr:colOff>
      <xdr:row>36</xdr:row>
      <xdr:rowOff>80333</xdr:rowOff>
    </xdr:to>
    <xdr:cxnSp macro="">
      <xdr:nvCxnSpPr>
        <xdr:cNvPr id="64" name="直線コネクタ 63"/>
        <xdr:cNvCxnSpPr/>
      </xdr:nvCxnSpPr>
      <xdr:spPr>
        <a:xfrm flipV="1">
          <a:off x="2908300" y="6247702"/>
          <a:ext cx="889000" cy="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13027</xdr:rowOff>
    </xdr:from>
    <xdr:to>
      <xdr:col>20</xdr:col>
      <xdr:colOff>38100</xdr:colOff>
      <xdr:row>35</xdr:row>
      <xdr:rowOff>114627</xdr:rowOff>
    </xdr:to>
    <xdr:sp macro="" textlink="">
      <xdr:nvSpPr>
        <xdr:cNvPr id="65" name="フローチャート: 判断 64"/>
        <xdr:cNvSpPr/>
      </xdr:nvSpPr>
      <xdr:spPr>
        <a:xfrm>
          <a:off x="3746500" y="6013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131154</xdr:rowOff>
    </xdr:from>
    <xdr:ext cx="599010" cy="259045"/>
    <xdr:sp macro="" textlink="">
      <xdr:nvSpPr>
        <xdr:cNvPr id="66" name="テキスト ボックス 65"/>
        <xdr:cNvSpPr txBox="1"/>
      </xdr:nvSpPr>
      <xdr:spPr>
        <a:xfrm>
          <a:off x="3497795" y="578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80333</xdr:rowOff>
    </xdr:from>
    <xdr:to>
      <xdr:col>15</xdr:col>
      <xdr:colOff>50800</xdr:colOff>
      <xdr:row>36</xdr:row>
      <xdr:rowOff>85903</xdr:rowOff>
    </xdr:to>
    <xdr:cxnSp macro="">
      <xdr:nvCxnSpPr>
        <xdr:cNvPr id="67" name="直線コネクタ 66"/>
        <xdr:cNvCxnSpPr/>
      </xdr:nvCxnSpPr>
      <xdr:spPr>
        <a:xfrm flipV="1">
          <a:off x="2019300" y="6252533"/>
          <a:ext cx="889000" cy="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29022</xdr:rowOff>
    </xdr:from>
    <xdr:to>
      <xdr:col>15</xdr:col>
      <xdr:colOff>101600</xdr:colOff>
      <xdr:row>35</xdr:row>
      <xdr:rowOff>130622</xdr:rowOff>
    </xdr:to>
    <xdr:sp macro="" textlink="">
      <xdr:nvSpPr>
        <xdr:cNvPr id="68" name="フローチャート: 判断 67"/>
        <xdr:cNvSpPr/>
      </xdr:nvSpPr>
      <xdr:spPr>
        <a:xfrm>
          <a:off x="2857500" y="602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147149</xdr:rowOff>
    </xdr:from>
    <xdr:ext cx="599010" cy="259045"/>
    <xdr:sp macro="" textlink="">
      <xdr:nvSpPr>
        <xdr:cNvPr id="69" name="テキスト ボックス 68"/>
        <xdr:cNvSpPr txBox="1"/>
      </xdr:nvSpPr>
      <xdr:spPr>
        <a:xfrm>
          <a:off x="2608795" y="580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67508</xdr:rowOff>
    </xdr:from>
    <xdr:to>
      <xdr:col>10</xdr:col>
      <xdr:colOff>114300</xdr:colOff>
      <xdr:row>36</xdr:row>
      <xdr:rowOff>85903</xdr:rowOff>
    </xdr:to>
    <xdr:cxnSp macro="">
      <xdr:nvCxnSpPr>
        <xdr:cNvPr id="70" name="直線コネクタ 69"/>
        <xdr:cNvCxnSpPr/>
      </xdr:nvCxnSpPr>
      <xdr:spPr>
        <a:xfrm>
          <a:off x="1130300" y="6239708"/>
          <a:ext cx="889000" cy="1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34791</xdr:rowOff>
    </xdr:from>
    <xdr:to>
      <xdr:col>10</xdr:col>
      <xdr:colOff>165100</xdr:colOff>
      <xdr:row>35</xdr:row>
      <xdr:rowOff>136391</xdr:rowOff>
    </xdr:to>
    <xdr:sp macro="" textlink="">
      <xdr:nvSpPr>
        <xdr:cNvPr id="71" name="フローチャート: 判断 70"/>
        <xdr:cNvSpPr/>
      </xdr:nvSpPr>
      <xdr:spPr>
        <a:xfrm>
          <a:off x="1968500" y="6035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152918</xdr:rowOff>
    </xdr:from>
    <xdr:ext cx="599010" cy="259045"/>
    <xdr:sp macro="" textlink="">
      <xdr:nvSpPr>
        <xdr:cNvPr id="72" name="テキスト ボックス 71"/>
        <xdr:cNvSpPr txBox="1"/>
      </xdr:nvSpPr>
      <xdr:spPr>
        <a:xfrm>
          <a:off x="1719795" y="58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42418</xdr:rowOff>
    </xdr:from>
    <xdr:to>
      <xdr:col>6</xdr:col>
      <xdr:colOff>38100</xdr:colOff>
      <xdr:row>35</xdr:row>
      <xdr:rowOff>144018</xdr:rowOff>
    </xdr:to>
    <xdr:sp macro="" textlink="">
      <xdr:nvSpPr>
        <xdr:cNvPr id="73" name="フローチャート: 判断 72"/>
        <xdr:cNvSpPr/>
      </xdr:nvSpPr>
      <xdr:spPr>
        <a:xfrm>
          <a:off x="1079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160545</xdr:rowOff>
    </xdr:from>
    <xdr:ext cx="599010" cy="259045"/>
    <xdr:sp macro="" textlink="">
      <xdr:nvSpPr>
        <xdr:cNvPr id="74" name="テキスト ボックス 73"/>
        <xdr:cNvSpPr txBox="1"/>
      </xdr:nvSpPr>
      <xdr:spPr>
        <a:xfrm>
          <a:off x="830795" y="58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6787</xdr:rowOff>
    </xdr:from>
    <xdr:to>
      <xdr:col>24</xdr:col>
      <xdr:colOff>114300</xdr:colOff>
      <xdr:row>36</xdr:row>
      <xdr:rowOff>108387</xdr:rowOff>
    </xdr:to>
    <xdr:sp macro="" textlink="">
      <xdr:nvSpPr>
        <xdr:cNvPr id="80" name="楕円 79"/>
        <xdr:cNvSpPr/>
      </xdr:nvSpPr>
      <xdr:spPr>
        <a:xfrm>
          <a:off x="4584700" y="617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156664</xdr:rowOff>
    </xdr:from>
    <xdr:ext cx="599010" cy="259045"/>
    <xdr:sp macro="" textlink="">
      <xdr:nvSpPr>
        <xdr:cNvPr id="81" name="人件費該当値テキスト"/>
        <xdr:cNvSpPr txBox="1"/>
      </xdr:nvSpPr>
      <xdr:spPr>
        <a:xfrm>
          <a:off x="4686300" y="6157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24702</xdr:rowOff>
    </xdr:from>
    <xdr:to>
      <xdr:col>20</xdr:col>
      <xdr:colOff>38100</xdr:colOff>
      <xdr:row>36</xdr:row>
      <xdr:rowOff>126302</xdr:rowOff>
    </xdr:to>
    <xdr:sp macro="" textlink="">
      <xdr:nvSpPr>
        <xdr:cNvPr id="82" name="楕円 81"/>
        <xdr:cNvSpPr/>
      </xdr:nvSpPr>
      <xdr:spPr>
        <a:xfrm>
          <a:off x="3746500" y="619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117429</xdr:rowOff>
    </xdr:from>
    <xdr:ext cx="599010" cy="259045"/>
    <xdr:sp macro="" textlink="">
      <xdr:nvSpPr>
        <xdr:cNvPr id="83" name="テキスト ボックス 82"/>
        <xdr:cNvSpPr txBox="1"/>
      </xdr:nvSpPr>
      <xdr:spPr>
        <a:xfrm>
          <a:off x="3497795" y="628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29533</xdr:rowOff>
    </xdr:from>
    <xdr:to>
      <xdr:col>15</xdr:col>
      <xdr:colOff>101600</xdr:colOff>
      <xdr:row>36</xdr:row>
      <xdr:rowOff>131133</xdr:rowOff>
    </xdr:to>
    <xdr:sp macro="" textlink="">
      <xdr:nvSpPr>
        <xdr:cNvPr id="84" name="楕円 83"/>
        <xdr:cNvSpPr/>
      </xdr:nvSpPr>
      <xdr:spPr>
        <a:xfrm>
          <a:off x="2857500" y="620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122260</xdr:rowOff>
    </xdr:from>
    <xdr:ext cx="599010" cy="259045"/>
    <xdr:sp macro="" textlink="">
      <xdr:nvSpPr>
        <xdr:cNvPr id="85" name="テキスト ボックス 84"/>
        <xdr:cNvSpPr txBox="1"/>
      </xdr:nvSpPr>
      <xdr:spPr>
        <a:xfrm>
          <a:off x="2608795" y="6294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35103</xdr:rowOff>
    </xdr:from>
    <xdr:to>
      <xdr:col>10</xdr:col>
      <xdr:colOff>165100</xdr:colOff>
      <xdr:row>36</xdr:row>
      <xdr:rowOff>136703</xdr:rowOff>
    </xdr:to>
    <xdr:sp macro="" textlink="">
      <xdr:nvSpPr>
        <xdr:cNvPr id="86" name="楕円 85"/>
        <xdr:cNvSpPr/>
      </xdr:nvSpPr>
      <xdr:spPr>
        <a:xfrm>
          <a:off x="1968500" y="620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127830</xdr:rowOff>
    </xdr:from>
    <xdr:ext cx="599010" cy="259045"/>
    <xdr:sp macro="" textlink="">
      <xdr:nvSpPr>
        <xdr:cNvPr id="87" name="テキスト ボックス 86"/>
        <xdr:cNvSpPr txBox="1"/>
      </xdr:nvSpPr>
      <xdr:spPr>
        <a:xfrm>
          <a:off x="1719795" y="63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16708</xdr:rowOff>
    </xdr:from>
    <xdr:to>
      <xdr:col>6</xdr:col>
      <xdr:colOff>38100</xdr:colOff>
      <xdr:row>36</xdr:row>
      <xdr:rowOff>118308</xdr:rowOff>
    </xdr:to>
    <xdr:sp macro="" textlink="">
      <xdr:nvSpPr>
        <xdr:cNvPr id="88" name="楕円 87"/>
        <xdr:cNvSpPr/>
      </xdr:nvSpPr>
      <xdr:spPr>
        <a:xfrm>
          <a:off x="1079500" y="61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109435</xdr:rowOff>
    </xdr:from>
    <xdr:ext cx="599010" cy="259045"/>
    <xdr:sp macro="" textlink="">
      <xdr:nvSpPr>
        <xdr:cNvPr id="89" name="テキスト ボックス 88"/>
        <xdr:cNvSpPr txBox="1"/>
      </xdr:nvSpPr>
      <xdr:spPr>
        <a:xfrm>
          <a:off x="830795" y="62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48937</xdr:rowOff>
    </xdr:from>
    <xdr:to>
      <xdr:col>24</xdr:col>
      <xdr:colOff>62865</xdr:colOff>
      <xdr:row>57</xdr:row>
      <xdr:rowOff>9682</xdr:rowOff>
    </xdr:to>
    <xdr:cxnSp macro="">
      <xdr:nvCxnSpPr>
        <xdr:cNvPr id="111" name="直線コネクタ 110"/>
        <xdr:cNvCxnSpPr/>
      </xdr:nvCxnSpPr>
      <xdr:spPr>
        <a:xfrm flipV="1">
          <a:off x="4633595" y="8621437"/>
          <a:ext cx="1270" cy="1160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13509</xdr:rowOff>
    </xdr:from>
    <xdr:ext cx="534377" cy="259045"/>
    <xdr:sp macro="" textlink="">
      <xdr:nvSpPr>
        <xdr:cNvPr id="112" name="物件費最小値テキスト"/>
        <xdr:cNvSpPr txBox="1"/>
      </xdr:nvSpPr>
      <xdr:spPr>
        <a:xfrm>
          <a:off x="4686300" y="978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9682</xdr:rowOff>
    </xdr:from>
    <xdr:to>
      <xdr:col>24</xdr:col>
      <xdr:colOff>152400</xdr:colOff>
      <xdr:row>57</xdr:row>
      <xdr:rowOff>9682</xdr:rowOff>
    </xdr:to>
    <xdr:cxnSp macro="">
      <xdr:nvCxnSpPr>
        <xdr:cNvPr id="113" name="直線コネクタ 112"/>
        <xdr:cNvCxnSpPr/>
      </xdr:nvCxnSpPr>
      <xdr:spPr>
        <a:xfrm>
          <a:off x="4546600" y="97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167064</xdr:rowOff>
    </xdr:from>
    <xdr:ext cx="599010" cy="259045"/>
    <xdr:sp macro="" textlink="">
      <xdr:nvSpPr>
        <xdr:cNvPr id="114" name="物件費最大値テキスト"/>
        <xdr:cNvSpPr txBox="1"/>
      </xdr:nvSpPr>
      <xdr:spPr>
        <a:xfrm>
          <a:off x="4686300" y="8396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48937</xdr:rowOff>
    </xdr:from>
    <xdr:to>
      <xdr:col>24</xdr:col>
      <xdr:colOff>152400</xdr:colOff>
      <xdr:row>50</xdr:row>
      <xdr:rowOff>48937</xdr:rowOff>
    </xdr:to>
    <xdr:cxnSp macro="">
      <xdr:nvCxnSpPr>
        <xdr:cNvPr id="115" name="直線コネクタ 114"/>
        <xdr:cNvCxnSpPr/>
      </xdr:nvCxnSpPr>
      <xdr:spPr>
        <a:xfrm>
          <a:off x="4546600" y="8621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55603</xdr:rowOff>
    </xdr:from>
    <xdr:to>
      <xdr:col>24</xdr:col>
      <xdr:colOff>63500</xdr:colOff>
      <xdr:row>55</xdr:row>
      <xdr:rowOff>101848</xdr:rowOff>
    </xdr:to>
    <xdr:cxnSp macro="">
      <xdr:nvCxnSpPr>
        <xdr:cNvPr id="116" name="直線コネクタ 115"/>
        <xdr:cNvCxnSpPr/>
      </xdr:nvCxnSpPr>
      <xdr:spPr>
        <a:xfrm flipV="1">
          <a:off x="3797300" y="9485353"/>
          <a:ext cx="838200" cy="4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108133</xdr:rowOff>
    </xdr:from>
    <xdr:ext cx="599010" cy="259045"/>
    <xdr:sp macro="" textlink="">
      <xdr:nvSpPr>
        <xdr:cNvPr id="117" name="物件費平均値テキスト"/>
        <xdr:cNvSpPr txBox="1"/>
      </xdr:nvSpPr>
      <xdr:spPr>
        <a:xfrm>
          <a:off x="4686300" y="91949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85256</xdr:rowOff>
    </xdr:from>
    <xdr:to>
      <xdr:col>24</xdr:col>
      <xdr:colOff>114300</xdr:colOff>
      <xdr:row>55</xdr:row>
      <xdr:rowOff>15406</xdr:rowOff>
    </xdr:to>
    <xdr:sp macro="" textlink="">
      <xdr:nvSpPr>
        <xdr:cNvPr id="118" name="フローチャート: 判断 117"/>
        <xdr:cNvSpPr/>
      </xdr:nvSpPr>
      <xdr:spPr>
        <a:xfrm>
          <a:off x="4584700" y="934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101848</xdr:rowOff>
    </xdr:from>
    <xdr:to>
      <xdr:col>19</xdr:col>
      <xdr:colOff>177800</xdr:colOff>
      <xdr:row>55</xdr:row>
      <xdr:rowOff>151962</xdr:rowOff>
    </xdr:to>
    <xdr:cxnSp macro="">
      <xdr:nvCxnSpPr>
        <xdr:cNvPr id="119" name="直線コネクタ 118"/>
        <xdr:cNvCxnSpPr/>
      </xdr:nvCxnSpPr>
      <xdr:spPr>
        <a:xfrm flipV="1">
          <a:off x="2908300" y="9531598"/>
          <a:ext cx="889000" cy="5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120049</xdr:rowOff>
    </xdr:from>
    <xdr:to>
      <xdr:col>20</xdr:col>
      <xdr:colOff>38100</xdr:colOff>
      <xdr:row>55</xdr:row>
      <xdr:rowOff>50199</xdr:rowOff>
    </xdr:to>
    <xdr:sp macro="" textlink="">
      <xdr:nvSpPr>
        <xdr:cNvPr id="120" name="フローチャート: 判断 119"/>
        <xdr:cNvSpPr/>
      </xdr:nvSpPr>
      <xdr:spPr>
        <a:xfrm>
          <a:off x="3746500" y="937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66726</xdr:rowOff>
    </xdr:from>
    <xdr:ext cx="599010" cy="259045"/>
    <xdr:sp macro="" textlink="">
      <xdr:nvSpPr>
        <xdr:cNvPr id="121" name="テキスト ボックス 120"/>
        <xdr:cNvSpPr txBox="1"/>
      </xdr:nvSpPr>
      <xdr:spPr>
        <a:xfrm>
          <a:off x="3497795" y="9153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151189</xdr:rowOff>
    </xdr:from>
    <xdr:to>
      <xdr:col>15</xdr:col>
      <xdr:colOff>50800</xdr:colOff>
      <xdr:row>55</xdr:row>
      <xdr:rowOff>151962</xdr:rowOff>
    </xdr:to>
    <xdr:cxnSp macro="">
      <xdr:nvCxnSpPr>
        <xdr:cNvPr id="122" name="直線コネクタ 121"/>
        <xdr:cNvCxnSpPr/>
      </xdr:nvCxnSpPr>
      <xdr:spPr>
        <a:xfrm>
          <a:off x="2019300" y="9580939"/>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136065</xdr:rowOff>
    </xdr:from>
    <xdr:to>
      <xdr:col>15</xdr:col>
      <xdr:colOff>101600</xdr:colOff>
      <xdr:row>55</xdr:row>
      <xdr:rowOff>66215</xdr:rowOff>
    </xdr:to>
    <xdr:sp macro="" textlink="">
      <xdr:nvSpPr>
        <xdr:cNvPr id="123" name="フローチャート: 判断 122"/>
        <xdr:cNvSpPr/>
      </xdr:nvSpPr>
      <xdr:spPr>
        <a:xfrm>
          <a:off x="2857500" y="939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82742</xdr:rowOff>
    </xdr:from>
    <xdr:ext cx="599010" cy="259045"/>
    <xdr:sp macro="" textlink="">
      <xdr:nvSpPr>
        <xdr:cNvPr id="124" name="テキスト ボックス 123"/>
        <xdr:cNvSpPr txBox="1"/>
      </xdr:nvSpPr>
      <xdr:spPr>
        <a:xfrm>
          <a:off x="2608795" y="916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151189</xdr:rowOff>
    </xdr:from>
    <xdr:to>
      <xdr:col>10</xdr:col>
      <xdr:colOff>114300</xdr:colOff>
      <xdr:row>56</xdr:row>
      <xdr:rowOff>24253</xdr:rowOff>
    </xdr:to>
    <xdr:cxnSp macro="">
      <xdr:nvCxnSpPr>
        <xdr:cNvPr id="125" name="直線コネクタ 124"/>
        <xdr:cNvCxnSpPr/>
      </xdr:nvCxnSpPr>
      <xdr:spPr>
        <a:xfrm flipV="1">
          <a:off x="1130300" y="9580939"/>
          <a:ext cx="8890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697</xdr:rowOff>
    </xdr:from>
    <xdr:to>
      <xdr:col>10</xdr:col>
      <xdr:colOff>165100</xdr:colOff>
      <xdr:row>55</xdr:row>
      <xdr:rowOff>102297</xdr:rowOff>
    </xdr:to>
    <xdr:sp macro="" textlink="">
      <xdr:nvSpPr>
        <xdr:cNvPr id="126" name="フローチャート: 判断 125"/>
        <xdr:cNvSpPr/>
      </xdr:nvSpPr>
      <xdr:spPr>
        <a:xfrm>
          <a:off x="1968500" y="9430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118824</xdr:rowOff>
    </xdr:from>
    <xdr:ext cx="599010" cy="259045"/>
    <xdr:sp macro="" textlink="">
      <xdr:nvSpPr>
        <xdr:cNvPr id="127" name="テキスト ボックス 126"/>
        <xdr:cNvSpPr txBox="1"/>
      </xdr:nvSpPr>
      <xdr:spPr>
        <a:xfrm>
          <a:off x="1719795" y="92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37844</xdr:rowOff>
    </xdr:from>
    <xdr:to>
      <xdr:col>6</xdr:col>
      <xdr:colOff>38100</xdr:colOff>
      <xdr:row>55</xdr:row>
      <xdr:rowOff>139444</xdr:rowOff>
    </xdr:to>
    <xdr:sp macro="" textlink="">
      <xdr:nvSpPr>
        <xdr:cNvPr id="128" name="フローチャート: 判断 127"/>
        <xdr:cNvSpPr/>
      </xdr:nvSpPr>
      <xdr:spPr>
        <a:xfrm>
          <a:off x="1079500" y="946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155971</xdr:rowOff>
    </xdr:from>
    <xdr:ext cx="599010" cy="259045"/>
    <xdr:sp macro="" textlink="">
      <xdr:nvSpPr>
        <xdr:cNvPr id="129" name="テキスト ボックス 128"/>
        <xdr:cNvSpPr txBox="1"/>
      </xdr:nvSpPr>
      <xdr:spPr>
        <a:xfrm>
          <a:off x="830795" y="924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4803</xdr:rowOff>
    </xdr:from>
    <xdr:to>
      <xdr:col>24</xdr:col>
      <xdr:colOff>114300</xdr:colOff>
      <xdr:row>55</xdr:row>
      <xdr:rowOff>106403</xdr:rowOff>
    </xdr:to>
    <xdr:sp macro="" textlink="">
      <xdr:nvSpPr>
        <xdr:cNvPr id="135" name="楕円 134"/>
        <xdr:cNvSpPr/>
      </xdr:nvSpPr>
      <xdr:spPr>
        <a:xfrm>
          <a:off x="4584700" y="943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154680</xdr:rowOff>
    </xdr:from>
    <xdr:ext cx="599010" cy="259045"/>
    <xdr:sp macro="" textlink="">
      <xdr:nvSpPr>
        <xdr:cNvPr id="136" name="物件費該当値テキスト"/>
        <xdr:cNvSpPr txBox="1"/>
      </xdr:nvSpPr>
      <xdr:spPr>
        <a:xfrm>
          <a:off x="4686300" y="941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51048</xdr:rowOff>
    </xdr:from>
    <xdr:to>
      <xdr:col>20</xdr:col>
      <xdr:colOff>38100</xdr:colOff>
      <xdr:row>55</xdr:row>
      <xdr:rowOff>152648</xdr:rowOff>
    </xdr:to>
    <xdr:sp macro="" textlink="">
      <xdr:nvSpPr>
        <xdr:cNvPr id="137" name="楕円 136"/>
        <xdr:cNvSpPr/>
      </xdr:nvSpPr>
      <xdr:spPr>
        <a:xfrm>
          <a:off x="3746500" y="948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143775</xdr:rowOff>
    </xdr:from>
    <xdr:ext cx="599010" cy="259045"/>
    <xdr:sp macro="" textlink="">
      <xdr:nvSpPr>
        <xdr:cNvPr id="138" name="テキスト ボックス 137"/>
        <xdr:cNvSpPr txBox="1"/>
      </xdr:nvSpPr>
      <xdr:spPr>
        <a:xfrm>
          <a:off x="3497795" y="9573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101162</xdr:rowOff>
    </xdr:from>
    <xdr:to>
      <xdr:col>15</xdr:col>
      <xdr:colOff>101600</xdr:colOff>
      <xdr:row>56</xdr:row>
      <xdr:rowOff>31312</xdr:rowOff>
    </xdr:to>
    <xdr:sp macro="" textlink="">
      <xdr:nvSpPr>
        <xdr:cNvPr id="139" name="楕円 138"/>
        <xdr:cNvSpPr/>
      </xdr:nvSpPr>
      <xdr:spPr>
        <a:xfrm>
          <a:off x="2857500" y="95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22439</xdr:rowOff>
    </xdr:from>
    <xdr:ext cx="599010" cy="259045"/>
    <xdr:sp macro="" textlink="">
      <xdr:nvSpPr>
        <xdr:cNvPr id="140" name="テキスト ボックス 139"/>
        <xdr:cNvSpPr txBox="1"/>
      </xdr:nvSpPr>
      <xdr:spPr>
        <a:xfrm>
          <a:off x="2608795" y="9623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100389</xdr:rowOff>
    </xdr:from>
    <xdr:to>
      <xdr:col>10</xdr:col>
      <xdr:colOff>165100</xdr:colOff>
      <xdr:row>56</xdr:row>
      <xdr:rowOff>30539</xdr:rowOff>
    </xdr:to>
    <xdr:sp macro="" textlink="">
      <xdr:nvSpPr>
        <xdr:cNvPr id="141" name="楕円 140"/>
        <xdr:cNvSpPr/>
      </xdr:nvSpPr>
      <xdr:spPr>
        <a:xfrm>
          <a:off x="1968500" y="953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21666</xdr:rowOff>
    </xdr:from>
    <xdr:ext cx="599010" cy="259045"/>
    <xdr:sp macro="" textlink="">
      <xdr:nvSpPr>
        <xdr:cNvPr id="142" name="テキスト ボックス 141"/>
        <xdr:cNvSpPr txBox="1"/>
      </xdr:nvSpPr>
      <xdr:spPr>
        <a:xfrm>
          <a:off x="1719795" y="9622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144903</xdr:rowOff>
    </xdr:from>
    <xdr:to>
      <xdr:col>6</xdr:col>
      <xdr:colOff>38100</xdr:colOff>
      <xdr:row>56</xdr:row>
      <xdr:rowOff>75053</xdr:rowOff>
    </xdr:to>
    <xdr:sp macro="" textlink="">
      <xdr:nvSpPr>
        <xdr:cNvPr id="143" name="楕円 142"/>
        <xdr:cNvSpPr/>
      </xdr:nvSpPr>
      <xdr:spPr>
        <a:xfrm>
          <a:off x="1079500" y="957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66180</xdr:rowOff>
    </xdr:from>
    <xdr:ext cx="599010" cy="259045"/>
    <xdr:sp macro="" textlink="">
      <xdr:nvSpPr>
        <xdr:cNvPr id="144" name="テキスト ボックス 143"/>
        <xdr:cNvSpPr txBox="1"/>
      </xdr:nvSpPr>
      <xdr:spPr>
        <a:xfrm>
          <a:off x="830795" y="966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41036</xdr:rowOff>
    </xdr:from>
    <xdr:to>
      <xdr:col>24</xdr:col>
      <xdr:colOff>62865</xdr:colOff>
      <xdr:row>78</xdr:row>
      <xdr:rowOff>138968</xdr:rowOff>
    </xdr:to>
    <xdr:cxnSp macro="">
      <xdr:nvCxnSpPr>
        <xdr:cNvPr id="166" name="直線コネクタ 165"/>
        <xdr:cNvCxnSpPr/>
      </xdr:nvCxnSpPr>
      <xdr:spPr>
        <a:xfrm flipV="1">
          <a:off x="4633595" y="12213986"/>
          <a:ext cx="1270" cy="1298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142795</xdr:rowOff>
    </xdr:from>
    <xdr:ext cx="313932" cy="259045"/>
    <xdr:sp macro="" textlink="">
      <xdr:nvSpPr>
        <xdr:cNvPr id="167" name="維持補修費最小値テキスト"/>
        <xdr:cNvSpPr txBox="1"/>
      </xdr:nvSpPr>
      <xdr:spPr>
        <a:xfrm>
          <a:off x="4686300" y="13515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138968</xdr:rowOff>
    </xdr:from>
    <xdr:to>
      <xdr:col>24</xdr:col>
      <xdr:colOff>152400</xdr:colOff>
      <xdr:row>78</xdr:row>
      <xdr:rowOff>138968</xdr:rowOff>
    </xdr:to>
    <xdr:cxnSp macro="">
      <xdr:nvCxnSpPr>
        <xdr:cNvPr id="168" name="直線コネクタ 167"/>
        <xdr:cNvCxnSpPr/>
      </xdr:nvCxnSpPr>
      <xdr:spPr>
        <a:xfrm>
          <a:off x="4546600" y="13512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159163</xdr:rowOff>
    </xdr:from>
    <xdr:ext cx="534377" cy="259045"/>
    <xdr:sp macro="" textlink="">
      <xdr:nvSpPr>
        <xdr:cNvPr id="169" name="維持補修費最大値テキスト"/>
        <xdr:cNvSpPr txBox="1"/>
      </xdr:nvSpPr>
      <xdr:spPr>
        <a:xfrm>
          <a:off x="4686300" y="1198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41036</xdr:rowOff>
    </xdr:from>
    <xdr:to>
      <xdr:col>24</xdr:col>
      <xdr:colOff>152400</xdr:colOff>
      <xdr:row>71</xdr:row>
      <xdr:rowOff>41036</xdr:rowOff>
    </xdr:to>
    <xdr:cxnSp macro="">
      <xdr:nvCxnSpPr>
        <xdr:cNvPr id="170" name="直線コネクタ 169"/>
        <xdr:cNvCxnSpPr/>
      </xdr:nvCxnSpPr>
      <xdr:spPr>
        <a:xfrm>
          <a:off x="4546600" y="12213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77863</xdr:rowOff>
    </xdr:from>
    <xdr:to>
      <xdr:col>24</xdr:col>
      <xdr:colOff>63500</xdr:colOff>
      <xdr:row>76</xdr:row>
      <xdr:rowOff>101020</xdr:rowOff>
    </xdr:to>
    <xdr:cxnSp macro="">
      <xdr:nvCxnSpPr>
        <xdr:cNvPr id="171" name="直線コネクタ 170"/>
        <xdr:cNvCxnSpPr/>
      </xdr:nvCxnSpPr>
      <xdr:spPr>
        <a:xfrm>
          <a:off x="3797300" y="13108063"/>
          <a:ext cx="838200" cy="2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46479</xdr:rowOff>
    </xdr:from>
    <xdr:ext cx="534377" cy="259045"/>
    <xdr:sp macro="" textlink="">
      <xdr:nvSpPr>
        <xdr:cNvPr id="172" name="維持補修費平均値テキスト"/>
        <xdr:cNvSpPr txBox="1"/>
      </xdr:nvSpPr>
      <xdr:spPr>
        <a:xfrm>
          <a:off x="4686300" y="130766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68052</xdr:rowOff>
    </xdr:from>
    <xdr:to>
      <xdr:col>24</xdr:col>
      <xdr:colOff>114300</xdr:colOff>
      <xdr:row>76</xdr:row>
      <xdr:rowOff>169652</xdr:rowOff>
    </xdr:to>
    <xdr:sp macro="" textlink="">
      <xdr:nvSpPr>
        <xdr:cNvPr id="173" name="フローチャート: 判断 172"/>
        <xdr:cNvSpPr/>
      </xdr:nvSpPr>
      <xdr:spPr>
        <a:xfrm>
          <a:off x="4584700" y="1309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6975</xdr:rowOff>
    </xdr:from>
    <xdr:to>
      <xdr:col>19</xdr:col>
      <xdr:colOff>177800</xdr:colOff>
      <xdr:row>76</xdr:row>
      <xdr:rowOff>77863</xdr:rowOff>
    </xdr:to>
    <xdr:cxnSp macro="">
      <xdr:nvCxnSpPr>
        <xdr:cNvPr id="174" name="直線コネクタ 173"/>
        <xdr:cNvCxnSpPr/>
      </xdr:nvCxnSpPr>
      <xdr:spPr>
        <a:xfrm>
          <a:off x="2908300" y="13037175"/>
          <a:ext cx="889000" cy="7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66337</xdr:rowOff>
    </xdr:from>
    <xdr:to>
      <xdr:col>20</xdr:col>
      <xdr:colOff>38100</xdr:colOff>
      <xdr:row>76</xdr:row>
      <xdr:rowOff>167937</xdr:rowOff>
    </xdr:to>
    <xdr:sp macro="" textlink="">
      <xdr:nvSpPr>
        <xdr:cNvPr id="175" name="フローチャート: 判断 174"/>
        <xdr:cNvSpPr/>
      </xdr:nvSpPr>
      <xdr:spPr>
        <a:xfrm>
          <a:off x="3746500" y="130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159064</xdr:rowOff>
    </xdr:from>
    <xdr:ext cx="534377" cy="259045"/>
    <xdr:sp macro="" textlink="">
      <xdr:nvSpPr>
        <xdr:cNvPr id="176" name="テキスト ボックス 175"/>
        <xdr:cNvSpPr txBox="1"/>
      </xdr:nvSpPr>
      <xdr:spPr>
        <a:xfrm>
          <a:off x="3530111" y="1318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6975</xdr:rowOff>
    </xdr:from>
    <xdr:to>
      <xdr:col>15</xdr:col>
      <xdr:colOff>50800</xdr:colOff>
      <xdr:row>76</xdr:row>
      <xdr:rowOff>100267</xdr:rowOff>
    </xdr:to>
    <xdr:cxnSp macro="">
      <xdr:nvCxnSpPr>
        <xdr:cNvPr id="177" name="直線コネクタ 176"/>
        <xdr:cNvCxnSpPr/>
      </xdr:nvCxnSpPr>
      <xdr:spPr>
        <a:xfrm flipV="1">
          <a:off x="2019300" y="13037175"/>
          <a:ext cx="889000" cy="9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73400</xdr:rowOff>
    </xdr:from>
    <xdr:to>
      <xdr:col>15</xdr:col>
      <xdr:colOff>101600</xdr:colOff>
      <xdr:row>77</xdr:row>
      <xdr:rowOff>3550</xdr:rowOff>
    </xdr:to>
    <xdr:sp macro="" textlink="">
      <xdr:nvSpPr>
        <xdr:cNvPr id="178" name="フローチャート: 判断 177"/>
        <xdr:cNvSpPr/>
      </xdr:nvSpPr>
      <xdr:spPr>
        <a:xfrm>
          <a:off x="2857500" y="131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166127</xdr:rowOff>
    </xdr:from>
    <xdr:ext cx="534377" cy="259045"/>
    <xdr:sp macro="" textlink="">
      <xdr:nvSpPr>
        <xdr:cNvPr id="179" name="テキスト ボックス 178"/>
        <xdr:cNvSpPr txBox="1"/>
      </xdr:nvSpPr>
      <xdr:spPr>
        <a:xfrm>
          <a:off x="2641111" y="1319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100267</xdr:rowOff>
    </xdr:from>
    <xdr:to>
      <xdr:col>10</xdr:col>
      <xdr:colOff>114300</xdr:colOff>
      <xdr:row>76</xdr:row>
      <xdr:rowOff>116292</xdr:rowOff>
    </xdr:to>
    <xdr:cxnSp macro="">
      <xdr:nvCxnSpPr>
        <xdr:cNvPr id="180" name="直線コネクタ 179"/>
        <xdr:cNvCxnSpPr/>
      </xdr:nvCxnSpPr>
      <xdr:spPr>
        <a:xfrm flipV="1">
          <a:off x="1130300" y="13130467"/>
          <a:ext cx="889000" cy="1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91232</xdr:rowOff>
    </xdr:from>
    <xdr:to>
      <xdr:col>10</xdr:col>
      <xdr:colOff>165100</xdr:colOff>
      <xdr:row>77</xdr:row>
      <xdr:rowOff>21382</xdr:rowOff>
    </xdr:to>
    <xdr:sp macro="" textlink="">
      <xdr:nvSpPr>
        <xdr:cNvPr id="181" name="フローチャート: 判断 180"/>
        <xdr:cNvSpPr/>
      </xdr:nvSpPr>
      <xdr:spPr>
        <a:xfrm>
          <a:off x="1968500" y="1312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12509</xdr:rowOff>
    </xdr:from>
    <xdr:ext cx="534377" cy="259045"/>
    <xdr:sp macro="" textlink="">
      <xdr:nvSpPr>
        <xdr:cNvPr id="182" name="テキスト ボックス 181"/>
        <xdr:cNvSpPr txBox="1"/>
      </xdr:nvSpPr>
      <xdr:spPr>
        <a:xfrm>
          <a:off x="1752111" y="1321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101130</xdr:rowOff>
    </xdr:from>
    <xdr:to>
      <xdr:col>6</xdr:col>
      <xdr:colOff>38100</xdr:colOff>
      <xdr:row>77</xdr:row>
      <xdr:rowOff>31280</xdr:rowOff>
    </xdr:to>
    <xdr:sp macro="" textlink="">
      <xdr:nvSpPr>
        <xdr:cNvPr id="183" name="フローチャート: 判断 182"/>
        <xdr:cNvSpPr/>
      </xdr:nvSpPr>
      <xdr:spPr>
        <a:xfrm>
          <a:off x="1079500" y="131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22407</xdr:rowOff>
    </xdr:from>
    <xdr:ext cx="534377" cy="259045"/>
    <xdr:sp macro="" textlink="">
      <xdr:nvSpPr>
        <xdr:cNvPr id="184" name="テキスト ボックス 183"/>
        <xdr:cNvSpPr txBox="1"/>
      </xdr:nvSpPr>
      <xdr:spPr>
        <a:xfrm>
          <a:off x="863111" y="1322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50220</xdr:rowOff>
    </xdr:from>
    <xdr:to>
      <xdr:col>24</xdr:col>
      <xdr:colOff>114300</xdr:colOff>
      <xdr:row>76</xdr:row>
      <xdr:rowOff>151820</xdr:rowOff>
    </xdr:to>
    <xdr:sp macro="" textlink="">
      <xdr:nvSpPr>
        <xdr:cNvPr id="190" name="楕円 189"/>
        <xdr:cNvSpPr/>
      </xdr:nvSpPr>
      <xdr:spPr>
        <a:xfrm>
          <a:off x="4584700" y="1308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73098</xdr:rowOff>
    </xdr:from>
    <xdr:ext cx="534377" cy="259045"/>
    <xdr:sp macro="" textlink="">
      <xdr:nvSpPr>
        <xdr:cNvPr id="191" name="維持補修費該当値テキスト"/>
        <xdr:cNvSpPr txBox="1"/>
      </xdr:nvSpPr>
      <xdr:spPr>
        <a:xfrm>
          <a:off x="4686300" y="1293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27063</xdr:rowOff>
    </xdr:from>
    <xdr:to>
      <xdr:col>20</xdr:col>
      <xdr:colOff>38100</xdr:colOff>
      <xdr:row>76</xdr:row>
      <xdr:rowOff>128663</xdr:rowOff>
    </xdr:to>
    <xdr:sp macro="" textlink="">
      <xdr:nvSpPr>
        <xdr:cNvPr id="192" name="楕円 191"/>
        <xdr:cNvSpPr/>
      </xdr:nvSpPr>
      <xdr:spPr>
        <a:xfrm>
          <a:off x="3746500" y="130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145190</xdr:rowOff>
    </xdr:from>
    <xdr:ext cx="534377" cy="259045"/>
    <xdr:sp macro="" textlink="">
      <xdr:nvSpPr>
        <xdr:cNvPr id="193" name="テキスト ボックス 192"/>
        <xdr:cNvSpPr txBox="1"/>
      </xdr:nvSpPr>
      <xdr:spPr>
        <a:xfrm>
          <a:off x="3530111" y="1283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127625</xdr:rowOff>
    </xdr:from>
    <xdr:to>
      <xdr:col>15</xdr:col>
      <xdr:colOff>101600</xdr:colOff>
      <xdr:row>76</xdr:row>
      <xdr:rowOff>57775</xdr:rowOff>
    </xdr:to>
    <xdr:sp macro="" textlink="">
      <xdr:nvSpPr>
        <xdr:cNvPr id="194" name="楕円 193"/>
        <xdr:cNvSpPr/>
      </xdr:nvSpPr>
      <xdr:spPr>
        <a:xfrm>
          <a:off x="2857500" y="1298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74302</xdr:rowOff>
    </xdr:from>
    <xdr:ext cx="534377" cy="259045"/>
    <xdr:sp macro="" textlink="">
      <xdr:nvSpPr>
        <xdr:cNvPr id="195" name="テキスト ボックス 194"/>
        <xdr:cNvSpPr txBox="1"/>
      </xdr:nvSpPr>
      <xdr:spPr>
        <a:xfrm>
          <a:off x="2641111" y="1276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49467</xdr:rowOff>
    </xdr:from>
    <xdr:to>
      <xdr:col>10</xdr:col>
      <xdr:colOff>165100</xdr:colOff>
      <xdr:row>76</xdr:row>
      <xdr:rowOff>151067</xdr:rowOff>
    </xdr:to>
    <xdr:sp macro="" textlink="">
      <xdr:nvSpPr>
        <xdr:cNvPr id="196" name="楕円 195"/>
        <xdr:cNvSpPr/>
      </xdr:nvSpPr>
      <xdr:spPr>
        <a:xfrm>
          <a:off x="1968500" y="130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167594</xdr:rowOff>
    </xdr:from>
    <xdr:ext cx="534377" cy="259045"/>
    <xdr:sp macro="" textlink="">
      <xdr:nvSpPr>
        <xdr:cNvPr id="197" name="テキスト ボックス 196"/>
        <xdr:cNvSpPr txBox="1"/>
      </xdr:nvSpPr>
      <xdr:spPr>
        <a:xfrm>
          <a:off x="1752111" y="1285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65492</xdr:rowOff>
    </xdr:from>
    <xdr:to>
      <xdr:col>6</xdr:col>
      <xdr:colOff>38100</xdr:colOff>
      <xdr:row>76</xdr:row>
      <xdr:rowOff>167092</xdr:rowOff>
    </xdr:to>
    <xdr:sp macro="" textlink="">
      <xdr:nvSpPr>
        <xdr:cNvPr id="198" name="楕円 197"/>
        <xdr:cNvSpPr/>
      </xdr:nvSpPr>
      <xdr:spPr>
        <a:xfrm>
          <a:off x="1079500" y="1309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12168</xdr:rowOff>
    </xdr:from>
    <xdr:ext cx="534377" cy="259045"/>
    <xdr:sp macro="" textlink="">
      <xdr:nvSpPr>
        <xdr:cNvPr id="199" name="テキスト ボックス 198"/>
        <xdr:cNvSpPr txBox="1"/>
      </xdr:nvSpPr>
      <xdr:spPr>
        <a:xfrm>
          <a:off x="863111" y="1287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20779</xdr:rowOff>
    </xdr:from>
    <xdr:to>
      <xdr:col>24</xdr:col>
      <xdr:colOff>62865</xdr:colOff>
      <xdr:row>99</xdr:row>
      <xdr:rowOff>73602</xdr:rowOff>
    </xdr:to>
    <xdr:cxnSp macro="">
      <xdr:nvCxnSpPr>
        <xdr:cNvPr id="226" name="直線コネクタ 225"/>
        <xdr:cNvCxnSpPr/>
      </xdr:nvCxnSpPr>
      <xdr:spPr>
        <a:xfrm flipV="1">
          <a:off x="4633595" y="15451279"/>
          <a:ext cx="1270" cy="159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77429</xdr:rowOff>
    </xdr:from>
    <xdr:ext cx="534377" cy="259045"/>
    <xdr:sp macro="" textlink="">
      <xdr:nvSpPr>
        <xdr:cNvPr id="227" name="扶助費最小値テキスト"/>
        <xdr:cNvSpPr txBox="1"/>
      </xdr:nvSpPr>
      <xdr:spPr>
        <a:xfrm>
          <a:off x="4686300" y="1705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73602</xdr:rowOff>
    </xdr:from>
    <xdr:to>
      <xdr:col>24</xdr:col>
      <xdr:colOff>152400</xdr:colOff>
      <xdr:row>99</xdr:row>
      <xdr:rowOff>73602</xdr:rowOff>
    </xdr:to>
    <xdr:cxnSp macro="">
      <xdr:nvCxnSpPr>
        <xdr:cNvPr id="228" name="直線コネクタ 227"/>
        <xdr:cNvCxnSpPr/>
      </xdr:nvCxnSpPr>
      <xdr:spPr>
        <a:xfrm>
          <a:off x="4546600" y="1704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138906</xdr:rowOff>
    </xdr:from>
    <xdr:ext cx="599010" cy="259045"/>
    <xdr:sp macro="" textlink="">
      <xdr:nvSpPr>
        <xdr:cNvPr id="229" name="扶助費最大値テキスト"/>
        <xdr:cNvSpPr txBox="1"/>
      </xdr:nvSpPr>
      <xdr:spPr>
        <a:xfrm>
          <a:off x="4686300" y="1522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20779</xdr:rowOff>
    </xdr:from>
    <xdr:to>
      <xdr:col>24</xdr:col>
      <xdr:colOff>152400</xdr:colOff>
      <xdr:row>90</xdr:row>
      <xdr:rowOff>20779</xdr:rowOff>
    </xdr:to>
    <xdr:cxnSp macro="">
      <xdr:nvCxnSpPr>
        <xdr:cNvPr id="230" name="直線コネクタ 229"/>
        <xdr:cNvCxnSpPr/>
      </xdr:nvCxnSpPr>
      <xdr:spPr>
        <a:xfrm>
          <a:off x="4546600" y="15451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59151</xdr:rowOff>
    </xdr:from>
    <xdr:to>
      <xdr:col>24</xdr:col>
      <xdr:colOff>63500</xdr:colOff>
      <xdr:row>99</xdr:row>
      <xdr:rowOff>73602</xdr:rowOff>
    </xdr:to>
    <xdr:cxnSp macro="">
      <xdr:nvCxnSpPr>
        <xdr:cNvPr id="231" name="直線コネクタ 230"/>
        <xdr:cNvCxnSpPr/>
      </xdr:nvCxnSpPr>
      <xdr:spPr>
        <a:xfrm>
          <a:off x="3797300" y="17032701"/>
          <a:ext cx="838200" cy="1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9527</xdr:rowOff>
    </xdr:from>
    <xdr:ext cx="534377" cy="259045"/>
    <xdr:sp macro="" textlink="">
      <xdr:nvSpPr>
        <xdr:cNvPr id="232" name="扶助費平均値テキスト"/>
        <xdr:cNvSpPr txBox="1"/>
      </xdr:nvSpPr>
      <xdr:spPr>
        <a:xfrm>
          <a:off x="4686300" y="1629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158100</xdr:rowOff>
    </xdr:from>
    <xdr:to>
      <xdr:col>24</xdr:col>
      <xdr:colOff>114300</xdr:colOff>
      <xdr:row>96</xdr:row>
      <xdr:rowOff>88250</xdr:rowOff>
    </xdr:to>
    <xdr:sp macro="" textlink="">
      <xdr:nvSpPr>
        <xdr:cNvPr id="233" name="フローチャート: 判断 232"/>
        <xdr:cNvSpPr/>
      </xdr:nvSpPr>
      <xdr:spPr>
        <a:xfrm>
          <a:off x="4584700" y="1644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54497</xdr:rowOff>
    </xdr:from>
    <xdr:to>
      <xdr:col>19</xdr:col>
      <xdr:colOff>177800</xdr:colOff>
      <xdr:row>99</xdr:row>
      <xdr:rowOff>59151</xdr:rowOff>
    </xdr:to>
    <xdr:cxnSp macro="">
      <xdr:nvCxnSpPr>
        <xdr:cNvPr id="234" name="直線コネクタ 233"/>
        <xdr:cNvCxnSpPr/>
      </xdr:nvCxnSpPr>
      <xdr:spPr>
        <a:xfrm>
          <a:off x="2908300" y="17028047"/>
          <a:ext cx="8890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21659</xdr:rowOff>
    </xdr:from>
    <xdr:to>
      <xdr:col>20</xdr:col>
      <xdr:colOff>38100</xdr:colOff>
      <xdr:row>96</xdr:row>
      <xdr:rowOff>123259</xdr:rowOff>
    </xdr:to>
    <xdr:sp macro="" textlink="">
      <xdr:nvSpPr>
        <xdr:cNvPr id="235" name="フローチャート: 判断 234"/>
        <xdr:cNvSpPr/>
      </xdr:nvSpPr>
      <xdr:spPr>
        <a:xfrm>
          <a:off x="3746500" y="1648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139786</xdr:rowOff>
    </xdr:from>
    <xdr:ext cx="534377" cy="259045"/>
    <xdr:sp macro="" textlink="">
      <xdr:nvSpPr>
        <xdr:cNvPr id="236" name="テキスト ボックス 235"/>
        <xdr:cNvSpPr txBox="1"/>
      </xdr:nvSpPr>
      <xdr:spPr>
        <a:xfrm>
          <a:off x="3530111" y="1625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120759</xdr:rowOff>
    </xdr:from>
    <xdr:to>
      <xdr:col>15</xdr:col>
      <xdr:colOff>50800</xdr:colOff>
      <xdr:row>99</xdr:row>
      <xdr:rowOff>54497</xdr:rowOff>
    </xdr:to>
    <xdr:cxnSp macro="">
      <xdr:nvCxnSpPr>
        <xdr:cNvPr id="237" name="直線コネクタ 236"/>
        <xdr:cNvCxnSpPr/>
      </xdr:nvCxnSpPr>
      <xdr:spPr>
        <a:xfrm>
          <a:off x="2019300" y="16922859"/>
          <a:ext cx="889000" cy="10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30085</xdr:rowOff>
    </xdr:from>
    <xdr:to>
      <xdr:col>15</xdr:col>
      <xdr:colOff>101600</xdr:colOff>
      <xdr:row>96</xdr:row>
      <xdr:rowOff>131685</xdr:rowOff>
    </xdr:to>
    <xdr:sp macro="" textlink="">
      <xdr:nvSpPr>
        <xdr:cNvPr id="238" name="フローチャート: 判断 237"/>
        <xdr:cNvSpPr/>
      </xdr:nvSpPr>
      <xdr:spPr>
        <a:xfrm>
          <a:off x="2857500" y="1648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148212</xdr:rowOff>
    </xdr:from>
    <xdr:ext cx="534377" cy="259045"/>
    <xdr:sp macro="" textlink="">
      <xdr:nvSpPr>
        <xdr:cNvPr id="239" name="テキスト ボックス 238"/>
        <xdr:cNvSpPr txBox="1"/>
      </xdr:nvSpPr>
      <xdr:spPr>
        <a:xfrm>
          <a:off x="2641111" y="1626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120759</xdr:rowOff>
    </xdr:from>
    <xdr:to>
      <xdr:col>10</xdr:col>
      <xdr:colOff>114300</xdr:colOff>
      <xdr:row>99</xdr:row>
      <xdr:rowOff>78761</xdr:rowOff>
    </xdr:to>
    <xdr:cxnSp macro="">
      <xdr:nvCxnSpPr>
        <xdr:cNvPr id="240" name="直線コネクタ 239"/>
        <xdr:cNvCxnSpPr/>
      </xdr:nvCxnSpPr>
      <xdr:spPr>
        <a:xfrm flipV="1">
          <a:off x="1130300" y="16922859"/>
          <a:ext cx="889000" cy="12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31717</xdr:rowOff>
    </xdr:from>
    <xdr:to>
      <xdr:col>10</xdr:col>
      <xdr:colOff>165100</xdr:colOff>
      <xdr:row>96</xdr:row>
      <xdr:rowOff>133317</xdr:rowOff>
    </xdr:to>
    <xdr:sp macro="" textlink="">
      <xdr:nvSpPr>
        <xdr:cNvPr id="241" name="フローチャート: 判断 240"/>
        <xdr:cNvSpPr/>
      </xdr:nvSpPr>
      <xdr:spPr>
        <a:xfrm>
          <a:off x="1968500" y="16490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149844</xdr:rowOff>
    </xdr:from>
    <xdr:ext cx="534377" cy="259045"/>
    <xdr:sp macro="" textlink="">
      <xdr:nvSpPr>
        <xdr:cNvPr id="242" name="テキスト ボックス 241"/>
        <xdr:cNvSpPr txBox="1"/>
      </xdr:nvSpPr>
      <xdr:spPr>
        <a:xfrm>
          <a:off x="1752111" y="1626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155129</xdr:rowOff>
    </xdr:from>
    <xdr:to>
      <xdr:col>6</xdr:col>
      <xdr:colOff>38100</xdr:colOff>
      <xdr:row>97</xdr:row>
      <xdr:rowOff>85279</xdr:rowOff>
    </xdr:to>
    <xdr:sp macro="" textlink="">
      <xdr:nvSpPr>
        <xdr:cNvPr id="243" name="フローチャート: 判断 242"/>
        <xdr:cNvSpPr/>
      </xdr:nvSpPr>
      <xdr:spPr>
        <a:xfrm>
          <a:off x="1079500" y="1661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101806</xdr:rowOff>
    </xdr:from>
    <xdr:ext cx="534377" cy="259045"/>
    <xdr:sp macro="" textlink="">
      <xdr:nvSpPr>
        <xdr:cNvPr id="244" name="テキスト ボックス 243"/>
        <xdr:cNvSpPr txBox="1"/>
      </xdr:nvSpPr>
      <xdr:spPr>
        <a:xfrm>
          <a:off x="863111" y="1638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22802</xdr:rowOff>
    </xdr:from>
    <xdr:to>
      <xdr:col>24</xdr:col>
      <xdr:colOff>114300</xdr:colOff>
      <xdr:row>99</xdr:row>
      <xdr:rowOff>124402</xdr:rowOff>
    </xdr:to>
    <xdr:sp macro="" textlink="">
      <xdr:nvSpPr>
        <xdr:cNvPr id="250" name="楕円 249"/>
        <xdr:cNvSpPr/>
      </xdr:nvSpPr>
      <xdr:spPr>
        <a:xfrm>
          <a:off x="4584700" y="1699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109179</xdr:rowOff>
    </xdr:from>
    <xdr:ext cx="534377" cy="259045"/>
    <xdr:sp macro="" textlink="">
      <xdr:nvSpPr>
        <xdr:cNvPr id="251" name="扶助費該当値テキスト"/>
        <xdr:cNvSpPr txBox="1"/>
      </xdr:nvSpPr>
      <xdr:spPr>
        <a:xfrm>
          <a:off x="4686300" y="1691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8351</xdr:rowOff>
    </xdr:from>
    <xdr:to>
      <xdr:col>20</xdr:col>
      <xdr:colOff>38100</xdr:colOff>
      <xdr:row>99</xdr:row>
      <xdr:rowOff>109951</xdr:rowOff>
    </xdr:to>
    <xdr:sp macro="" textlink="">
      <xdr:nvSpPr>
        <xdr:cNvPr id="252" name="楕円 251"/>
        <xdr:cNvSpPr/>
      </xdr:nvSpPr>
      <xdr:spPr>
        <a:xfrm>
          <a:off x="3746500" y="169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101078</xdr:rowOff>
    </xdr:from>
    <xdr:ext cx="534377" cy="259045"/>
    <xdr:sp macro="" textlink="">
      <xdr:nvSpPr>
        <xdr:cNvPr id="253" name="テキスト ボックス 252"/>
        <xdr:cNvSpPr txBox="1"/>
      </xdr:nvSpPr>
      <xdr:spPr>
        <a:xfrm>
          <a:off x="3530111" y="1707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3697</xdr:rowOff>
    </xdr:from>
    <xdr:to>
      <xdr:col>15</xdr:col>
      <xdr:colOff>101600</xdr:colOff>
      <xdr:row>99</xdr:row>
      <xdr:rowOff>105297</xdr:rowOff>
    </xdr:to>
    <xdr:sp macro="" textlink="">
      <xdr:nvSpPr>
        <xdr:cNvPr id="254" name="楕円 253"/>
        <xdr:cNvSpPr/>
      </xdr:nvSpPr>
      <xdr:spPr>
        <a:xfrm>
          <a:off x="2857500" y="169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96424</xdr:rowOff>
    </xdr:from>
    <xdr:ext cx="534377" cy="259045"/>
    <xdr:sp macro="" textlink="">
      <xdr:nvSpPr>
        <xdr:cNvPr id="255" name="テキスト ボックス 254"/>
        <xdr:cNvSpPr txBox="1"/>
      </xdr:nvSpPr>
      <xdr:spPr>
        <a:xfrm>
          <a:off x="2641111" y="1706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69959</xdr:rowOff>
    </xdr:from>
    <xdr:to>
      <xdr:col>10</xdr:col>
      <xdr:colOff>165100</xdr:colOff>
      <xdr:row>99</xdr:row>
      <xdr:rowOff>109</xdr:rowOff>
    </xdr:to>
    <xdr:sp macro="" textlink="">
      <xdr:nvSpPr>
        <xdr:cNvPr id="256" name="楕円 255"/>
        <xdr:cNvSpPr/>
      </xdr:nvSpPr>
      <xdr:spPr>
        <a:xfrm>
          <a:off x="1968500" y="1687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162686</xdr:rowOff>
    </xdr:from>
    <xdr:ext cx="534377" cy="259045"/>
    <xdr:sp macro="" textlink="">
      <xdr:nvSpPr>
        <xdr:cNvPr id="257" name="テキスト ボックス 256"/>
        <xdr:cNvSpPr txBox="1"/>
      </xdr:nvSpPr>
      <xdr:spPr>
        <a:xfrm>
          <a:off x="1752111" y="1696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27961</xdr:rowOff>
    </xdr:from>
    <xdr:to>
      <xdr:col>6</xdr:col>
      <xdr:colOff>38100</xdr:colOff>
      <xdr:row>99</xdr:row>
      <xdr:rowOff>129561</xdr:rowOff>
    </xdr:to>
    <xdr:sp macro="" textlink="">
      <xdr:nvSpPr>
        <xdr:cNvPr id="258" name="楕円 257"/>
        <xdr:cNvSpPr/>
      </xdr:nvSpPr>
      <xdr:spPr>
        <a:xfrm>
          <a:off x="1079500" y="1700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120688</xdr:rowOff>
    </xdr:from>
    <xdr:ext cx="534377" cy="259045"/>
    <xdr:sp macro="" textlink="">
      <xdr:nvSpPr>
        <xdr:cNvPr id="259" name="テキスト ボックス 258"/>
        <xdr:cNvSpPr txBox="1"/>
      </xdr:nvSpPr>
      <xdr:spPr>
        <a:xfrm>
          <a:off x="863111" y="1709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3" name="テキスト ボックス 272"/>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41878</xdr:rowOff>
    </xdr:from>
    <xdr:to>
      <xdr:col>54</xdr:col>
      <xdr:colOff>189865</xdr:colOff>
      <xdr:row>37</xdr:row>
      <xdr:rowOff>130217</xdr:rowOff>
    </xdr:to>
    <xdr:cxnSp macro="">
      <xdr:nvCxnSpPr>
        <xdr:cNvPr id="283" name="直線コネクタ 282"/>
        <xdr:cNvCxnSpPr/>
      </xdr:nvCxnSpPr>
      <xdr:spPr>
        <a:xfrm flipV="1">
          <a:off x="10475595" y="5356828"/>
          <a:ext cx="1270" cy="1117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134044</xdr:rowOff>
    </xdr:from>
    <xdr:ext cx="534377" cy="259045"/>
    <xdr:sp macro="" textlink="">
      <xdr:nvSpPr>
        <xdr:cNvPr id="284" name="補助費等最小値テキスト"/>
        <xdr:cNvSpPr txBox="1"/>
      </xdr:nvSpPr>
      <xdr:spPr>
        <a:xfrm>
          <a:off x="10528300" y="647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130217</xdr:rowOff>
    </xdr:from>
    <xdr:to>
      <xdr:col>55</xdr:col>
      <xdr:colOff>88900</xdr:colOff>
      <xdr:row>37</xdr:row>
      <xdr:rowOff>130217</xdr:rowOff>
    </xdr:to>
    <xdr:cxnSp macro="">
      <xdr:nvCxnSpPr>
        <xdr:cNvPr id="285" name="直線コネクタ 284"/>
        <xdr:cNvCxnSpPr/>
      </xdr:nvCxnSpPr>
      <xdr:spPr>
        <a:xfrm>
          <a:off x="10388600" y="6473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160005</xdr:rowOff>
    </xdr:from>
    <xdr:ext cx="599010" cy="259045"/>
    <xdr:sp macro="" textlink="">
      <xdr:nvSpPr>
        <xdr:cNvPr id="286" name="補助費等最大値テキスト"/>
        <xdr:cNvSpPr txBox="1"/>
      </xdr:nvSpPr>
      <xdr:spPr>
        <a:xfrm>
          <a:off x="10528300" y="513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41878</xdr:rowOff>
    </xdr:from>
    <xdr:to>
      <xdr:col>55</xdr:col>
      <xdr:colOff>88900</xdr:colOff>
      <xdr:row>31</xdr:row>
      <xdr:rowOff>41878</xdr:rowOff>
    </xdr:to>
    <xdr:cxnSp macro="">
      <xdr:nvCxnSpPr>
        <xdr:cNvPr id="287" name="直線コネクタ 286"/>
        <xdr:cNvCxnSpPr/>
      </xdr:nvCxnSpPr>
      <xdr:spPr>
        <a:xfrm>
          <a:off x="10388600" y="535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72583</xdr:rowOff>
    </xdr:from>
    <xdr:to>
      <xdr:col>55</xdr:col>
      <xdr:colOff>0</xdr:colOff>
      <xdr:row>36</xdr:row>
      <xdr:rowOff>87758</xdr:rowOff>
    </xdr:to>
    <xdr:cxnSp macro="">
      <xdr:nvCxnSpPr>
        <xdr:cNvPr id="288" name="直線コネクタ 287"/>
        <xdr:cNvCxnSpPr/>
      </xdr:nvCxnSpPr>
      <xdr:spPr>
        <a:xfrm>
          <a:off x="9639300" y="6244783"/>
          <a:ext cx="838200" cy="1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131067</xdr:rowOff>
    </xdr:from>
    <xdr:ext cx="599010" cy="259045"/>
    <xdr:sp macro="" textlink="">
      <xdr:nvSpPr>
        <xdr:cNvPr id="289" name="補助費等平均値テキスト"/>
        <xdr:cNvSpPr txBox="1"/>
      </xdr:nvSpPr>
      <xdr:spPr>
        <a:xfrm>
          <a:off x="10528300" y="5960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108190</xdr:rowOff>
    </xdr:from>
    <xdr:to>
      <xdr:col>55</xdr:col>
      <xdr:colOff>50800</xdr:colOff>
      <xdr:row>36</xdr:row>
      <xdr:rowOff>38340</xdr:rowOff>
    </xdr:to>
    <xdr:sp macro="" textlink="">
      <xdr:nvSpPr>
        <xdr:cNvPr id="290" name="フローチャート: 判断 289"/>
        <xdr:cNvSpPr/>
      </xdr:nvSpPr>
      <xdr:spPr>
        <a:xfrm>
          <a:off x="10426700" y="610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72583</xdr:rowOff>
    </xdr:from>
    <xdr:to>
      <xdr:col>50</xdr:col>
      <xdr:colOff>114300</xdr:colOff>
      <xdr:row>36</xdr:row>
      <xdr:rowOff>84459</xdr:rowOff>
    </xdr:to>
    <xdr:cxnSp macro="">
      <xdr:nvCxnSpPr>
        <xdr:cNvPr id="291" name="直線コネクタ 290"/>
        <xdr:cNvCxnSpPr/>
      </xdr:nvCxnSpPr>
      <xdr:spPr>
        <a:xfrm flipV="1">
          <a:off x="8750300" y="6244783"/>
          <a:ext cx="889000" cy="1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120317</xdr:rowOff>
    </xdr:from>
    <xdr:to>
      <xdr:col>50</xdr:col>
      <xdr:colOff>165100</xdr:colOff>
      <xdr:row>36</xdr:row>
      <xdr:rowOff>50467</xdr:rowOff>
    </xdr:to>
    <xdr:sp macro="" textlink="">
      <xdr:nvSpPr>
        <xdr:cNvPr id="292" name="フローチャート: 判断 291"/>
        <xdr:cNvSpPr/>
      </xdr:nvSpPr>
      <xdr:spPr>
        <a:xfrm>
          <a:off x="9588500" y="612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66994</xdr:rowOff>
    </xdr:from>
    <xdr:ext cx="599010" cy="259045"/>
    <xdr:sp macro="" textlink="">
      <xdr:nvSpPr>
        <xdr:cNvPr id="293" name="テキスト ボックス 292"/>
        <xdr:cNvSpPr txBox="1"/>
      </xdr:nvSpPr>
      <xdr:spPr>
        <a:xfrm>
          <a:off x="9339795" y="5896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84459</xdr:rowOff>
    </xdr:from>
    <xdr:to>
      <xdr:col>45</xdr:col>
      <xdr:colOff>177800</xdr:colOff>
      <xdr:row>36</xdr:row>
      <xdr:rowOff>110192</xdr:rowOff>
    </xdr:to>
    <xdr:cxnSp macro="">
      <xdr:nvCxnSpPr>
        <xdr:cNvPr id="294" name="直線コネクタ 293"/>
        <xdr:cNvCxnSpPr/>
      </xdr:nvCxnSpPr>
      <xdr:spPr>
        <a:xfrm flipV="1">
          <a:off x="7861300" y="6256659"/>
          <a:ext cx="8890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123163</xdr:rowOff>
    </xdr:from>
    <xdr:to>
      <xdr:col>46</xdr:col>
      <xdr:colOff>38100</xdr:colOff>
      <xdr:row>36</xdr:row>
      <xdr:rowOff>53313</xdr:rowOff>
    </xdr:to>
    <xdr:sp macro="" textlink="">
      <xdr:nvSpPr>
        <xdr:cNvPr id="295" name="フローチャート: 判断 294"/>
        <xdr:cNvSpPr/>
      </xdr:nvSpPr>
      <xdr:spPr>
        <a:xfrm>
          <a:off x="8699500" y="612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69840</xdr:rowOff>
    </xdr:from>
    <xdr:ext cx="599010" cy="259045"/>
    <xdr:sp macro="" textlink="">
      <xdr:nvSpPr>
        <xdr:cNvPr id="296" name="テキスト ボックス 295"/>
        <xdr:cNvSpPr txBox="1"/>
      </xdr:nvSpPr>
      <xdr:spPr>
        <a:xfrm>
          <a:off x="8450795" y="5899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110192</xdr:rowOff>
    </xdr:from>
    <xdr:to>
      <xdr:col>41</xdr:col>
      <xdr:colOff>50800</xdr:colOff>
      <xdr:row>36</xdr:row>
      <xdr:rowOff>135978</xdr:rowOff>
    </xdr:to>
    <xdr:cxnSp macro="">
      <xdr:nvCxnSpPr>
        <xdr:cNvPr id="297" name="直線コネクタ 296"/>
        <xdr:cNvCxnSpPr/>
      </xdr:nvCxnSpPr>
      <xdr:spPr>
        <a:xfrm flipV="1">
          <a:off x="6972300" y="6282392"/>
          <a:ext cx="889000" cy="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142503</xdr:rowOff>
    </xdr:from>
    <xdr:to>
      <xdr:col>41</xdr:col>
      <xdr:colOff>101600</xdr:colOff>
      <xdr:row>36</xdr:row>
      <xdr:rowOff>72653</xdr:rowOff>
    </xdr:to>
    <xdr:sp macro="" textlink="">
      <xdr:nvSpPr>
        <xdr:cNvPr id="298" name="フローチャート: 判断 297"/>
        <xdr:cNvSpPr/>
      </xdr:nvSpPr>
      <xdr:spPr>
        <a:xfrm>
          <a:off x="7810500" y="6143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89180</xdr:rowOff>
    </xdr:from>
    <xdr:ext cx="599010" cy="259045"/>
    <xdr:sp macro="" textlink="">
      <xdr:nvSpPr>
        <xdr:cNvPr id="299" name="テキスト ボックス 298"/>
        <xdr:cNvSpPr txBox="1"/>
      </xdr:nvSpPr>
      <xdr:spPr>
        <a:xfrm>
          <a:off x="7561795" y="5918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159877</xdr:rowOff>
    </xdr:from>
    <xdr:to>
      <xdr:col>36</xdr:col>
      <xdr:colOff>165100</xdr:colOff>
      <xdr:row>36</xdr:row>
      <xdr:rowOff>90027</xdr:rowOff>
    </xdr:to>
    <xdr:sp macro="" textlink="">
      <xdr:nvSpPr>
        <xdr:cNvPr id="300" name="フローチャート: 判断 299"/>
        <xdr:cNvSpPr/>
      </xdr:nvSpPr>
      <xdr:spPr>
        <a:xfrm>
          <a:off x="6921500" y="616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106554</xdr:rowOff>
    </xdr:from>
    <xdr:ext cx="599010" cy="259045"/>
    <xdr:sp macro="" textlink="">
      <xdr:nvSpPr>
        <xdr:cNvPr id="301" name="テキスト ボックス 300"/>
        <xdr:cNvSpPr txBox="1"/>
      </xdr:nvSpPr>
      <xdr:spPr>
        <a:xfrm>
          <a:off x="6672795" y="593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36958</xdr:rowOff>
    </xdr:from>
    <xdr:to>
      <xdr:col>55</xdr:col>
      <xdr:colOff>50800</xdr:colOff>
      <xdr:row>36</xdr:row>
      <xdr:rowOff>138558</xdr:rowOff>
    </xdr:to>
    <xdr:sp macro="" textlink="">
      <xdr:nvSpPr>
        <xdr:cNvPr id="307" name="楕円 306"/>
        <xdr:cNvSpPr/>
      </xdr:nvSpPr>
      <xdr:spPr>
        <a:xfrm>
          <a:off x="10426700" y="620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15385</xdr:rowOff>
    </xdr:from>
    <xdr:ext cx="599010" cy="259045"/>
    <xdr:sp macro="" textlink="">
      <xdr:nvSpPr>
        <xdr:cNvPr id="308" name="補助費等該当値テキスト"/>
        <xdr:cNvSpPr txBox="1"/>
      </xdr:nvSpPr>
      <xdr:spPr>
        <a:xfrm>
          <a:off x="10528300" y="6187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21783</xdr:rowOff>
    </xdr:from>
    <xdr:to>
      <xdr:col>50</xdr:col>
      <xdr:colOff>165100</xdr:colOff>
      <xdr:row>36</xdr:row>
      <xdr:rowOff>123383</xdr:rowOff>
    </xdr:to>
    <xdr:sp macro="" textlink="">
      <xdr:nvSpPr>
        <xdr:cNvPr id="309" name="楕円 308"/>
        <xdr:cNvSpPr/>
      </xdr:nvSpPr>
      <xdr:spPr>
        <a:xfrm>
          <a:off x="9588500" y="61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114510</xdr:rowOff>
    </xdr:from>
    <xdr:ext cx="599010" cy="259045"/>
    <xdr:sp macro="" textlink="">
      <xdr:nvSpPr>
        <xdr:cNvPr id="310" name="テキスト ボックス 309"/>
        <xdr:cNvSpPr txBox="1"/>
      </xdr:nvSpPr>
      <xdr:spPr>
        <a:xfrm>
          <a:off x="9339795" y="6286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33659</xdr:rowOff>
    </xdr:from>
    <xdr:to>
      <xdr:col>46</xdr:col>
      <xdr:colOff>38100</xdr:colOff>
      <xdr:row>36</xdr:row>
      <xdr:rowOff>135259</xdr:rowOff>
    </xdr:to>
    <xdr:sp macro="" textlink="">
      <xdr:nvSpPr>
        <xdr:cNvPr id="311" name="楕円 310"/>
        <xdr:cNvSpPr/>
      </xdr:nvSpPr>
      <xdr:spPr>
        <a:xfrm>
          <a:off x="8699500" y="620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126386</xdr:rowOff>
    </xdr:from>
    <xdr:ext cx="599010" cy="259045"/>
    <xdr:sp macro="" textlink="">
      <xdr:nvSpPr>
        <xdr:cNvPr id="312" name="テキスト ボックス 311"/>
        <xdr:cNvSpPr txBox="1"/>
      </xdr:nvSpPr>
      <xdr:spPr>
        <a:xfrm>
          <a:off x="8450795" y="629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59392</xdr:rowOff>
    </xdr:from>
    <xdr:to>
      <xdr:col>41</xdr:col>
      <xdr:colOff>101600</xdr:colOff>
      <xdr:row>36</xdr:row>
      <xdr:rowOff>160992</xdr:rowOff>
    </xdr:to>
    <xdr:sp macro="" textlink="">
      <xdr:nvSpPr>
        <xdr:cNvPr id="313" name="楕円 312"/>
        <xdr:cNvSpPr/>
      </xdr:nvSpPr>
      <xdr:spPr>
        <a:xfrm>
          <a:off x="7810500" y="623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152119</xdr:rowOff>
    </xdr:from>
    <xdr:ext cx="599010" cy="259045"/>
    <xdr:sp macro="" textlink="">
      <xdr:nvSpPr>
        <xdr:cNvPr id="314" name="テキスト ボックス 313"/>
        <xdr:cNvSpPr txBox="1"/>
      </xdr:nvSpPr>
      <xdr:spPr>
        <a:xfrm>
          <a:off x="7561795" y="632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85178</xdr:rowOff>
    </xdr:from>
    <xdr:to>
      <xdr:col>36</xdr:col>
      <xdr:colOff>165100</xdr:colOff>
      <xdr:row>37</xdr:row>
      <xdr:rowOff>15328</xdr:rowOff>
    </xdr:to>
    <xdr:sp macro="" textlink="">
      <xdr:nvSpPr>
        <xdr:cNvPr id="315" name="楕円 314"/>
        <xdr:cNvSpPr/>
      </xdr:nvSpPr>
      <xdr:spPr>
        <a:xfrm>
          <a:off x="6921500" y="625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6455</xdr:rowOff>
    </xdr:from>
    <xdr:ext cx="599010" cy="259045"/>
    <xdr:sp macro="" textlink="">
      <xdr:nvSpPr>
        <xdr:cNvPr id="316" name="テキスト ボックス 315"/>
        <xdr:cNvSpPr txBox="1"/>
      </xdr:nvSpPr>
      <xdr:spPr>
        <a:xfrm>
          <a:off x="6672795" y="635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117101</xdr:rowOff>
    </xdr:from>
    <xdr:to>
      <xdr:col>54</xdr:col>
      <xdr:colOff>189865</xdr:colOff>
      <xdr:row>58</xdr:row>
      <xdr:rowOff>136720</xdr:rowOff>
    </xdr:to>
    <xdr:cxnSp macro="">
      <xdr:nvCxnSpPr>
        <xdr:cNvPr id="340" name="直線コネクタ 339"/>
        <xdr:cNvCxnSpPr/>
      </xdr:nvCxnSpPr>
      <xdr:spPr>
        <a:xfrm flipV="1">
          <a:off x="10475595" y="8861051"/>
          <a:ext cx="1270" cy="1219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140547</xdr:rowOff>
    </xdr:from>
    <xdr:ext cx="534377" cy="259045"/>
    <xdr:sp macro="" textlink="">
      <xdr:nvSpPr>
        <xdr:cNvPr id="341" name="普通建設事業費最小値テキスト"/>
        <xdr:cNvSpPr txBox="1"/>
      </xdr:nvSpPr>
      <xdr:spPr>
        <a:xfrm>
          <a:off x="10528300" y="100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136720</xdr:rowOff>
    </xdr:from>
    <xdr:to>
      <xdr:col>55</xdr:col>
      <xdr:colOff>88900</xdr:colOff>
      <xdr:row>58</xdr:row>
      <xdr:rowOff>136720</xdr:rowOff>
    </xdr:to>
    <xdr:cxnSp macro="">
      <xdr:nvCxnSpPr>
        <xdr:cNvPr id="342" name="直線コネクタ 341"/>
        <xdr:cNvCxnSpPr/>
      </xdr:nvCxnSpPr>
      <xdr:spPr>
        <a:xfrm>
          <a:off x="10388600" y="10080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63778</xdr:rowOff>
    </xdr:from>
    <xdr:ext cx="599010" cy="259045"/>
    <xdr:sp macro="" textlink="">
      <xdr:nvSpPr>
        <xdr:cNvPr id="343" name="普通建設事業費最大値テキスト"/>
        <xdr:cNvSpPr txBox="1"/>
      </xdr:nvSpPr>
      <xdr:spPr>
        <a:xfrm>
          <a:off x="10528300" y="863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117101</xdr:rowOff>
    </xdr:from>
    <xdr:to>
      <xdr:col>55</xdr:col>
      <xdr:colOff>88900</xdr:colOff>
      <xdr:row>51</xdr:row>
      <xdr:rowOff>117101</xdr:rowOff>
    </xdr:to>
    <xdr:cxnSp macro="">
      <xdr:nvCxnSpPr>
        <xdr:cNvPr id="344" name="直線コネクタ 343"/>
        <xdr:cNvCxnSpPr/>
      </xdr:nvCxnSpPr>
      <xdr:spPr>
        <a:xfrm>
          <a:off x="10388600" y="8861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55002</xdr:rowOff>
    </xdr:from>
    <xdr:to>
      <xdr:col>55</xdr:col>
      <xdr:colOff>0</xdr:colOff>
      <xdr:row>58</xdr:row>
      <xdr:rowOff>20900</xdr:rowOff>
    </xdr:to>
    <xdr:cxnSp macro="">
      <xdr:nvCxnSpPr>
        <xdr:cNvPr id="345" name="直線コネクタ 344"/>
        <xdr:cNvCxnSpPr/>
      </xdr:nvCxnSpPr>
      <xdr:spPr>
        <a:xfrm flipV="1">
          <a:off x="9639300" y="9827652"/>
          <a:ext cx="838200" cy="13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168405</xdr:rowOff>
    </xdr:from>
    <xdr:ext cx="599010" cy="259045"/>
    <xdr:sp macro="" textlink="">
      <xdr:nvSpPr>
        <xdr:cNvPr id="346" name="普通建設事業費平均値テキスト"/>
        <xdr:cNvSpPr txBox="1"/>
      </xdr:nvSpPr>
      <xdr:spPr>
        <a:xfrm>
          <a:off x="10528300" y="95981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145528</xdr:rowOff>
    </xdr:from>
    <xdr:to>
      <xdr:col>55</xdr:col>
      <xdr:colOff>50800</xdr:colOff>
      <xdr:row>57</xdr:row>
      <xdr:rowOff>75678</xdr:rowOff>
    </xdr:to>
    <xdr:sp macro="" textlink="">
      <xdr:nvSpPr>
        <xdr:cNvPr id="347" name="フローチャート: 判断 346"/>
        <xdr:cNvSpPr/>
      </xdr:nvSpPr>
      <xdr:spPr>
        <a:xfrm>
          <a:off x="10426700" y="974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18332</xdr:rowOff>
    </xdr:from>
    <xdr:to>
      <xdr:col>50</xdr:col>
      <xdr:colOff>114300</xdr:colOff>
      <xdr:row>58</xdr:row>
      <xdr:rowOff>20900</xdr:rowOff>
    </xdr:to>
    <xdr:cxnSp macro="">
      <xdr:nvCxnSpPr>
        <xdr:cNvPr id="348" name="直線コネクタ 347"/>
        <xdr:cNvCxnSpPr/>
      </xdr:nvCxnSpPr>
      <xdr:spPr>
        <a:xfrm>
          <a:off x="8750300" y="9962432"/>
          <a:ext cx="889000" cy="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17468</xdr:rowOff>
    </xdr:from>
    <xdr:to>
      <xdr:col>50</xdr:col>
      <xdr:colOff>165100</xdr:colOff>
      <xdr:row>57</xdr:row>
      <xdr:rowOff>119068</xdr:rowOff>
    </xdr:to>
    <xdr:sp macro="" textlink="">
      <xdr:nvSpPr>
        <xdr:cNvPr id="349" name="フローチャート: 判断 348"/>
        <xdr:cNvSpPr/>
      </xdr:nvSpPr>
      <xdr:spPr>
        <a:xfrm>
          <a:off x="9588500" y="979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135595</xdr:rowOff>
    </xdr:from>
    <xdr:ext cx="599010" cy="259045"/>
    <xdr:sp macro="" textlink="">
      <xdr:nvSpPr>
        <xdr:cNvPr id="350" name="テキスト ボックス 349"/>
        <xdr:cNvSpPr txBox="1"/>
      </xdr:nvSpPr>
      <xdr:spPr>
        <a:xfrm>
          <a:off x="9339795" y="956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18332</xdr:rowOff>
    </xdr:from>
    <xdr:to>
      <xdr:col>45</xdr:col>
      <xdr:colOff>177800</xdr:colOff>
      <xdr:row>58</xdr:row>
      <xdr:rowOff>23847</xdr:rowOff>
    </xdr:to>
    <xdr:cxnSp macro="">
      <xdr:nvCxnSpPr>
        <xdr:cNvPr id="351" name="直線コネクタ 350"/>
        <xdr:cNvCxnSpPr/>
      </xdr:nvCxnSpPr>
      <xdr:spPr>
        <a:xfrm flipV="1">
          <a:off x="7861300" y="9962432"/>
          <a:ext cx="8890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121533</xdr:rowOff>
    </xdr:from>
    <xdr:to>
      <xdr:col>46</xdr:col>
      <xdr:colOff>38100</xdr:colOff>
      <xdr:row>57</xdr:row>
      <xdr:rowOff>51683</xdr:rowOff>
    </xdr:to>
    <xdr:sp macro="" textlink="">
      <xdr:nvSpPr>
        <xdr:cNvPr id="352" name="フローチャート: 判断 351"/>
        <xdr:cNvSpPr/>
      </xdr:nvSpPr>
      <xdr:spPr>
        <a:xfrm>
          <a:off x="8699500" y="9722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68210</xdr:rowOff>
    </xdr:from>
    <xdr:ext cx="599010" cy="259045"/>
    <xdr:sp macro="" textlink="">
      <xdr:nvSpPr>
        <xdr:cNvPr id="353" name="テキスト ボックス 352"/>
        <xdr:cNvSpPr txBox="1"/>
      </xdr:nvSpPr>
      <xdr:spPr>
        <a:xfrm>
          <a:off x="8450795" y="949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125113</xdr:rowOff>
    </xdr:from>
    <xdr:to>
      <xdr:col>41</xdr:col>
      <xdr:colOff>50800</xdr:colOff>
      <xdr:row>58</xdr:row>
      <xdr:rowOff>23847</xdr:rowOff>
    </xdr:to>
    <xdr:cxnSp macro="">
      <xdr:nvCxnSpPr>
        <xdr:cNvPr id="354" name="直線コネクタ 353"/>
        <xdr:cNvCxnSpPr/>
      </xdr:nvCxnSpPr>
      <xdr:spPr>
        <a:xfrm>
          <a:off x="6972300" y="9897763"/>
          <a:ext cx="889000" cy="7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14856</xdr:rowOff>
    </xdr:from>
    <xdr:to>
      <xdr:col>41</xdr:col>
      <xdr:colOff>101600</xdr:colOff>
      <xdr:row>57</xdr:row>
      <xdr:rowOff>116456</xdr:rowOff>
    </xdr:to>
    <xdr:sp macro="" textlink="">
      <xdr:nvSpPr>
        <xdr:cNvPr id="355" name="フローチャート: 判断 354"/>
        <xdr:cNvSpPr/>
      </xdr:nvSpPr>
      <xdr:spPr>
        <a:xfrm>
          <a:off x="7810500" y="9787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132983</xdr:rowOff>
    </xdr:from>
    <xdr:ext cx="599010" cy="259045"/>
    <xdr:sp macro="" textlink="">
      <xdr:nvSpPr>
        <xdr:cNvPr id="356" name="テキスト ボックス 355"/>
        <xdr:cNvSpPr txBox="1"/>
      </xdr:nvSpPr>
      <xdr:spPr>
        <a:xfrm>
          <a:off x="7561795" y="9562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27572</xdr:rowOff>
    </xdr:from>
    <xdr:to>
      <xdr:col>36</xdr:col>
      <xdr:colOff>165100</xdr:colOff>
      <xdr:row>57</xdr:row>
      <xdr:rowOff>129172</xdr:rowOff>
    </xdr:to>
    <xdr:sp macro="" textlink="">
      <xdr:nvSpPr>
        <xdr:cNvPr id="357" name="フローチャート: 判断 356"/>
        <xdr:cNvSpPr/>
      </xdr:nvSpPr>
      <xdr:spPr>
        <a:xfrm>
          <a:off x="6921500" y="98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145699</xdr:rowOff>
    </xdr:from>
    <xdr:ext cx="599010" cy="259045"/>
    <xdr:sp macro="" textlink="">
      <xdr:nvSpPr>
        <xdr:cNvPr id="358" name="テキスト ボックス 357"/>
        <xdr:cNvSpPr txBox="1"/>
      </xdr:nvSpPr>
      <xdr:spPr>
        <a:xfrm>
          <a:off x="6672795" y="9575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4202</xdr:rowOff>
    </xdr:from>
    <xdr:to>
      <xdr:col>55</xdr:col>
      <xdr:colOff>50800</xdr:colOff>
      <xdr:row>57</xdr:row>
      <xdr:rowOff>105802</xdr:rowOff>
    </xdr:to>
    <xdr:sp macro="" textlink="">
      <xdr:nvSpPr>
        <xdr:cNvPr id="364" name="楕円 363"/>
        <xdr:cNvSpPr/>
      </xdr:nvSpPr>
      <xdr:spPr>
        <a:xfrm>
          <a:off x="10426700" y="977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154079</xdr:rowOff>
    </xdr:from>
    <xdr:ext cx="599010" cy="259045"/>
    <xdr:sp macro="" textlink="">
      <xdr:nvSpPr>
        <xdr:cNvPr id="365" name="普通建設事業費該当値テキスト"/>
        <xdr:cNvSpPr txBox="1"/>
      </xdr:nvSpPr>
      <xdr:spPr>
        <a:xfrm>
          <a:off x="10528300" y="975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141550</xdr:rowOff>
    </xdr:from>
    <xdr:to>
      <xdr:col>50</xdr:col>
      <xdr:colOff>165100</xdr:colOff>
      <xdr:row>58</xdr:row>
      <xdr:rowOff>71700</xdr:rowOff>
    </xdr:to>
    <xdr:sp macro="" textlink="">
      <xdr:nvSpPr>
        <xdr:cNvPr id="366" name="楕円 365"/>
        <xdr:cNvSpPr/>
      </xdr:nvSpPr>
      <xdr:spPr>
        <a:xfrm>
          <a:off x="9588500" y="991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62827</xdr:rowOff>
    </xdr:from>
    <xdr:ext cx="599010" cy="259045"/>
    <xdr:sp macro="" textlink="">
      <xdr:nvSpPr>
        <xdr:cNvPr id="367" name="テキスト ボックス 366"/>
        <xdr:cNvSpPr txBox="1"/>
      </xdr:nvSpPr>
      <xdr:spPr>
        <a:xfrm>
          <a:off x="9339795" y="1000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138982</xdr:rowOff>
    </xdr:from>
    <xdr:to>
      <xdr:col>46</xdr:col>
      <xdr:colOff>38100</xdr:colOff>
      <xdr:row>58</xdr:row>
      <xdr:rowOff>69132</xdr:rowOff>
    </xdr:to>
    <xdr:sp macro="" textlink="">
      <xdr:nvSpPr>
        <xdr:cNvPr id="368" name="楕円 367"/>
        <xdr:cNvSpPr/>
      </xdr:nvSpPr>
      <xdr:spPr>
        <a:xfrm>
          <a:off x="8699500" y="991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60259</xdr:rowOff>
    </xdr:from>
    <xdr:ext cx="599010" cy="259045"/>
    <xdr:sp macro="" textlink="">
      <xdr:nvSpPr>
        <xdr:cNvPr id="369" name="テキスト ボックス 368"/>
        <xdr:cNvSpPr txBox="1"/>
      </xdr:nvSpPr>
      <xdr:spPr>
        <a:xfrm>
          <a:off x="8450795" y="1000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144497</xdr:rowOff>
    </xdr:from>
    <xdr:to>
      <xdr:col>41</xdr:col>
      <xdr:colOff>101600</xdr:colOff>
      <xdr:row>58</xdr:row>
      <xdr:rowOff>74647</xdr:rowOff>
    </xdr:to>
    <xdr:sp macro="" textlink="">
      <xdr:nvSpPr>
        <xdr:cNvPr id="370" name="楕円 369"/>
        <xdr:cNvSpPr/>
      </xdr:nvSpPr>
      <xdr:spPr>
        <a:xfrm>
          <a:off x="7810500" y="991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65774</xdr:rowOff>
    </xdr:from>
    <xdr:ext cx="599010" cy="259045"/>
    <xdr:sp macro="" textlink="">
      <xdr:nvSpPr>
        <xdr:cNvPr id="371" name="テキスト ボックス 370"/>
        <xdr:cNvSpPr txBox="1"/>
      </xdr:nvSpPr>
      <xdr:spPr>
        <a:xfrm>
          <a:off x="7561795" y="10009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74313</xdr:rowOff>
    </xdr:from>
    <xdr:to>
      <xdr:col>36</xdr:col>
      <xdr:colOff>165100</xdr:colOff>
      <xdr:row>58</xdr:row>
      <xdr:rowOff>4463</xdr:rowOff>
    </xdr:to>
    <xdr:sp macro="" textlink="">
      <xdr:nvSpPr>
        <xdr:cNvPr id="372" name="楕円 371"/>
        <xdr:cNvSpPr/>
      </xdr:nvSpPr>
      <xdr:spPr>
        <a:xfrm>
          <a:off x="6921500" y="98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167040</xdr:rowOff>
    </xdr:from>
    <xdr:ext cx="599010" cy="259045"/>
    <xdr:sp macro="" textlink="">
      <xdr:nvSpPr>
        <xdr:cNvPr id="373" name="テキスト ボックス 372"/>
        <xdr:cNvSpPr txBox="1"/>
      </xdr:nvSpPr>
      <xdr:spPr>
        <a:xfrm>
          <a:off x="6672795" y="993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145982</xdr:rowOff>
    </xdr:from>
    <xdr:to>
      <xdr:col>54</xdr:col>
      <xdr:colOff>189865</xdr:colOff>
      <xdr:row>78</xdr:row>
      <xdr:rowOff>139700</xdr:rowOff>
    </xdr:to>
    <xdr:cxnSp macro="">
      <xdr:nvCxnSpPr>
        <xdr:cNvPr id="395" name="直線コネクタ 394"/>
        <xdr:cNvCxnSpPr/>
      </xdr:nvCxnSpPr>
      <xdr:spPr>
        <a:xfrm flipV="1">
          <a:off x="10475595" y="12147482"/>
          <a:ext cx="1270" cy="1365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6"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92659</xdr:rowOff>
    </xdr:from>
    <xdr:ext cx="599010" cy="259045"/>
    <xdr:sp macro="" textlink="">
      <xdr:nvSpPr>
        <xdr:cNvPr id="398" name="普通建設事業費 （ うち新規整備　）最大値テキスト"/>
        <xdr:cNvSpPr txBox="1"/>
      </xdr:nvSpPr>
      <xdr:spPr>
        <a:xfrm>
          <a:off x="10528300" y="1192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145982</xdr:rowOff>
    </xdr:from>
    <xdr:to>
      <xdr:col>55</xdr:col>
      <xdr:colOff>88900</xdr:colOff>
      <xdr:row>70</xdr:row>
      <xdr:rowOff>145982</xdr:rowOff>
    </xdr:to>
    <xdr:cxnSp macro="">
      <xdr:nvCxnSpPr>
        <xdr:cNvPr id="399" name="直線コネクタ 398"/>
        <xdr:cNvCxnSpPr/>
      </xdr:nvCxnSpPr>
      <xdr:spPr>
        <a:xfrm>
          <a:off x="10388600" y="1214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159629</xdr:rowOff>
    </xdr:from>
    <xdr:to>
      <xdr:col>55</xdr:col>
      <xdr:colOff>0</xdr:colOff>
      <xdr:row>77</xdr:row>
      <xdr:rowOff>144117</xdr:rowOff>
    </xdr:to>
    <xdr:cxnSp macro="">
      <xdr:nvCxnSpPr>
        <xdr:cNvPr id="400" name="直線コネクタ 399"/>
        <xdr:cNvCxnSpPr/>
      </xdr:nvCxnSpPr>
      <xdr:spPr>
        <a:xfrm flipV="1">
          <a:off x="9639300" y="13189829"/>
          <a:ext cx="838200" cy="15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39758</xdr:rowOff>
    </xdr:from>
    <xdr:ext cx="534377" cy="259045"/>
    <xdr:sp macro="" textlink="">
      <xdr:nvSpPr>
        <xdr:cNvPr id="401" name="普通建設事業費 （ うち新規整備　）平均値テキスト"/>
        <xdr:cNvSpPr txBox="1"/>
      </xdr:nvSpPr>
      <xdr:spPr>
        <a:xfrm>
          <a:off x="10528300" y="13241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61331</xdr:rowOff>
    </xdr:from>
    <xdr:to>
      <xdr:col>55</xdr:col>
      <xdr:colOff>50800</xdr:colOff>
      <xdr:row>77</xdr:row>
      <xdr:rowOff>162931</xdr:rowOff>
    </xdr:to>
    <xdr:sp macro="" textlink="">
      <xdr:nvSpPr>
        <xdr:cNvPr id="402" name="フローチャート: 判断 401"/>
        <xdr:cNvSpPr/>
      </xdr:nvSpPr>
      <xdr:spPr>
        <a:xfrm>
          <a:off x="10426700" y="13262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144117</xdr:rowOff>
    </xdr:from>
    <xdr:to>
      <xdr:col>50</xdr:col>
      <xdr:colOff>114300</xdr:colOff>
      <xdr:row>78</xdr:row>
      <xdr:rowOff>32111</xdr:rowOff>
    </xdr:to>
    <xdr:cxnSp macro="">
      <xdr:nvCxnSpPr>
        <xdr:cNvPr id="403" name="直線コネクタ 402"/>
        <xdr:cNvCxnSpPr/>
      </xdr:nvCxnSpPr>
      <xdr:spPr>
        <a:xfrm flipV="1">
          <a:off x="8750300" y="13345767"/>
          <a:ext cx="889000" cy="5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79400</xdr:rowOff>
    </xdr:from>
    <xdr:to>
      <xdr:col>50</xdr:col>
      <xdr:colOff>165100</xdr:colOff>
      <xdr:row>78</xdr:row>
      <xdr:rowOff>9550</xdr:rowOff>
    </xdr:to>
    <xdr:sp macro="" textlink="">
      <xdr:nvSpPr>
        <xdr:cNvPr id="404" name="フローチャート: 判断 403"/>
        <xdr:cNvSpPr/>
      </xdr:nvSpPr>
      <xdr:spPr>
        <a:xfrm>
          <a:off x="9588500" y="1328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26077</xdr:rowOff>
    </xdr:from>
    <xdr:ext cx="534377" cy="259045"/>
    <xdr:sp macro="" textlink="">
      <xdr:nvSpPr>
        <xdr:cNvPr id="405" name="テキスト ボックス 404"/>
        <xdr:cNvSpPr txBox="1"/>
      </xdr:nvSpPr>
      <xdr:spPr>
        <a:xfrm>
          <a:off x="9372111" y="1305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32111</xdr:rowOff>
    </xdr:from>
    <xdr:to>
      <xdr:col>45</xdr:col>
      <xdr:colOff>177800</xdr:colOff>
      <xdr:row>78</xdr:row>
      <xdr:rowOff>35824</xdr:rowOff>
    </xdr:to>
    <xdr:cxnSp macro="">
      <xdr:nvCxnSpPr>
        <xdr:cNvPr id="406" name="直線コネクタ 405"/>
        <xdr:cNvCxnSpPr/>
      </xdr:nvCxnSpPr>
      <xdr:spPr>
        <a:xfrm flipV="1">
          <a:off x="7861300" y="13405211"/>
          <a:ext cx="889000" cy="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118078</xdr:rowOff>
    </xdr:from>
    <xdr:to>
      <xdr:col>46</xdr:col>
      <xdr:colOff>38100</xdr:colOff>
      <xdr:row>77</xdr:row>
      <xdr:rowOff>48228</xdr:rowOff>
    </xdr:to>
    <xdr:sp macro="" textlink="">
      <xdr:nvSpPr>
        <xdr:cNvPr id="407" name="フローチャート: 判断 406"/>
        <xdr:cNvSpPr/>
      </xdr:nvSpPr>
      <xdr:spPr>
        <a:xfrm>
          <a:off x="8699500" y="1314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64756</xdr:rowOff>
    </xdr:from>
    <xdr:ext cx="534377" cy="259045"/>
    <xdr:sp macro="" textlink="">
      <xdr:nvSpPr>
        <xdr:cNvPr id="408" name="テキスト ボックス 407"/>
        <xdr:cNvSpPr txBox="1"/>
      </xdr:nvSpPr>
      <xdr:spPr>
        <a:xfrm>
          <a:off x="8483111" y="1292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10486</xdr:rowOff>
    </xdr:from>
    <xdr:to>
      <xdr:col>41</xdr:col>
      <xdr:colOff>50800</xdr:colOff>
      <xdr:row>78</xdr:row>
      <xdr:rowOff>35824</xdr:rowOff>
    </xdr:to>
    <xdr:cxnSp macro="">
      <xdr:nvCxnSpPr>
        <xdr:cNvPr id="409" name="直線コネクタ 408"/>
        <xdr:cNvCxnSpPr/>
      </xdr:nvCxnSpPr>
      <xdr:spPr>
        <a:xfrm>
          <a:off x="6972300" y="13040686"/>
          <a:ext cx="889000" cy="3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9485</xdr:rowOff>
    </xdr:from>
    <xdr:to>
      <xdr:col>41</xdr:col>
      <xdr:colOff>101600</xdr:colOff>
      <xdr:row>77</xdr:row>
      <xdr:rowOff>111085</xdr:rowOff>
    </xdr:to>
    <xdr:sp macro="" textlink="">
      <xdr:nvSpPr>
        <xdr:cNvPr id="410" name="フローチャート: 判断 409"/>
        <xdr:cNvSpPr/>
      </xdr:nvSpPr>
      <xdr:spPr>
        <a:xfrm>
          <a:off x="7810500" y="1321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127612</xdr:rowOff>
    </xdr:from>
    <xdr:ext cx="534377" cy="259045"/>
    <xdr:sp macro="" textlink="">
      <xdr:nvSpPr>
        <xdr:cNvPr id="411" name="テキスト ボックス 410"/>
        <xdr:cNvSpPr txBox="1"/>
      </xdr:nvSpPr>
      <xdr:spPr>
        <a:xfrm>
          <a:off x="7594111" y="1298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109035</xdr:rowOff>
    </xdr:from>
    <xdr:to>
      <xdr:col>36</xdr:col>
      <xdr:colOff>165100</xdr:colOff>
      <xdr:row>77</xdr:row>
      <xdr:rowOff>39185</xdr:rowOff>
    </xdr:to>
    <xdr:sp macro="" textlink="">
      <xdr:nvSpPr>
        <xdr:cNvPr id="412" name="フローチャート: 判断 411"/>
        <xdr:cNvSpPr/>
      </xdr:nvSpPr>
      <xdr:spPr>
        <a:xfrm>
          <a:off x="6921500" y="1313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30312</xdr:rowOff>
    </xdr:from>
    <xdr:ext cx="534377" cy="259045"/>
    <xdr:sp macro="" textlink="">
      <xdr:nvSpPr>
        <xdr:cNvPr id="413" name="テキスト ボックス 412"/>
        <xdr:cNvSpPr txBox="1"/>
      </xdr:nvSpPr>
      <xdr:spPr>
        <a:xfrm>
          <a:off x="6705111" y="1323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108829</xdr:rowOff>
    </xdr:from>
    <xdr:to>
      <xdr:col>55</xdr:col>
      <xdr:colOff>50800</xdr:colOff>
      <xdr:row>77</xdr:row>
      <xdr:rowOff>38979</xdr:rowOff>
    </xdr:to>
    <xdr:sp macro="" textlink="">
      <xdr:nvSpPr>
        <xdr:cNvPr id="419" name="楕円 418"/>
        <xdr:cNvSpPr/>
      </xdr:nvSpPr>
      <xdr:spPr>
        <a:xfrm>
          <a:off x="10426700" y="1313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131706</xdr:rowOff>
    </xdr:from>
    <xdr:ext cx="534377" cy="259045"/>
    <xdr:sp macro="" textlink="">
      <xdr:nvSpPr>
        <xdr:cNvPr id="420" name="普通建設事業費 （ うち新規整備　）該当値テキスト"/>
        <xdr:cNvSpPr txBox="1"/>
      </xdr:nvSpPr>
      <xdr:spPr>
        <a:xfrm>
          <a:off x="10528300" y="1299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93317</xdr:rowOff>
    </xdr:from>
    <xdr:to>
      <xdr:col>50</xdr:col>
      <xdr:colOff>165100</xdr:colOff>
      <xdr:row>78</xdr:row>
      <xdr:rowOff>23467</xdr:rowOff>
    </xdr:to>
    <xdr:sp macro="" textlink="">
      <xdr:nvSpPr>
        <xdr:cNvPr id="421" name="楕円 420"/>
        <xdr:cNvSpPr/>
      </xdr:nvSpPr>
      <xdr:spPr>
        <a:xfrm>
          <a:off x="9588500" y="1329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14594</xdr:rowOff>
    </xdr:from>
    <xdr:ext cx="534377" cy="259045"/>
    <xdr:sp macro="" textlink="">
      <xdr:nvSpPr>
        <xdr:cNvPr id="422" name="テキスト ボックス 421"/>
        <xdr:cNvSpPr txBox="1"/>
      </xdr:nvSpPr>
      <xdr:spPr>
        <a:xfrm>
          <a:off x="9372111" y="1338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152761</xdr:rowOff>
    </xdr:from>
    <xdr:to>
      <xdr:col>46</xdr:col>
      <xdr:colOff>38100</xdr:colOff>
      <xdr:row>78</xdr:row>
      <xdr:rowOff>82911</xdr:rowOff>
    </xdr:to>
    <xdr:sp macro="" textlink="">
      <xdr:nvSpPr>
        <xdr:cNvPr id="423" name="楕円 422"/>
        <xdr:cNvSpPr/>
      </xdr:nvSpPr>
      <xdr:spPr>
        <a:xfrm>
          <a:off x="8699500" y="1335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74038</xdr:rowOff>
    </xdr:from>
    <xdr:ext cx="534377" cy="259045"/>
    <xdr:sp macro="" textlink="">
      <xdr:nvSpPr>
        <xdr:cNvPr id="424" name="テキスト ボックス 423"/>
        <xdr:cNvSpPr txBox="1"/>
      </xdr:nvSpPr>
      <xdr:spPr>
        <a:xfrm>
          <a:off x="8483111" y="134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156474</xdr:rowOff>
    </xdr:from>
    <xdr:to>
      <xdr:col>41</xdr:col>
      <xdr:colOff>101600</xdr:colOff>
      <xdr:row>78</xdr:row>
      <xdr:rowOff>86624</xdr:rowOff>
    </xdr:to>
    <xdr:sp macro="" textlink="">
      <xdr:nvSpPr>
        <xdr:cNvPr id="425" name="楕円 424"/>
        <xdr:cNvSpPr/>
      </xdr:nvSpPr>
      <xdr:spPr>
        <a:xfrm>
          <a:off x="7810500" y="1335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77751</xdr:rowOff>
    </xdr:from>
    <xdr:ext cx="534377" cy="259045"/>
    <xdr:sp macro="" textlink="">
      <xdr:nvSpPr>
        <xdr:cNvPr id="426" name="テキスト ボックス 425"/>
        <xdr:cNvSpPr txBox="1"/>
      </xdr:nvSpPr>
      <xdr:spPr>
        <a:xfrm>
          <a:off x="7594111" y="1345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131136</xdr:rowOff>
    </xdr:from>
    <xdr:to>
      <xdr:col>36</xdr:col>
      <xdr:colOff>165100</xdr:colOff>
      <xdr:row>76</xdr:row>
      <xdr:rowOff>61286</xdr:rowOff>
    </xdr:to>
    <xdr:sp macro="" textlink="">
      <xdr:nvSpPr>
        <xdr:cNvPr id="427" name="楕円 426"/>
        <xdr:cNvSpPr/>
      </xdr:nvSpPr>
      <xdr:spPr>
        <a:xfrm>
          <a:off x="6921500" y="1298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77813</xdr:rowOff>
    </xdr:from>
    <xdr:ext cx="599010" cy="259045"/>
    <xdr:sp macro="" textlink="">
      <xdr:nvSpPr>
        <xdr:cNvPr id="428" name="テキスト ボックス 427"/>
        <xdr:cNvSpPr txBox="1"/>
      </xdr:nvSpPr>
      <xdr:spPr>
        <a:xfrm>
          <a:off x="6672795" y="1276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9" name="直線コネクタ 438"/>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0" name="テキスト ボックス 439"/>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1" name="直線コネクタ 440"/>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2" name="テキスト ボックス 441"/>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3" name="直線コネクタ 442"/>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4" name="テキスト ボックス 443"/>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5" name="直線コネクタ 444"/>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6" name="テキスト ボックス 445"/>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7" name="直線コネクタ 446"/>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8" name="テキスト ボックス 447"/>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9" name="直線コネクタ 448"/>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0" name="テキスト ボックス 449"/>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27687</xdr:rowOff>
    </xdr:from>
    <xdr:to>
      <xdr:col>54</xdr:col>
      <xdr:colOff>189865</xdr:colOff>
      <xdr:row>99</xdr:row>
      <xdr:rowOff>88246</xdr:rowOff>
    </xdr:to>
    <xdr:cxnSp macro="">
      <xdr:nvCxnSpPr>
        <xdr:cNvPr id="454" name="直線コネクタ 453"/>
        <xdr:cNvCxnSpPr/>
      </xdr:nvCxnSpPr>
      <xdr:spPr>
        <a:xfrm flipV="1">
          <a:off x="10475595" y="15629637"/>
          <a:ext cx="1270" cy="1432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92073</xdr:rowOff>
    </xdr:from>
    <xdr:ext cx="469744" cy="259045"/>
    <xdr:sp macro="" textlink="">
      <xdr:nvSpPr>
        <xdr:cNvPr id="455" name="普通建設事業費 （ うち更新整備　）最小値テキスト"/>
        <xdr:cNvSpPr txBox="1"/>
      </xdr:nvSpPr>
      <xdr:spPr>
        <a:xfrm>
          <a:off x="10528300" y="1706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88246</xdr:rowOff>
    </xdr:from>
    <xdr:to>
      <xdr:col>55</xdr:col>
      <xdr:colOff>88900</xdr:colOff>
      <xdr:row>99</xdr:row>
      <xdr:rowOff>88246</xdr:rowOff>
    </xdr:to>
    <xdr:cxnSp macro="">
      <xdr:nvCxnSpPr>
        <xdr:cNvPr id="456" name="直線コネクタ 455"/>
        <xdr:cNvCxnSpPr/>
      </xdr:nvCxnSpPr>
      <xdr:spPr>
        <a:xfrm>
          <a:off x="10388600" y="1706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145814</xdr:rowOff>
    </xdr:from>
    <xdr:ext cx="599010" cy="259045"/>
    <xdr:sp macro="" textlink="">
      <xdr:nvSpPr>
        <xdr:cNvPr id="457" name="普通建設事業費 （ うち更新整備　）最大値テキスト"/>
        <xdr:cNvSpPr txBox="1"/>
      </xdr:nvSpPr>
      <xdr:spPr>
        <a:xfrm>
          <a:off x="10528300" y="1540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27687</xdr:rowOff>
    </xdr:from>
    <xdr:to>
      <xdr:col>55</xdr:col>
      <xdr:colOff>88900</xdr:colOff>
      <xdr:row>91</xdr:row>
      <xdr:rowOff>27687</xdr:rowOff>
    </xdr:to>
    <xdr:cxnSp macro="">
      <xdr:nvCxnSpPr>
        <xdr:cNvPr id="458" name="直線コネクタ 457"/>
        <xdr:cNvCxnSpPr/>
      </xdr:nvCxnSpPr>
      <xdr:spPr>
        <a:xfrm>
          <a:off x="10388600" y="1562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146459</xdr:rowOff>
    </xdr:from>
    <xdr:to>
      <xdr:col>55</xdr:col>
      <xdr:colOff>0</xdr:colOff>
      <xdr:row>98</xdr:row>
      <xdr:rowOff>86499</xdr:rowOff>
    </xdr:to>
    <xdr:cxnSp macro="">
      <xdr:nvCxnSpPr>
        <xdr:cNvPr id="459" name="直線コネクタ 458"/>
        <xdr:cNvCxnSpPr/>
      </xdr:nvCxnSpPr>
      <xdr:spPr>
        <a:xfrm flipV="1">
          <a:off x="9639300" y="16777109"/>
          <a:ext cx="838200" cy="1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45705</xdr:rowOff>
    </xdr:from>
    <xdr:ext cx="599010" cy="259045"/>
    <xdr:sp macro="" textlink="">
      <xdr:nvSpPr>
        <xdr:cNvPr id="460" name="普通建設事業費 （ うち更新整備　）平均値テキスト"/>
        <xdr:cNvSpPr txBox="1"/>
      </xdr:nvSpPr>
      <xdr:spPr>
        <a:xfrm>
          <a:off x="10528300" y="165049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22828</xdr:rowOff>
    </xdr:from>
    <xdr:to>
      <xdr:col>55</xdr:col>
      <xdr:colOff>50800</xdr:colOff>
      <xdr:row>97</xdr:row>
      <xdr:rowOff>124428</xdr:rowOff>
    </xdr:to>
    <xdr:sp macro="" textlink="">
      <xdr:nvSpPr>
        <xdr:cNvPr id="461" name="フローチャート: 判断 460"/>
        <xdr:cNvSpPr/>
      </xdr:nvSpPr>
      <xdr:spPr>
        <a:xfrm>
          <a:off x="10426700" y="16653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26129</xdr:rowOff>
    </xdr:from>
    <xdr:to>
      <xdr:col>50</xdr:col>
      <xdr:colOff>114300</xdr:colOff>
      <xdr:row>98</xdr:row>
      <xdr:rowOff>86499</xdr:rowOff>
    </xdr:to>
    <xdr:cxnSp macro="">
      <xdr:nvCxnSpPr>
        <xdr:cNvPr id="462" name="直線コネクタ 461"/>
        <xdr:cNvCxnSpPr/>
      </xdr:nvCxnSpPr>
      <xdr:spPr>
        <a:xfrm>
          <a:off x="8750300" y="16828229"/>
          <a:ext cx="889000" cy="6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68645</xdr:rowOff>
    </xdr:from>
    <xdr:to>
      <xdr:col>50</xdr:col>
      <xdr:colOff>165100</xdr:colOff>
      <xdr:row>97</xdr:row>
      <xdr:rowOff>170245</xdr:rowOff>
    </xdr:to>
    <xdr:sp macro="" textlink="">
      <xdr:nvSpPr>
        <xdr:cNvPr id="463" name="フローチャート: 判断 462"/>
        <xdr:cNvSpPr/>
      </xdr:nvSpPr>
      <xdr:spPr>
        <a:xfrm>
          <a:off x="9588500" y="1669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15322</xdr:rowOff>
    </xdr:from>
    <xdr:ext cx="534377" cy="259045"/>
    <xdr:sp macro="" textlink="">
      <xdr:nvSpPr>
        <xdr:cNvPr id="464" name="テキスト ボックス 463"/>
        <xdr:cNvSpPr txBox="1"/>
      </xdr:nvSpPr>
      <xdr:spPr>
        <a:xfrm>
          <a:off x="9372111" y="1647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26129</xdr:rowOff>
    </xdr:from>
    <xdr:to>
      <xdr:col>45</xdr:col>
      <xdr:colOff>177800</xdr:colOff>
      <xdr:row>98</xdr:row>
      <xdr:rowOff>48152</xdr:rowOff>
    </xdr:to>
    <xdr:cxnSp macro="">
      <xdr:nvCxnSpPr>
        <xdr:cNvPr id="465" name="直線コネクタ 464"/>
        <xdr:cNvCxnSpPr/>
      </xdr:nvCxnSpPr>
      <xdr:spPr>
        <a:xfrm flipV="1">
          <a:off x="7861300" y="16828229"/>
          <a:ext cx="889000" cy="2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69642</xdr:rowOff>
    </xdr:from>
    <xdr:to>
      <xdr:col>46</xdr:col>
      <xdr:colOff>38100</xdr:colOff>
      <xdr:row>97</xdr:row>
      <xdr:rowOff>171242</xdr:rowOff>
    </xdr:to>
    <xdr:sp macro="" textlink="">
      <xdr:nvSpPr>
        <xdr:cNvPr id="466" name="フローチャート: 判断 465"/>
        <xdr:cNvSpPr/>
      </xdr:nvSpPr>
      <xdr:spPr>
        <a:xfrm>
          <a:off x="8699500" y="1670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16319</xdr:rowOff>
    </xdr:from>
    <xdr:ext cx="534377" cy="259045"/>
    <xdr:sp macro="" textlink="">
      <xdr:nvSpPr>
        <xdr:cNvPr id="467" name="テキスト ボックス 466"/>
        <xdr:cNvSpPr txBox="1"/>
      </xdr:nvSpPr>
      <xdr:spPr>
        <a:xfrm>
          <a:off x="8483111" y="16475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48152</xdr:rowOff>
    </xdr:from>
    <xdr:to>
      <xdr:col>41</xdr:col>
      <xdr:colOff>50800</xdr:colOff>
      <xdr:row>99</xdr:row>
      <xdr:rowOff>4614</xdr:rowOff>
    </xdr:to>
    <xdr:cxnSp macro="">
      <xdr:nvCxnSpPr>
        <xdr:cNvPr id="468" name="直線コネクタ 467"/>
        <xdr:cNvCxnSpPr/>
      </xdr:nvCxnSpPr>
      <xdr:spPr>
        <a:xfrm flipV="1">
          <a:off x="6972300" y="16850252"/>
          <a:ext cx="889000" cy="12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118777</xdr:rowOff>
    </xdr:from>
    <xdr:to>
      <xdr:col>41</xdr:col>
      <xdr:colOff>101600</xdr:colOff>
      <xdr:row>98</xdr:row>
      <xdr:rowOff>48927</xdr:rowOff>
    </xdr:to>
    <xdr:sp macro="" textlink="">
      <xdr:nvSpPr>
        <xdr:cNvPr id="469" name="フローチャート: 判断 468"/>
        <xdr:cNvSpPr/>
      </xdr:nvSpPr>
      <xdr:spPr>
        <a:xfrm>
          <a:off x="7810500" y="1674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65454</xdr:rowOff>
    </xdr:from>
    <xdr:ext cx="534377" cy="259045"/>
    <xdr:sp macro="" textlink="">
      <xdr:nvSpPr>
        <xdr:cNvPr id="470" name="テキスト ボックス 469"/>
        <xdr:cNvSpPr txBox="1"/>
      </xdr:nvSpPr>
      <xdr:spPr>
        <a:xfrm>
          <a:off x="7594111" y="1652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171</xdr:rowOff>
    </xdr:from>
    <xdr:to>
      <xdr:col>36</xdr:col>
      <xdr:colOff>165100</xdr:colOff>
      <xdr:row>98</xdr:row>
      <xdr:rowOff>101771</xdr:rowOff>
    </xdr:to>
    <xdr:sp macro="" textlink="">
      <xdr:nvSpPr>
        <xdr:cNvPr id="471" name="フローチャート: 判断 470"/>
        <xdr:cNvSpPr/>
      </xdr:nvSpPr>
      <xdr:spPr>
        <a:xfrm>
          <a:off x="6921500" y="1680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118298</xdr:rowOff>
    </xdr:from>
    <xdr:ext cx="534377" cy="259045"/>
    <xdr:sp macro="" textlink="">
      <xdr:nvSpPr>
        <xdr:cNvPr id="472" name="テキスト ボックス 471"/>
        <xdr:cNvSpPr txBox="1"/>
      </xdr:nvSpPr>
      <xdr:spPr>
        <a:xfrm>
          <a:off x="6705111" y="1657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95659</xdr:rowOff>
    </xdr:from>
    <xdr:to>
      <xdr:col>55</xdr:col>
      <xdr:colOff>50800</xdr:colOff>
      <xdr:row>98</xdr:row>
      <xdr:rowOff>25809</xdr:rowOff>
    </xdr:to>
    <xdr:sp macro="" textlink="">
      <xdr:nvSpPr>
        <xdr:cNvPr id="478" name="楕円 477"/>
        <xdr:cNvSpPr/>
      </xdr:nvSpPr>
      <xdr:spPr>
        <a:xfrm>
          <a:off x="10426700" y="1672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74086</xdr:rowOff>
    </xdr:from>
    <xdr:ext cx="534377" cy="259045"/>
    <xdr:sp macro="" textlink="">
      <xdr:nvSpPr>
        <xdr:cNvPr id="479" name="普通建設事業費 （ うち更新整備　）該当値テキスト"/>
        <xdr:cNvSpPr txBox="1"/>
      </xdr:nvSpPr>
      <xdr:spPr>
        <a:xfrm>
          <a:off x="10528300" y="1670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35699</xdr:rowOff>
    </xdr:from>
    <xdr:to>
      <xdr:col>50</xdr:col>
      <xdr:colOff>165100</xdr:colOff>
      <xdr:row>98</xdr:row>
      <xdr:rowOff>137299</xdr:rowOff>
    </xdr:to>
    <xdr:sp macro="" textlink="">
      <xdr:nvSpPr>
        <xdr:cNvPr id="480" name="楕円 479"/>
        <xdr:cNvSpPr/>
      </xdr:nvSpPr>
      <xdr:spPr>
        <a:xfrm>
          <a:off x="9588500" y="1683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128426</xdr:rowOff>
    </xdr:from>
    <xdr:ext cx="534377" cy="259045"/>
    <xdr:sp macro="" textlink="">
      <xdr:nvSpPr>
        <xdr:cNvPr id="481" name="テキスト ボックス 480"/>
        <xdr:cNvSpPr txBox="1"/>
      </xdr:nvSpPr>
      <xdr:spPr>
        <a:xfrm>
          <a:off x="9372111" y="1693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146779</xdr:rowOff>
    </xdr:from>
    <xdr:to>
      <xdr:col>46</xdr:col>
      <xdr:colOff>38100</xdr:colOff>
      <xdr:row>98</xdr:row>
      <xdr:rowOff>76929</xdr:rowOff>
    </xdr:to>
    <xdr:sp macro="" textlink="">
      <xdr:nvSpPr>
        <xdr:cNvPr id="482" name="楕円 481"/>
        <xdr:cNvSpPr/>
      </xdr:nvSpPr>
      <xdr:spPr>
        <a:xfrm>
          <a:off x="8699500" y="167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68056</xdr:rowOff>
    </xdr:from>
    <xdr:ext cx="534377" cy="259045"/>
    <xdr:sp macro="" textlink="">
      <xdr:nvSpPr>
        <xdr:cNvPr id="483" name="テキスト ボックス 482"/>
        <xdr:cNvSpPr txBox="1"/>
      </xdr:nvSpPr>
      <xdr:spPr>
        <a:xfrm>
          <a:off x="8483111" y="1687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168802</xdr:rowOff>
    </xdr:from>
    <xdr:to>
      <xdr:col>41</xdr:col>
      <xdr:colOff>101600</xdr:colOff>
      <xdr:row>98</xdr:row>
      <xdr:rowOff>98952</xdr:rowOff>
    </xdr:to>
    <xdr:sp macro="" textlink="">
      <xdr:nvSpPr>
        <xdr:cNvPr id="484" name="楕円 483"/>
        <xdr:cNvSpPr/>
      </xdr:nvSpPr>
      <xdr:spPr>
        <a:xfrm>
          <a:off x="7810500" y="1679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90079</xdr:rowOff>
    </xdr:from>
    <xdr:ext cx="534377" cy="259045"/>
    <xdr:sp macro="" textlink="">
      <xdr:nvSpPr>
        <xdr:cNvPr id="485" name="テキスト ボックス 484"/>
        <xdr:cNvSpPr txBox="1"/>
      </xdr:nvSpPr>
      <xdr:spPr>
        <a:xfrm>
          <a:off x="7594111" y="1689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125264</xdr:rowOff>
    </xdr:from>
    <xdr:to>
      <xdr:col>36</xdr:col>
      <xdr:colOff>165100</xdr:colOff>
      <xdr:row>99</xdr:row>
      <xdr:rowOff>55414</xdr:rowOff>
    </xdr:to>
    <xdr:sp macro="" textlink="">
      <xdr:nvSpPr>
        <xdr:cNvPr id="486" name="楕円 485"/>
        <xdr:cNvSpPr/>
      </xdr:nvSpPr>
      <xdr:spPr>
        <a:xfrm>
          <a:off x="6921500" y="1692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46541</xdr:rowOff>
    </xdr:from>
    <xdr:ext cx="534377" cy="259045"/>
    <xdr:sp macro="" textlink="">
      <xdr:nvSpPr>
        <xdr:cNvPr id="487" name="テキスト ボックス 486"/>
        <xdr:cNvSpPr txBox="1"/>
      </xdr:nvSpPr>
      <xdr:spPr>
        <a:xfrm>
          <a:off x="6705111" y="17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48567</xdr:rowOff>
    </xdr:from>
    <xdr:to>
      <xdr:col>85</xdr:col>
      <xdr:colOff>126364</xdr:colOff>
      <xdr:row>39</xdr:row>
      <xdr:rowOff>98878</xdr:rowOff>
    </xdr:to>
    <xdr:cxnSp macro="">
      <xdr:nvCxnSpPr>
        <xdr:cNvPr id="513" name="直線コネクタ 512"/>
        <xdr:cNvCxnSpPr/>
      </xdr:nvCxnSpPr>
      <xdr:spPr>
        <a:xfrm flipV="1">
          <a:off x="16317595" y="5363517"/>
          <a:ext cx="1269" cy="1421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4"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166694</xdr:rowOff>
    </xdr:from>
    <xdr:ext cx="599010" cy="259045"/>
    <xdr:sp macro="" textlink="">
      <xdr:nvSpPr>
        <xdr:cNvPr id="516" name="災害復旧事業費最大値テキスト"/>
        <xdr:cNvSpPr txBox="1"/>
      </xdr:nvSpPr>
      <xdr:spPr>
        <a:xfrm>
          <a:off x="16370300" y="5138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48567</xdr:rowOff>
    </xdr:from>
    <xdr:to>
      <xdr:col>86</xdr:col>
      <xdr:colOff>25400</xdr:colOff>
      <xdr:row>31</xdr:row>
      <xdr:rowOff>48567</xdr:rowOff>
    </xdr:to>
    <xdr:cxnSp macro="">
      <xdr:nvCxnSpPr>
        <xdr:cNvPr id="517" name="直線コネクタ 516"/>
        <xdr:cNvCxnSpPr/>
      </xdr:nvCxnSpPr>
      <xdr:spPr>
        <a:xfrm>
          <a:off x="16230600" y="5363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87471</xdr:rowOff>
    </xdr:from>
    <xdr:to>
      <xdr:col>85</xdr:col>
      <xdr:colOff>127000</xdr:colOff>
      <xdr:row>39</xdr:row>
      <xdr:rowOff>92687</xdr:rowOff>
    </xdr:to>
    <xdr:cxnSp macro="">
      <xdr:nvCxnSpPr>
        <xdr:cNvPr id="518" name="直線コネクタ 517"/>
        <xdr:cNvCxnSpPr/>
      </xdr:nvCxnSpPr>
      <xdr:spPr>
        <a:xfrm flipV="1">
          <a:off x="15481300" y="6774021"/>
          <a:ext cx="838200" cy="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17098</xdr:rowOff>
    </xdr:from>
    <xdr:ext cx="534377" cy="259045"/>
    <xdr:sp macro="" textlink="">
      <xdr:nvSpPr>
        <xdr:cNvPr id="519" name="災害復旧事業費平均値テキスト"/>
        <xdr:cNvSpPr txBox="1"/>
      </xdr:nvSpPr>
      <xdr:spPr>
        <a:xfrm>
          <a:off x="16370300" y="6532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165671</xdr:rowOff>
    </xdr:from>
    <xdr:to>
      <xdr:col>85</xdr:col>
      <xdr:colOff>177800</xdr:colOff>
      <xdr:row>39</xdr:row>
      <xdr:rowOff>95821</xdr:rowOff>
    </xdr:to>
    <xdr:sp macro="" textlink="">
      <xdr:nvSpPr>
        <xdr:cNvPr id="520" name="フローチャート: 判断 519"/>
        <xdr:cNvSpPr/>
      </xdr:nvSpPr>
      <xdr:spPr>
        <a:xfrm>
          <a:off x="16268700" y="66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92615</xdr:rowOff>
    </xdr:from>
    <xdr:to>
      <xdr:col>81</xdr:col>
      <xdr:colOff>50800</xdr:colOff>
      <xdr:row>39</xdr:row>
      <xdr:rowOff>92687</xdr:rowOff>
    </xdr:to>
    <xdr:cxnSp macro="">
      <xdr:nvCxnSpPr>
        <xdr:cNvPr id="521" name="直線コネクタ 520"/>
        <xdr:cNvCxnSpPr/>
      </xdr:nvCxnSpPr>
      <xdr:spPr>
        <a:xfrm>
          <a:off x="14592300" y="6779165"/>
          <a:ext cx="889000" cy="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167610</xdr:rowOff>
    </xdr:from>
    <xdr:to>
      <xdr:col>81</xdr:col>
      <xdr:colOff>101600</xdr:colOff>
      <xdr:row>39</xdr:row>
      <xdr:rowOff>97760</xdr:rowOff>
    </xdr:to>
    <xdr:sp macro="" textlink="">
      <xdr:nvSpPr>
        <xdr:cNvPr id="522" name="フローチャート: 判断 521"/>
        <xdr:cNvSpPr/>
      </xdr:nvSpPr>
      <xdr:spPr>
        <a:xfrm>
          <a:off x="15430500" y="668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114287</xdr:rowOff>
    </xdr:from>
    <xdr:ext cx="534377" cy="259045"/>
    <xdr:sp macro="" textlink="">
      <xdr:nvSpPr>
        <xdr:cNvPr id="523" name="テキスト ボックス 522"/>
        <xdr:cNvSpPr txBox="1"/>
      </xdr:nvSpPr>
      <xdr:spPr>
        <a:xfrm>
          <a:off x="15214111" y="645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92615</xdr:rowOff>
    </xdr:from>
    <xdr:to>
      <xdr:col>76</xdr:col>
      <xdr:colOff>114300</xdr:colOff>
      <xdr:row>39</xdr:row>
      <xdr:rowOff>92847</xdr:rowOff>
    </xdr:to>
    <xdr:cxnSp macro="">
      <xdr:nvCxnSpPr>
        <xdr:cNvPr id="524" name="直線コネクタ 523"/>
        <xdr:cNvCxnSpPr/>
      </xdr:nvCxnSpPr>
      <xdr:spPr>
        <a:xfrm flipV="1">
          <a:off x="13703300" y="6779165"/>
          <a:ext cx="889000" cy="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168032</xdr:rowOff>
    </xdr:from>
    <xdr:to>
      <xdr:col>76</xdr:col>
      <xdr:colOff>165100</xdr:colOff>
      <xdr:row>39</xdr:row>
      <xdr:rowOff>98182</xdr:rowOff>
    </xdr:to>
    <xdr:sp macro="" textlink="">
      <xdr:nvSpPr>
        <xdr:cNvPr id="525" name="フローチャート: 判断 524"/>
        <xdr:cNvSpPr/>
      </xdr:nvSpPr>
      <xdr:spPr>
        <a:xfrm>
          <a:off x="14541500" y="668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114709</xdr:rowOff>
    </xdr:from>
    <xdr:ext cx="534377" cy="259045"/>
    <xdr:sp macro="" textlink="">
      <xdr:nvSpPr>
        <xdr:cNvPr id="526" name="テキスト ボックス 525"/>
        <xdr:cNvSpPr txBox="1"/>
      </xdr:nvSpPr>
      <xdr:spPr>
        <a:xfrm>
          <a:off x="14325111" y="645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75647</xdr:rowOff>
    </xdr:from>
    <xdr:to>
      <xdr:col>71</xdr:col>
      <xdr:colOff>177800</xdr:colOff>
      <xdr:row>39</xdr:row>
      <xdr:rowOff>92847</xdr:rowOff>
    </xdr:to>
    <xdr:cxnSp macro="">
      <xdr:nvCxnSpPr>
        <xdr:cNvPr id="527" name="直線コネクタ 526"/>
        <xdr:cNvCxnSpPr/>
      </xdr:nvCxnSpPr>
      <xdr:spPr>
        <a:xfrm>
          <a:off x="12814300" y="6762197"/>
          <a:ext cx="889000" cy="1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6817</xdr:rowOff>
    </xdr:from>
    <xdr:to>
      <xdr:col>72</xdr:col>
      <xdr:colOff>38100</xdr:colOff>
      <xdr:row>39</xdr:row>
      <xdr:rowOff>108417</xdr:rowOff>
    </xdr:to>
    <xdr:sp macro="" textlink="">
      <xdr:nvSpPr>
        <xdr:cNvPr id="528" name="フローチャート: 判断 527"/>
        <xdr:cNvSpPr/>
      </xdr:nvSpPr>
      <xdr:spPr>
        <a:xfrm>
          <a:off x="13652500" y="669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124944</xdr:rowOff>
    </xdr:from>
    <xdr:ext cx="534377" cy="259045"/>
    <xdr:sp macro="" textlink="">
      <xdr:nvSpPr>
        <xdr:cNvPr id="529" name="テキスト ボックス 528"/>
        <xdr:cNvSpPr txBox="1"/>
      </xdr:nvSpPr>
      <xdr:spPr>
        <a:xfrm>
          <a:off x="13436111" y="646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12659</xdr:rowOff>
    </xdr:from>
    <xdr:to>
      <xdr:col>67</xdr:col>
      <xdr:colOff>101600</xdr:colOff>
      <xdr:row>39</xdr:row>
      <xdr:rowOff>114259</xdr:rowOff>
    </xdr:to>
    <xdr:sp macro="" textlink="">
      <xdr:nvSpPr>
        <xdr:cNvPr id="530" name="フローチャート: 判断 529"/>
        <xdr:cNvSpPr/>
      </xdr:nvSpPr>
      <xdr:spPr>
        <a:xfrm>
          <a:off x="12763500" y="66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130786</xdr:rowOff>
    </xdr:from>
    <xdr:ext cx="534377" cy="259045"/>
    <xdr:sp macro="" textlink="">
      <xdr:nvSpPr>
        <xdr:cNvPr id="531" name="テキスト ボックス 530"/>
        <xdr:cNvSpPr txBox="1"/>
      </xdr:nvSpPr>
      <xdr:spPr>
        <a:xfrm>
          <a:off x="12547111" y="647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36671</xdr:rowOff>
    </xdr:from>
    <xdr:to>
      <xdr:col>85</xdr:col>
      <xdr:colOff>177800</xdr:colOff>
      <xdr:row>39</xdr:row>
      <xdr:rowOff>138271</xdr:rowOff>
    </xdr:to>
    <xdr:sp macro="" textlink="">
      <xdr:nvSpPr>
        <xdr:cNvPr id="537" name="楕円 536"/>
        <xdr:cNvSpPr/>
      </xdr:nvSpPr>
      <xdr:spPr>
        <a:xfrm>
          <a:off x="16268700" y="672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144097</xdr:rowOff>
    </xdr:from>
    <xdr:ext cx="469744" cy="259045"/>
    <xdr:sp macro="" textlink="">
      <xdr:nvSpPr>
        <xdr:cNvPr id="538" name="災害復旧事業費該当値テキスト"/>
        <xdr:cNvSpPr txBox="1"/>
      </xdr:nvSpPr>
      <xdr:spPr>
        <a:xfrm>
          <a:off x="16370300" y="665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41887</xdr:rowOff>
    </xdr:from>
    <xdr:to>
      <xdr:col>81</xdr:col>
      <xdr:colOff>101600</xdr:colOff>
      <xdr:row>39</xdr:row>
      <xdr:rowOff>143487</xdr:rowOff>
    </xdr:to>
    <xdr:sp macro="" textlink="">
      <xdr:nvSpPr>
        <xdr:cNvPr id="539" name="楕円 538"/>
        <xdr:cNvSpPr/>
      </xdr:nvSpPr>
      <xdr:spPr>
        <a:xfrm>
          <a:off x="15430500" y="67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134614</xdr:rowOff>
    </xdr:from>
    <xdr:ext cx="469744" cy="259045"/>
    <xdr:sp macro="" textlink="">
      <xdr:nvSpPr>
        <xdr:cNvPr id="540" name="テキスト ボックス 539"/>
        <xdr:cNvSpPr txBox="1"/>
      </xdr:nvSpPr>
      <xdr:spPr>
        <a:xfrm>
          <a:off x="15246428" y="682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41815</xdr:rowOff>
    </xdr:from>
    <xdr:to>
      <xdr:col>76</xdr:col>
      <xdr:colOff>165100</xdr:colOff>
      <xdr:row>39</xdr:row>
      <xdr:rowOff>143415</xdr:rowOff>
    </xdr:to>
    <xdr:sp macro="" textlink="">
      <xdr:nvSpPr>
        <xdr:cNvPr id="541" name="楕円 540"/>
        <xdr:cNvSpPr/>
      </xdr:nvSpPr>
      <xdr:spPr>
        <a:xfrm>
          <a:off x="14541500" y="672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134542</xdr:rowOff>
    </xdr:from>
    <xdr:ext cx="469744" cy="259045"/>
    <xdr:sp macro="" textlink="">
      <xdr:nvSpPr>
        <xdr:cNvPr id="542" name="テキスト ボックス 541"/>
        <xdr:cNvSpPr txBox="1"/>
      </xdr:nvSpPr>
      <xdr:spPr>
        <a:xfrm>
          <a:off x="14357428" y="682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42047</xdr:rowOff>
    </xdr:from>
    <xdr:to>
      <xdr:col>72</xdr:col>
      <xdr:colOff>38100</xdr:colOff>
      <xdr:row>39</xdr:row>
      <xdr:rowOff>143647</xdr:rowOff>
    </xdr:to>
    <xdr:sp macro="" textlink="">
      <xdr:nvSpPr>
        <xdr:cNvPr id="543" name="楕円 542"/>
        <xdr:cNvSpPr/>
      </xdr:nvSpPr>
      <xdr:spPr>
        <a:xfrm>
          <a:off x="13652500" y="672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134774</xdr:rowOff>
    </xdr:from>
    <xdr:ext cx="469744" cy="259045"/>
    <xdr:sp macro="" textlink="">
      <xdr:nvSpPr>
        <xdr:cNvPr id="544" name="テキスト ボックス 543"/>
        <xdr:cNvSpPr txBox="1"/>
      </xdr:nvSpPr>
      <xdr:spPr>
        <a:xfrm>
          <a:off x="13468428" y="682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24847</xdr:rowOff>
    </xdr:from>
    <xdr:to>
      <xdr:col>67</xdr:col>
      <xdr:colOff>101600</xdr:colOff>
      <xdr:row>39</xdr:row>
      <xdr:rowOff>126447</xdr:rowOff>
    </xdr:to>
    <xdr:sp macro="" textlink="">
      <xdr:nvSpPr>
        <xdr:cNvPr id="545" name="楕円 544"/>
        <xdr:cNvSpPr/>
      </xdr:nvSpPr>
      <xdr:spPr>
        <a:xfrm>
          <a:off x="12763500" y="671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117574</xdr:rowOff>
    </xdr:from>
    <xdr:ext cx="469744" cy="259045"/>
    <xdr:sp macro="" textlink="">
      <xdr:nvSpPr>
        <xdr:cNvPr id="546" name="テキスト ボックス 545"/>
        <xdr:cNvSpPr txBox="1"/>
      </xdr:nvSpPr>
      <xdr:spPr>
        <a:xfrm>
          <a:off x="12579428" y="680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60" name="テキスト ボックス 559"/>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62" name="テキスト ボックス 561"/>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64" name="テキスト ボックス 563"/>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66" name="テキスト ボックス 565"/>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25400</xdr:rowOff>
    </xdr:from>
    <xdr:to>
      <xdr:col>85</xdr:col>
      <xdr:colOff>126364</xdr:colOff>
      <xdr:row>58</xdr:row>
      <xdr:rowOff>139700</xdr:rowOff>
    </xdr:to>
    <xdr:cxnSp macro="">
      <xdr:nvCxnSpPr>
        <xdr:cNvPr id="568" name="直線コネクタ 567"/>
        <xdr:cNvCxnSpPr/>
      </xdr:nvCxnSpPr>
      <xdr:spPr>
        <a:xfrm flipV="1">
          <a:off x="16317595" y="8769350"/>
          <a:ext cx="1269"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9161</xdr:rowOff>
    </xdr:from>
    <xdr:ext cx="249299" cy="259045"/>
    <xdr:sp macro="" textlink="">
      <xdr:nvSpPr>
        <xdr:cNvPr id="569" name="失業対策事業費最小値テキスト"/>
        <xdr:cNvSpPr txBox="1"/>
      </xdr:nvSpPr>
      <xdr:spPr>
        <a:xfrm>
          <a:off x="16370300" y="101247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143527</xdr:rowOff>
    </xdr:from>
    <xdr:ext cx="378565" cy="259045"/>
    <xdr:sp macro="" textlink="">
      <xdr:nvSpPr>
        <xdr:cNvPr id="571" name="失業対策事業費最大値テキスト"/>
        <xdr:cNvSpPr txBox="1"/>
      </xdr:nvSpPr>
      <xdr:spPr>
        <a:xfrm>
          <a:off x="16370300" y="8544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25400</xdr:rowOff>
    </xdr:from>
    <xdr:to>
      <xdr:col>86</xdr:col>
      <xdr:colOff>25400</xdr:colOff>
      <xdr:row>51</xdr:row>
      <xdr:rowOff>25400</xdr:rowOff>
    </xdr:to>
    <xdr:cxnSp macro="">
      <xdr:nvCxnSpPr>
        <xdr:cNvPr id="572" name="直線コネクタ 571"/>
        <xdr:cNvCxnSpPr/>
      </xdr:nvCxnSpPr>
      <xdr:spPr>
        <a:xfrm>
          <a:off x="16230600" y="8769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98061</xdr:rowOff>
    </xdr:from>
    <xdr:ext cx="249299" cy="259045"/>
    <xdr:sp macro="" textlink="">
      <xdr:nvSpPr>
        <xdr:cNvPr id="574" name="失業対策事業費平均値テキスト"/>
        <xdr:cNvSpPr txBox="1"/>
      </xdr:nvSpPr>
      <xdr:spPr>
        <a:xfrm>
          <a:off x="16370300" y="9870711"/>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75184</xdr:rowOff>
    </xdr:from>
    <xdr:to>
      <xdr:col>85</xdr:col>
      <xdr:colOff>177800</xdr:colOff>
      <xdr:row>59</xdr:row>
      <xdr:rowOff>5334</xdr:rowOff>
    </xdr:to>
    <xdr:sp macro="" textlink="">
      <xdr:nvSpPr>
        <xdr:cNvPr id="575" name="フローチャート: 判断 574"/>
        <xdr:cNvSpPr/>
      </xdr:nvSpPr>
      <xdr:spPr>
        <a:xfrm>
          <a:off x="16268700" y="1001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72898</xdr:rowOff>
    </xdr:from>
    <xdr:to>
      <xdr:col>81</xdr:col>
      <xdr:colOff>101600</xdr:colOff>
      <xdr:row>59</xdr:row>
      <xdr:rowOff>3048</xdr:rowOff>
    </xdr:to>
    <xdr:sp macro="" textlink="">
      <xdr:nvSpPr>
        <xdr:cNvPr id="577" name="フローチャート: 判断 576"/>
        <xdr:cNvSpPr/>
      </xdr:nvSpPr>
      <xdr:spPr>
        <a:xfrm>
          <a:off x="15430500" y="1001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19575</xdr:rowOff>
    </xdr:from>
    <xdr:ext cx="249299" cy="259045"/>
    <xdr:sp macro="" textlink="">
      <xdr:nvSpPr>
        <xdr:cNvPr id="578" name="テキスト ボックス 577"/>
        <xdr:cNvSpPr txBox="1"/>
      </xdr:nvSpPr>
      <xdr:spPr>
        <a:xfrm>
          <a:off x="15356650" y="97922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9" name="直線コネクタ 578"/>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36322</xdr:rowOff>
    </xdr:from>
    <xdr:to>
      <xdr:col>76</xdr:col>
      <xdr:colOff>165100</xdr:colOff>
      <xdr:row>58</xdr:row>
      <xdr:rowOff>137922</xdr:rowOff>
    </xdr:to>
    <xdr:sp macro="" textlink="">
      <xdr:nvSpPr>
        <xdr:cNvPr id="580" name="フローチャート: 判断 579"/>
        <xdr:cNvSpPr/>
      </xdr:nvSpPr>
      <xdr:spPr>
        <a:xfrm>
          <a:off x="14541500" y="998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56</xdr:row>
      <xdr:rowOff>154449</xdr:rowOff>
    </xdr:from>
    <xdr:ext cx="313932" cy="259045"/>
    <xdr:sp macro="" textlink="">
      <xdr:nvSpPr>
        <xdr:cNvPr id="581" name="テキスト ボックス 580"/>
        <xdr:cNvSpPr txBox="1"/>
      </xdr:nvSpPr>
      <xdr:spPr>
        <a:xfrm>
          <a:off x="14435333" y="9755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2" name="直線コネクタ 581"/>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47752</xdr:rowOff>
    </xdr:from>
    <xdr:to>
      <xdr:col>72</xdr:col>
      <xdr:colOff>38100</xdr:colOff>
      <xdr:row>58</xdr:row>
      <xdr:rowOff>149352</xdr:rowOff>
    </xdr:to>
    <xdr:sp macro="" textlink="">
      <xdr:nvSpPr>
        <xdr:cNvPr id="583" name="フローチャート: 判断 582"/>
        <xdr:cNvSpPr/>
      </xdr:nvSpPr>
      <xdr:spPr>
        <a:xfrm>
          <a:off x="13652500" y="9991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56</xdr:row>
      <xdr:rowOff>165879</xdr:rowOff>
    </xdr:from>
    <xdr:ext cx="313932" cy="259045"/>
    <xdr:sp macro="" textlink="">
      <xdr:nvSpPr>
        <xdr:cNvPr id="584" name="テキスト ボックス 583"/>
        <xdr:cNvSpPr txBox="1"/>
      </xdr:nvSpPr>
      <xdr:spPr>
        <a:xfrm>
          <a:off x="13546333" y="9767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38608</xdr:rowOff>
    </xdr:from>
    <xdr:to>
      <xdr:col>67</xdr:col>
      <xdr:colOff>101600</xdr:colOff>
      <xdr:row>58</xdr:row>
      <xdr:rowOff>140208</xdr:rowOff>
    </xdr:to>
    <xdr:sp macro="" textlink="">
      <xdr:nvSpPr>
        <xdr:cNvPr id="585" name="フローチャート: 判断 584"/>
        <xdr:cNvSpPr/>
      </xdr:nvSpPr>
      <xdr:spPr>
        <a:xfrm>
          <a:off x="12763500" y="9982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56</xdr:row>
      <xdr:rowOff>156735</xdr:rowOff>
    </xdr:from>
    <xdr:ext cx="313932" cy="259045"/>
    <xdr:sp macro="" textlink="">
      <xdr:nvSpPr>
        <xdr:cNvPr id="586" name="テキスト ボックス 585"/>
        <xdr:cNvSpPr txBox="1"/>
      </xdr:nvSpPr>
      <xdr:spPr>
        <a:xfrm>
          <a:off x="12657333" y="97579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2" name="楕円 591"/>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53611</xdr:rowOff>
    </xdr:from>
    <xdr:ext cx="249299" cy="259045"/>
    <xdr:sp macro="" textlink="">
      <xdr:nvSpPr>
        <xdr:cNvPr id="593" name="失業対策事業費該当値テキスト"/>
        <xdr:cNvSpPr txBox="1"/>
      </xdr:nvSpPr>
      <xdr:spPr>
        <a:xfrm>
          <a:off x="16370300" y="99977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95" name="テキスト ボックス 594"/>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97" name="テキスト ボックス 596"/>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99" name="テキスト ボックス 598"/>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1" name="テキスト ボックス 600"/>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15474</xdr:rowOff>
    </xdr:from>
    <xdr:to>
      <xdr:col>85</xdr:col>
      <xdr:colOff>126364</xdr:colOff>
      <xdr:row>78</xdr:row>
      <xdr:rowOff>139700</xdr:rowOff>
    </xdr:to>
    <xdr:cxnSp macro="">
      <xdr:nvCxnSpPr>
        <xdr:cNvPr id="623" name="直線コネクタ 622"/>
        <xdr:cNvCxnSpPr/>
      </xdr:nvCxnSpPr>
      <xdr:spPr>
        <a:xfrm flipV="1">
          <a:off x="16317595" y="12359874"/>
          <a:ext cx="1269" cy="1152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公債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133601</xdr:rowOff>
    </xdr:from>
    <xdr:ext cx="599010" cy="259045"/>
    <xdr:sp macro="" textlink="">
      <xdr:nvSpPr>
        <xdr:cNvPr id="626" name="公債費最大値テキスト"/>
        <xdr:cNvSpPr txBox="1"/>
      </xdr:nvSpPr>
      <xdr:spPr>
        <a:xfrm>
          <a:off x="16370300" y="1213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15474</xdr:rowOff>
    </xdr:from>
    <xdr:to>
      <xdr:col>86</xdr:col>
      <xdr:colOff>25400</xdr:colOff>
      <xdr:row>72</xdr:row>
      <xdr:rowOff>15474</xdr:rowOff>
    </xdr:to>
    <xdr:cxnSp macro="">
      <xdr:nvCxnSpPr>
        <xdr:cNvPr id="627" name="直線コネクタ 626"/>
        <xdr:cNvCxnSpPr/>
      </xdr:nvCxnSpPr>
      <xdr:spPr>
        <a:xfrm>
          <a:off x="16230600" y="1235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107828</xdr:rowOff>
    </xdr:from>
    <xdr:to>
      <xdr:col>85</xdr:col>
      <xdr:colOff>127000</xdr:colOff>
      <xdr:row>76</xdr:row>
      <xdr:rowOff>16745</xdr:rowOff>
    </xdr:to>
    <xdr:cxnSp macro="">
      <xdr:nvCxnSpPr>
        <xdr:cNvPr id="628" name="直線コネクタ 627"/>
        <xdr:cNvCxnSpPr/>
      </xdr:nvCxnSpPr>
      <xdr:spPr>
        <a:xfrm flipV="1">
          <a:off x="15481300" y="12966578"/>
          <a:ext cx="838200" cy="8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72096</xdr:rowOff>
    </xdr:from>
    <xdr:ext cx="599010" cy="259045"/>
    <xdr:sp macro="" textlink="">
      <xdr:nvSpPr>
        <xdr:cNvPr id="629" name="公債費平均値テキスト"/>
        <xdr:cNvSpPr txBox="1"/>
      </xdr:nvSpPr>
      <xdr:spPr>
        <a:xfrm>
          <a:off x="16370300" y="129308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93669</xdr:rowOff>
    </xdr:from>
    <xdr:to>
      <xdr:col>85</xdr:col>
      <xdr:colOff>177800</xdr:colOff>
      <xdr:row>76</xdr:row>
      <xdr:rowOff>23819</xdr:rowOff>
    </xdr:to>
    <xdr:sp macro="" textlink="">
      <xdr:nvSpPr>
        <xdr:cNvPr id="630" name="フローチャート: 判断 629"/>
        <xdr:cNvSpPr/>
      </xdr:nvSpPr>
      <xdr:spPr>
        <a:xfrm>
          <a:off x="16268700" y="12952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16745</xdr:rowOff>
    </xdr:from>
    <xdr:to>
      <xdr:col>81</xdr:col>
      <xdr:colOff>50800</xdr:colOff>
      <xdr:row>76</xdr:row>
      <xdr:rowOff>47501</xdr:rowOff>
    </xdr:to>
    <xdr:cxnSp macro="">
      <xdr:nvCxnSpPr>
        <xdr:cNvPr id="631" name="直線コネクタ 630"/>
        <xdr:cNvCxnSpPr/>
      </xdr:nvCxnSpPr>
      <xdr:spPr>
        <a:xfrm flipV="1">
          <a:off x="14592300" y="13046945"/>
          <a:ext cx="889000" cy="3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86674</xdr:rowOff>
    </xdr:from>
    <xdr:to>
      <xdr:col>81</xdr:col>
      <xdr:colOff>101600</xdr:colOff>
      <xdr:row>76</xdr:row>
      <xdr:rowOff>16824</xdr:rowOff>
    </xdr:to>
    <xdr:sp macro="" textlink="">
      <xdr:nvSpPr>
        <xdr:cNvPr id="632" name="フローチャート: 判断 631"/>
        <xdr:cNvSpPr/>
      </xdr:nvSpPr>
      <xdr:spPr>
        <a:xfrm>
          <a:off x="15430500" y="12945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33351</xdr:rowOff>
    </xdr:from>
    <xdr:ext cx="599010" cy="259045"/>
    <xdr:sp macro="" textlink="">
      <xdr:nvSpPr>
        <xdr:cNvPr id="633" name="テキスト ボックス 632"/>
        <xdr:cNvSpPr txBox="1"/>
      </xdr:nvSpPr>
      <xdr:spPr>
        <a:xfrm>
          <a:off x="15181795" y="12720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47501</xdr:rowOff>
    </xdr:from>
    <xdr:to>
      <xdr:col>76</xdr:col>
      <xdr:colOff>114300</xdr:colOff>
      <xdr:row>76</xdr:row>
      <xdr:rowOff>89294</xdr:rowOff>
    </xdr:to>
    <xdr:cxnSp macro="">
      <xdr:nvCxnSpPr>
        <xdr:cNvPr id="634" name="直線コネクタ 633"/>
        <xdr:cNvCxnSpPr/>
      </xdr:nvCxnSpPr>
      <xdr:spPr>
        <a:xfrm flipV="1">
          <a:off x="13703300" y="13077701"/>
          <a:ext cx="889000" cy="4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105153</xdr:rowOff>
    </xdr:from>
    <xdr:to>
      <xdr:col>76</xdr:col>
      <xdr:colOff>165100</xdr:colOff>
      <xdr:row>76</xdr:row>
      <xdr:rowOff>35303</xdr:rowOff>
    </xdr:to>
    <xdr:sp macro="" textlink="">
      <xdr:nvSpPr>
        <xdr:cNvPr id="635" name="フローチャート: 判断 634"/>
        <xdr:cNvSpPr/>
      </xdr:nvSpPr>
      <xdr:spPr>
        <a:xfrm>
          <a:off x="14541500" y="1296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51830</xdr:rowOff>
    </xdr:from>
    <xdr:ext cx="599010" cy="259045"/>
    <xdr:sp macro="" textlink="">
      <xdr:nvSpPr>
        <xdr:cNvPr id="636" name="テキスト ボックス 635"/>
        <xdr:cNvSpPr txBox="1"/>
      </xdr:nvSpPr>
      <xdr:spPr>
        <a:xfrm>
          <a:off x="14292795" y="1273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89294</xdr:rowOff>
    </xdr:from>
    <xdr:to>
      <xdr:col>71</xdr:col>
      <xdr:colOff>177800</xdr:colOff>
      <xdr:row>76</xdr:row>
      <xdr:rowOff>116694</xdr:rowOff>
    </xdr:to>
    <xdr:cxnSp macro="">
      <xdr:nvCxnSpPr>
        <xdr:cNvPr id="637" name="直線コネクタ 636"/>
        <xdr:cNvCxnSpPr/>
      </xdr:nvCxnSpPr>
      <xdr:spPr>
        <a:xfrm flipV="1">
          <a:off x="12814300" y="1311949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125348</xdr:rowOff>
    </xdr:from>
    <xdr:to>
      <xdr:col>72</xdr:col>
      <xdr:colOff>38100</xdr:colOff>
      <xdr:row>76</xdr:row>
      <xdr:rowOff>55497</xdr:rowOff>
    </xdr:to>
    <xdr:sp macro="" textlink="">
      <xdr:nvSpPr>
        <xdr:cNvPr id="638" name="フローチャート: 判断 637"/>
        <xdr:cNvSpPr/>
      </xdr:nvSpPr>
      <xdr:spPr>
        <a:xfrm>
          <a:off x="13652500" y="1298409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72025</xdr:rowOff>
    </xdr:from>
    <xdr:ext cx="599010" cy="259045"/>
    <xdr:sp macro="" textlink="">
      <xdr:nvSpPr>
        <xdr:cNvPr id="639" name="テキスト ボックス 638"/>
        <xdr:cNvSpPr txBox="1"/>
      </xdr:nvSpPr>
      <xdr:spPr>
        <a:xfrm>
          <a:off x="13403795" y="1275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122449</xdr:rowOff>
    </xdr:from>
    <xdr:to>
      <xdr:col>67</xdr:col>
      <xdr:colOff>101600</xdr:colOff>
      <xdr:row>76</xdr:row>
      <xdr:rowOff>52598</xdr:rowOff>
    </xdr:to>
    <xdr:sp macro="" textlink="">
      <xdr:nvSpPr>
        <xdr:cNvPr id="640" name="フローチャート: 判断 639"/>
        <xdr:cNvSpPr/>
      </xdr:nvSpPr>
      <xdr:spPr>
        <a:xfrm>
          <a:off x="127635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69126</xdr:rowOff>
    </xdr:from>
    <xdr:ext cx="599010" cy="259045"/>
    <xdr:sp macro="" textlink="">
      <xdr:nvSpPr>
        <xdr:cNvPr id="641" name="テキスト ボックス 640"/>
        <xdr:cNvSpPr txBox="1"/>
      </xdr:nvSpPr>
      <xdr:spPr>
        <a:xfrm>
          <a:off x="12514795" y="1275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57028</xdr:rowOff>
    </xdr:from>
    <xdr:to>
      <xdr:col>85</xdr:col>
      <xdr:colOff>177800</xdr:colOff>
      <xdr:row>75</xdr:row>
      <xdr:rowOff>158629</xdr:rowOff>
    </xdr:to>
    <xdr:sp macro="" textlink="">
      <xdr:nvSpPr>
        <xdr:cNvPr id="647" name="楕円 646"/>
        <xdr:cNvSpPr/>
      </xdr:nvSpPr>
      <xdr:spPr>
        <a:xfrm>
          <a:off x="16268700" y="129157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79905</xdr:rowOff>
    </xdr:from>
    <xdr:ext cx="599010" cy="259045"/>
    <xdr:sp macro="" textlink="">
      <xdr:nvSpPr>
        <xdr:cNvPr id="648" name="公債費該当値テキスト"/>
        <xdr:cNvSpPr txBox="1"/>
      </xdr:nvSpPr>
      <xdr:spPr>
        <a:xfrm>
          <a:off x="16370300" y="1276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137395</xdr:rowOff>
    </xdr:from>
    <xdr:to>
      <xdr:col>81</xdr:col>
      <xdr:colOff>101600</xdr:colOff>
      <xdr:row>76</xdr:row>
      <xdr:rowOff>67546</xdr:rowOff>
    </xdr:to>
    <xdr:sp macro="" textlink="">
      <xdr:nvSpPr>
        <xdr:cNvPr id="649" name="楕円 648"/>
        <xdr:cNvSpPr/>
      </xdr:nvSpPr>
      <xdr:spPr>
        <a:xfrm>
          <a:off x="15430500" y="129961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58672</xdr:rowOff>
    </xdr:from>
    <xdr:ext cx="599010" cy="259045"/>
    <xdr:sp macro="" textlink="">
      <xdr:nvSpPr>
        <xdr:cNvPr id="650" name="テキスト ボックス 649"/>
        <xdr:cNvSpPr txBox="1"/>
      </xdr:nvSpPr>
      <xdr:spPr>
        <a:xfrm>
          <a:off x="15181795" y="1308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168151</xdr:rowOff>
    </xdr:from>
    <xdr:to>
      <xdr:col>76</xdr:col>
      <xdr:colOff>165100</xdr:colOff>
      <xdr:row>76</xdr:row>
      <xdr:rowOff>98301</xdr:rowOff>
    </xdr:to>
    <xdr:sp macro="" textlink="">
      <xdr:nvSpPr>
        <xdr:cNvPr id="651" name="楕円 650"/>
        <xdr:cNvSpPr/>
      </xdr:nvSpPr>
      <xdr:spPr>
        <a:xfrm>
          <a:off x="14541500" y="1302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89428</xdr:rowOff>
    </xdr:from>
    <xdr:ext cx="534377" cy="259045"/>
    <xdr:sp macro="" textlink="">
      <xdr:nvSpPr>
        <xdr:cNvPr id="652" name="テキスト ボックス 651"/>
        <xdr:cNvSpPr txBox="1"/>
      </xdr:nvSpPr>
      <xdr:spPr>
        <a:xfrm>
          <a:off x="14325111" y="1311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38494</xdr:rowOff>
    </xdr:from>
    <xdr:to>
      <xdr:col>72</xdr:col>
      <xdr:colOff>38100</xdr:colOff>
      <xdr:row>76</xdr:row>
      <xdr:rowOff>140094</xdr:rowOff>
    </xdr:to>
    <xdr:sp macro="" textlink="">
      <xdr:nvSpPr>
        <xdr:cNvPr id="653" name="楕円 652"/>
        <xdr:cNvSpPr/>
      </xdr:nvSpPr>
      <xdr:spPr>
        <a:xfrm>
          <a:off x="13652500" y="130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131221</xdr:rowOff>
    </xdr:from>
    <xdr:ext cx="534377" cy="259045"/>
    <xdr:sp macro="" textlink="">
      <xdr:nvSpPr>
        <xdr:cNvPr id="654" name="テキスト ボックス 653"/>
        <xdr:cNvSpPr txBox="1"/>
      </xdr:nvSpPr>
      <xdr:spPr>
        <a:xfrm>
          <a:off x="13436111" y="1316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65894</xdr:rowOff>
    </xdr:from>
    <xdr:to>
      <xdr:col>67</xdr:col>
      <xdr:colOff>101600</xdr:colOff>
      <xdr:row>76</xdr:row>
      <xdr:rowOff>167494</xdr:rowOff>
    </xdr:to>
    <xdr:sp macro="" textlink="">
      <xdr:nvSpPr>
        <xdr:cNvPr id="655" name="楕円 654"/>
        <xdr:cNvSpPr/>
      </xdr:nvSpPr>
      <xdr:spPr>
        <a:xfrm>
          <a:off x="12763500" y="130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158621</xdr:rowOff>
    </xdr:from>
    <xdr:ext cx="534377" cy="259045"/>
    <xdr:sp macro="" textlink="">
      <xdr:nvSpPr>
        <xdr:cNvPr id="656" name="テキスト ボックス 655"/>
        <xdr:cNvSpPr txBox="1"/>
      </xdr:nvSpPr>
      <xdr:spPr>
        <a:xfrm>
          <a:off x="12547111" y="131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69910</xdr:rowOff>
    </xdr:from>
    <xdr:to>
      <xdr:col>85</xdr:col>
      <xdr:colOff>126364</xdr:colOff>
      <xdr:row>98</xdr:row>
      <xdr:rowOff>139277</xdr:rowOff>
    </xdr:to>
    <xdr:cxnSp macro="">
      <xdr:nvCxnSpPr>
        <xdr:cNvPr id="678" name="直線コネクタ 677"/>
        <xdr:cNvCxnSpPr/>
      </xdr:nvCxnSpPr>
      <xdr:spPr>
        <a:xfrm flipV="1">
          <a:off x="16317595" y="15671860"/>
          <a:ext cx="1269" cy="1269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143104</xdr:rowOff>
    </xdr:from>
    <xdr:ext cx="378565" cy="259045"/>
    <xdr:sp macro="" textlink="">
      <xdr:nvSpPr>
        <xdr:cNvPr id="679" name="積立金最小値テキスト"/>
        <xdr:cNvSpPr txBox="1"/>
      </xdr:nvSpPr>
      <xdr:spPr>
        <a:xfrm>
          <a:off x="16370300" y="16945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139277</xdr:rowOff>
    </xdr:from>
    <xdr:to>
      <xdr:col>86</xdr:col>
      <xdr:colOff>25400</xdr:colOff>
      <xdr:row>98</xdr:row>
      <xdr:rowOff>139277</xdr:rowOff>
    </xdr:to>
    <xdr:cxnSp macro="">
      <xdr:nvCxnSpPr>
        <xdr:cNvPr id="680" name="直線コネクタ 679"/>
        <xdr:cNvCxnSpPr/>
      </xdr:nvCxnSpPr>
      <xdr:spPr>
        <a:xfrm>
          <a:off x="16230600" y="16941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16587</xdr:rowOff>
    </xdr:from>
    <xdr:ext cx="599010" cy="259045"/>
    <xdr:sp macro="" textlink="">
      <xdr:nvSpPr>
        <xdr:cNvPr id="681" name="積立金最大値テキスト"/>
        <xdr:cNvSpPr txBox="1"/>
      </xdr:nvSpPr>
      <xdr:spPr>
        <a:xfrm>
          <a:off x="16370300" y="1544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69910</xdr:rowOff>
    </xdr:from>
    <xdr:to>
      <xdr:col>86</xdr:col>
      <xdr:colOff>25400</xdr:colOff>
      <xdr:row>91</xdr:row>
      <xdr:rowOff>69910</xdr:rowOff>
    </xdr:to>
    <xdr:cxnSp macro="">
      <xdr:nvCxnSpPr>
        <xdr:cNvPr id="682" name="直線コネクタ 681"/>
        <xdr:cNvCxnSpPr/>
      </xdr:nvCxnSpPr>
      <xdr:spPr>
        <a:xfrm>
          <a:off x="16230600" y="156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68587</xdr:rowOff>
    </xdr:from>
    <xdr:to>
      <xdr:col>85</xdr:col>
      <xdr:colOff>127000</xdr:colOff>
      <xdr:row>98</xdr:row>
      <xdr:rowOff>71870</xdr:rowOff>
    </xdr:to>
    <xdr:cxnSp macro="">
      <xdr:nvCxnSpPr>
        <xdr:cNvPr id="683" name="直線コネクタ 682"/>
        <xdr:cNvCxnSpPr/>
      </xdr:nvCxnSpPr>
      <xdr:spPr>
        <a:xfrm flipV="1">
          <a:off x="15481300" y="16870687"/>
          <a:ext cx="838200" cy="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163416</xdr:rowOff>
    </xdr:from>
    <xdr:ext cx="534377" cy="259045"/>
    <xdr:sp macro="" textlink="">
      <xdr:nvSpPr>
        <xdr:cNvPr id="684" name="積立金平均値テキスト"/>
        <xdr:cNvSpPr txBox="1"/>
      </xdr:nvSpPr>
      <xdr:spPr>
        <a:xfrm>
          <a:off x="16370300" y="166226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140539</xdr:rowOff>
    </xdr:from>
    <xdr:to>
      <xdr:col>85</xdr:col>
      <xdr:colOff>177800</xdr:colOff>
      <xdr:row>98</xdr:row>
      <xdr:rowOff>70689</xdr:rowOff>
    </xdr:to>
    <xdr:sp macro="" textlink="">
      <xdr:nvSpPr>
        <xdr:cNvPr id="685" name="フローチャート: 判断 684"/>
        <xdr:cNvSpPr/>
      </xdr:nvSpPr>
      <xdr:spPr>
        <a:xfrm>
          <a:off x="16268700" y="1677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3020</xdr:rowOff>
    </xdr:from>
    <xdr:to>
      <xdr:col>81</xdr:col>
      <xdr:colOff>50800</xdr:colOff>
      <xdr:row>98</xdr:row>
      <xdr:rowOff>71870</xdr:rowOff>
    </xdr:to>
    <xdr:cxnSp macro="">
      <xdr:nvCxnSpPr>
        <xdr:cNvPr id="686" name="直線コネクタ 685"/>
        <xdr:cNvCxnSpPr/>
      </xdr:nvCxnSpPr>
      <xdr:spPr>
        <a:xfrm>
          <a:off x="14592300" y="16805120"/>
          <a:ext cx="889000" cy="6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153025</xdr:rowOff>
    </xdr:from>
    <xdr:to>
      <xdr:col>81</xdr:col>
      <xdr:colOff>101600</xdr:colOff>
      <xdr:row>98</xdr:row>
      <xdr:rowOff>83175</xdr:rowOff>
    </xdr:to>
    <xdr:sp macro="" textlink="">
      <xdr:nvSpPr>
        <xdr:cNvPr id="687" name="フローチャート: 判断 686"/>
        <xdr:cNvSpPr/>
      </xdr:nvSpPr>
      <xdr:spPr>
        <a:xfrm>
          <a:off x="15430500" y="1678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99702</xdr:rowOff>
    </xdr:from>
    <xdr:ext cx="534377" cy="259045"/>
    <xdr:sp macro="" textlink="">
      <xdr:nvSpPr>
        <xdr:cNvPr id="688" name="テキスト ボックス 687"/>
        <xdr:cNvSpPr txBox="1"/>
      </xdr:nvSpPr>
      <xdr:spPr>
        <a:xfrm>
          <a:off x="15214111" y="1655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3020</xdr:rowOff>
    </xdr:from>
    <xdr:to>
      <xdr:col>76</xdr:col>
      <xdr:colOff>114300</xdr:colOff>
      <xdr:row>98</xdr:row>
      <xdr:rowOff>32155</xdr:rowOff>
    </xdr:to>
    <xdr:cxnSp macro="">
      <xdr:nvCxnSpPr>
        <xdr:cNvPr id="689" name="直線コネクタ 688"/>
        <xdr:cNvCxnSpPr/>
      </xdr:nvCxnSpPr>
      <xdr:spPr>
        <a:xfrm flipV="1">
          <a:off x="13703300" y="16805120"/>
          <a:ext cx="889000" cy="2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148537</xdr:rowOff>
    </xdr:from>
    <xdr:to>
      <xdr:col>76</xdr:col>
      <xdr:colOff>165100</xdr:colOff>
      <xdr:row>98</xdr:row>
      <xdr:rowOff>78687</xdr:rowOff>
    </xdr:to>
    <xdr:sp macro="" textlink="">
      <xdr:nvSpPr>
        <xdr:cNvPr id="690" name="フローチャート: 判断 689"/>
        <xdr:cNvSpPr/>
      </xdr:nvSpPr>
      <xdr:spPr>
        <a:xfrm>
          <a:off x="14541500" y="16779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69814</xdr:rowOff>
    </xdr:from>
    <xdr:ext cx="534377" cy="259045"/>
    <xdr:sp macro="" textlink="">
      <xdr:nvSpPr>
        <xdr:cNvPr id="691" name="テキスト ボックス 690"/>
        <xdr:cNvSpPr txBox="1"/>
      </xdr:nvSpPr>
      <xdr:spPr>
        <a:xfrm>
          <a:off x="14325111" y="1687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27800</xdr:rowOff>
    </xdr:from>
    <xdr:to>
      <xdr:col>71</xdr:col>
      <xdr:colOff>177800</xdr:colOff>
      <xdr:row>98</xdr:row>
      <xdr:rowOff>32155</xdr:rowOff>
    </xdr:to>
    <xdr:cxnSp macro="">
      <xdr:nvCxnSpPr>
        <xdr:cNvPr id="692" name="直線コネクタ 691"/>
        <xdr:cNvCxnSpPr/>
      </xdr:nvCxnSpPr>
      <xdr:spPr>
        <a:xfrm>
          <a:off x="12814300" y="16829900"/>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144760</xdr:rowOff>
    </xdr:from>
    <xdr:to>
      <xdr:col>72</xdr:col>
      <xdr:colOff>38100</xdr:colOff>
      <xdr:row>98</xdr:row>
      <xdr:rowOff>74910</xdr:rowOff>
    </xdr:to>
    <xdr:sp macro="" textlink="">
      <xdr:nvSpPr>
        <xdr:cNvPr id="693" name="フローチャート: 判断 692"/>
        <xdr:cNvSpPr/>
      </xdr:nvSpPr>
      <xdr:spPr>
        <a:xfrm>
          <a:off x="13652500" y="1677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91437</xdr:rowOff>
    </xdr:from>
    <xdr:ext cx="534377" cy="259045"/>
    <xdr:sp macro="" textlink="">
      <xdr:nvSpPr>
        <xdr:cNvPr id="694" name="テキスト ボックス 693"/>
        <xdr:cNvSpPr txBox="1"/>
      </xdr:nvSpPr>
      <xdr:spPr>
        <a:xfrm>
          <a:off x="13436111" y="1655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148873</xdr:rowOff>
    </xdr:from>
    <xdr:to>
      <xdr:col>67</xdr:col>
      <xdr:colOff>101600</xdr:colOff>
      <xdr:row>98</xdr:row>
      <xdr:rowOff>79023</xdr:rowOff>
    </xdr:to>
    <xdr:sp macro="" textlink="">
      <xdr:nvSpPr>
        <xdr:cNvPr id="695" name="フローチャート: 判断 694"/>
        <xdr:cNvSpPr/>
      </xdr:nvSpPr>
      <xdr:spPr>
        <a:xfrm>
          <a:off x="12763500" y="1677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70150</xdr:rowOff>
    </xdr:from>
    <xdr:ext cx="534377" cy="259045"/>
    <xdr:sp macro="" textlink="">
      <xdr:nvSpPr>
        <xdr:cNvPr id="696" name="テキスト ボックス 695"/>
        <xdr:cNvSpPr txBox="1"/>
      </xdr:nvSpPr>
      <xdr:spPr>
        <a:xfrm>
          <a:off x="12547111" y="1687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17787</xdr:rowOff>
    </xdr:from>
    <xdr:to>
      <xdr:col>85</xdr:col>
      <xdr:colOff>177800</xdr:colOff>
      <xdr:row>98</xdr:row>
      <xdr:rowOff>119387</xdr:rowOff>
    </xdr:to>
    <xdr:sp macro="" textlink="">
      <xdr:nvSpPr>
        <xdr:cNvPr id="702" name="楕円 701"/>
        <xdr:cNvSpPr/>
      </xdr:nvSpPr>
      <xdr:spPr>
        <a:xfrm>
          <a:off x="16268700" y="168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118965</xdr:rowOff>
    </xdr:from>
    <xdr:ext cx="534377" cy="259045"/>
    <xdr:sp macro="" textlink="">
      <xdr:nvSpPr>
        <xdr:cNvPr id="703" name="積立金該当値テキスト"/>
        <xdr:cNvSpPr txBox="1"/>
      </xdr:nvSpPr>
      <xdr:spPr>
        <a:xfrm>
          <a:off x="16370300" y="1674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21070</xdr:rowOff>
    </xdr:from>
    <xdr:to>
      <xdr:col>81</xdr:col>
      <xdr:colOff>101600</xdr:colOff>
      <xdr:row>98</xdr:row>
      <xdr:rowOff>122670</xdr:rowOff>
    </xdr:to>
    <xdr:sp macro="" textlink="">
      <xdr:nvSpPr>
        <xdr:cNvPr id="704" name="楕円 703"/>
        <xdr:cNvSpPr/>
      </xdr:nvSpPr>
      <xdr:spPr>
        <a:xfrm>
          <a:off x="15430500" y="1682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113797</xdr:rowOff>
    </xdr:from>
    <xdr:ext cx="534377" cy="259045"/>
    <xdr:sp macro="" textlink="">
      <xdr:nvSpPr>
        <xdr:cNvPr id="705" name="テキスト ボックス 704"/>
        <xdr:cNvSpPr txBox="1"/>
      </xdr:nvSpPr>
      <xdr:spPr>
        <a:xfrm>
          <a:off x="15214111" y="1691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123670</xdr:rowOff>
    </xdr:from>
    <xdr:to>
      <xdr:col>76</xdr:col>
      <xdr:colOff>165100</xdr:colOff>
      <xdr:row>98</xdr:row>
      <xdr:rowOff>53820</xdr:rowOff>
    </xdr:to>
    <xdr:sp macro="" textlink="">
      <xdr:nvSpPr>
        <xdr:cNvPr id="706" name="楕円 705"/>
        <xdr:cNvSpPr/>
      </xdr:nvSpPr>
      <xdr:spPr>
        <a:xfrm>
          <a:off x="14541500" y="167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70347</xdr:rowOff>
    </xdr:from>
    <xdr:ext cx="534377" cy="259045"/>
    <xdr:sp macro="" textlink="">
      <xdr:nvSpPr>
        <xdr:cNvPr id="707" name="テキスト ボックス 706"/>
        <xdr:cNvSpPr txBox="1"/>
      </xdr:nvSpPr>
      <xdr:spPr>
        <a:xfrm>
          <a:off x="14325111" y="1652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152805</xdr:rowOff>
    </xdr:from>
    <xdr:to>
      <xdr:col>72</xdr:col>
      <xdr:colOff>38100</xdr:colOff>
      <xdr:row>98</xdr:row>
      <xdr:rowOff>82955</xdr:rowOff>
    </xdr:to>
    <xdr:sp macro="" textlink="">
      <xdr:nvSpPr>
        <xdr:cNvPr id="708" name="楕円 707"/>
        <xdr:cNvSpPr/>
      </xdr:nvSpPr>
      <xdr:spPr>
        <a:xfrm>
          <a:off x="13652500" y="1678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74082</xdr:rowOff>
    </xdr:from>
    <xdr:ext cx="534377" cy="259045"/>
    <xdr:sp macro="" textlink="">
      <xdr:nvSpPr>
        <xdr:cNvPr id="709" name="テキスト ボックス 708"/>
        <xdr:cNvSpPr txBox="1"/>
      </xdr:nvSpPr>
      <xdr:spPr>
        <a:xfrm>
          <a:off x="13436111" y="1687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148450</xdr:rowOff>
    </xdr:from>
    <xdr:to>
      <xdr:col>67</xdr:col>
      <xdr:colOff>101600</xdr:colOff>
      <xdr:row>98</xdr:row>
      <xdr:rowOff>78600</xdr:rowOff>
    </xdr:to>
    <xdr:sp macro="" textlink="">
      <xdr:nvSpPr>
        <xdr:cNvPr id="710" name="楕円 709"/>
        <xdr:cNvSpPr/>
      </xdr:nvSpPr>
      <xdr:spPr>
        <a:xfrm>
          <a:off x="12763500" y="167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95127</xdr:rowOff>
    </xdr:from>
    <xdr:ext cx="534377" cy="259045"/>
    <xdr:sp macro="" textlink="">
      <xdr:nvSpPr>
        <xdr:cNvPr id="711" name="テキスト ボックス 710"/>
        <xdr:cNvSpPr txBox="1"/>
      </xdr:nvSpPr>
      <xdr:spPr>
        <a:xfrm>
          <a:off x="12547111" y="165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9672</xdr:rowOff>
    </xdr:from>
    <xdr:to>
      <xdr:col>116</xdr:col>
      <xdr:colOff>62864</xdr:colOff>
      <xdr:row>38</xdr:row>
      <xdr:rowOff>139700</xdr:rowOff>
    </xdr:to>
    <xdr:cxnSp macro="">
      <xdr:nvCxnSpPr>
        <xdr:cNvPr id="733" name="直線コネクタ 732"/>
        <xdr:cNvCxnSpPr/>
      </xdr:nvCxnSpPr>
      <xdr:spPr>
        <a:xfrm flipV="1">
          <a:off x="22159595" y="5153172"/>
          <a:ext cx="1269" cy="1501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127799</xdr:rowOff>
    </xdr:from>
    <xdr:ext cx="534377" cy="259045"/>
    <xdr:sp macro="" textlink="">
      <xdr:nvSpPr>
        <xdr:cNvPr id="736" name="投資及び出資金最大値テキスト"/>
        <xdr:cNvSpPr txBox="1"/>
      </xdr:nvSpPr>
      <xdr:spPr>
        <a:xfrm>
          <a:off x="22212300" y="492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9672</xdr:rowOff>
    </xdr:from>
    <xdr:to>
      <xdr:col>116</xdr:col>
      <xdr:colOff>152400</xdr:colOff>
      <xdr:row>30</xdr:row>
      <xdr:rowOff>9672</xdr:rowOff>
    </xdr:to>
    <xdr:cxnSp macro="">
      <xdr:nvCxnSpPr>
        <xdr:cNvPr id="737" name="直線コネクタ 736"/>
        <xdr:cNvCxnSpPr/>
      </xdr:nvCxnSpPr>
      <xdr:spPr>
        <a:xfrm>
          <a:off x="22072600" y="5153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59370</xdr:rowOff>
    </xdr:from>
    <xdr:to>
      <xdr:col>116</xdr:col>
      <xdr:colOff>63500</xdr:colOff>
      <xdr:row>38</xdr:row>
      <xdr:rowOff>11592</xdr:rowOff>
    </xdr:to>
    <xdr:cxnSp macro="">
      <xdr:nvCxnSpPr>
        <xdr:cNvPr id="738" name="直線コネクタ 737"/>
        <xdr:cNvCxnSpPr/>
      </xdr:nvCxnSpPr>
      <xdr:spPr>
        <a:xfrm flipV="1">
          <a:off x="21323300" y="6403020"/>
          <a:ext cx="838200" cy="12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157624</xdr:rowOff>
    </xdr:from>
    <xdr:ext cx="469744" cy="259045"/>
    <xdr:sp macro="" textlink="">
      <xdr:nvSpPr>
        <xdr:cNvPr id="739" name="投資及び出資金平均値テキスト"/>
        <xdr:cNvSpPr txBox="1"/>
      </xdr:nvSpPr>
      <xdr:spPr>
        <a:xfrm>
          <a:off x="22212300" y="65012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7747</xdr:rowOff>
    </xdr:from>
    <xdr:to>
      <xdr:col>116</xdr:col>
      <xdr:colOff>114300</xdr:colOff>
      <xdr:row>38</xdr:row>
      <xdr:rowOff>109347</xdr:rowOff>
    </xdr:to>
    <xdr:sp macro="" textlink="">
      <xdr:nvSpPr>
        <xdr:cNvPr id="740" name="フローチャート: 判断 739"/>
        <xdr:cNvSpPr/>
      </xdr:nvSpPr>
      <xdr:spPr>
        <a:xfrm>
          <a:off x="22110700" y="652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11592</xdr:rowOff>
    </xdr:from>
    <xdr:to>
      <xdr:col>111</xdr:col>
      <xdr:colOff>177800</xdr:colOff>
      <xdr:row>38</xdr:row>
      <xdr:rowOff>24714</xdr:rowOff>
    </xdr:to>
    <xdr:cxnSp macro="">
      <xdr:nvCxnSpPr>
        <xdr:cNvPr id="741" name="直線コネクタ 740"/>
        <xdr:cNvCxnSpPr/>
      </xdr:nvCxnSpPr>
      <xdr:spPr>
        <a:xfrm flipV="1">
          <a:off x="20434300" y="6526692"/>
          <a:ext cx="889000" cy="1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19360</xdr:rowOff>
    </xdr:from>
    <xdr:to>
      <xdr:col>112</xdr:col>
      <xdr:colOff>38100</xdr:colOff>
      <xdr:row>38</xdr:row>
      <xdr:rowOff>120960</xdr:rowOff>
    </xdr:to>
    <xdr:sp macro="" textlink="">
      <xdr:nvSpPr>
        <xdr:cNvPr id="742" name="フローチャート: 判断 741"/>
        <xdr:cNvSpPr/>
      </xdr:nvSpPr>
      <xdr:spPr>
        <a:xfrm>
          <a:off x="21272500" y="653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112087</xdr:rowOff>
    </xdr:from>
    <xdr:ext cx="469744" cy="259045"/>
    <xdr:sp macro="" textlink="">
      <xdr:nvSpPr>
        <xdr:cNvPr id="743" name="テキスト ボックス 742"/>
        <xdr:cNvSpPr txBox="1"/>
      </xdr:nvSpPr>
      <xdr:spPr>
        <a:xfrm>
          <a:off x="21088428" y="662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24714</xdr:rowOff>
    </xdr:from>
    <xdr:to>
      <xdr:col>107</xdr:col>
      <xdr:colOff>50800</xdr:colOff>
      <xdr:row>38</xdr:row>
      <xdr:rowOff>56376</xdr:rowOff>
    </xdr:to>
    <xdr:cxnSp macro="">
      <xdr:nvCxnSpPr>
        <xdr:cNvPr id="744" name="直線コネクタ 743"/>
        <xdr:cNvCxnSpPr/>
      </xdr:nvCxnSpPr>
      <xdr:spPr>
        <a:xfrm flipV="1">
          <a:off x="19545300" y="6539814"/>
          <a:ext cx="889000" cy="3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12799</xdr:rowOff>
    </xdr:from>
    <xdr:to>
      <xdr:col>107</xdr:col>
      <xdr:colOff>101600</xdr:colOff>
      <xdr:row>38</xdr:row>
      <xdr:rowOff>114399</xdr:rowOff>
    </xdr:to>
    <xdr:sp macro="" textlink="">
      <xdr:nvSpPr>
        <xdr:cNvPr id="745" name="フローチャート: 判断 744"/>
        <xdr:cNvSpPr/>
      </xdr:nvSpPr>
      <xdr:spPr>
        <a:xfrm>
          <a:off x="20383500" y="652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105526</xdr:rowOff>
    </xdr:from>
    <xdr:ext cx="469744" cy="259045"/>
    <xdr:sp macro="" textlink="">
      <xdr:nvSpPr>
        <xdr:cNvPr id="746" name="テキスト ボックス 745"/>
        <xdr:cNvSpPr txBox="1"/>
      </xdr:nvSpPr>
      <xdr:spPr>
        <a:xfrm>
          <a:off x="20199428" y="662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4049</xdr:rowOff>
    </xdr:from>
    <xdr:to>
      <xdr:col>102</xdr:col>
      <xdr:colOff>114300</xdr:colOff>
      <xdr:row>38</xdr:row>
      <xdr:rowOff>56376</xdr:rowOff>
    </xdr:to>
    <xdr:cxnSp macro="">
      <xdr:nvCxnSpPr>
        <xdr:cNvPr id="747" name="直線コネクタ 746"/>
        <xdr:cNvCxnSpPr/>
      </xdr:nvCxnSpPr>
      <xdr:spPr>
        <a:xfrm>
          <a:off x="18656300" y="6519149"/>
          <a:ext cx="889000" cy="5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22812</xdr:rowOff>
    </xdr:from>
    <xdr:to>
      <xdr:col>102</xdr:col>
      <xdr:colOff>165100</xdr:colOff>
      <xdr:row>38</xdr:row>
      <xdr:rowOff>124412</xdr:rowOff>
    </xdr:to>
    <xdr:sp macro="" textlink="">
      <xdr:nvSpPr>
        <xdr:cNvPr id="748" name="フローチャート: 判断 747"/>
        <xdr:cNvSpPr/>
      </xdr:nvSpPr>
      <xdr:spPr>
        <a:xfrm>
          <a:off x="19494500" y="653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115539</xdr:rowOff>
    </xdr:from>
    <xdr:ext cx="469744" cy="259045"/>
    <xdr:sp macro="" textlink="">
      <xdr:nvSpPr>
        <xdr:cNvPr id="749" name="テキスト ボックス 748"/>
        <xdr:cNvSpPr txBox="1"/>
      </xdr:nvSpPr>
      <xdr:spPr>
        <a:xfrm>
          <a:off x="19310428" y="66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21006</xdr:rowOff>
    </xdr:from>
    <xdr:to>
      <xdr:col>98</xdr:col>
      <xdr:colOff>38100</xdr:colOff>
      <xdr:row>38</xdr:row>
      <xdr:rowOff>122606</xdr:rowOff>
    </xdr:to>
    <xdr:sp macro="" textlink="">
      <xdr:nvSpPr>
        <xdr:cNvPr id="750" name="フローチャート: 判断 749"/>
        <xdr:cNvSpPr/>
      </xdr:nvSpPr>
      <xdr:spPr>
        <a:xfrm>
          <a:off x="18605500" y="653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113733</xdr:rowOff>
    </xdr:from>
    <xdr:ext cx="469744" cy="259045"/>
    <xdr:sp macro="" textlink="">
      <xdr:nvSpPr>
        <xdr:cNvPr id="751" name="テキスト ボックス 750"/>
        <xdr:cNvSpPr txBox="1"/>
      </xdr:nvSpPr>
      <xdr:spPr>
        <a:xfrm>
          <a:off x="18421428" y="662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8570</xdr:rowOff>
    </xdr:from>
    <xdr:to>
      <xdr:col>116</xdr:col>
      <xdr:colOff>114300</xdr:colOff>
      <xdr:row>37</xdr:row>
      <xdr:rowOff>110170</xdr:rowOff>
    </xdr:to>
    <xdr:sp macro="" textlink="">
      <xdr:nvSpPr>
        <xdr:cNvPr id="757" name="楕円 756"/>
        <xdr:cNvSpPr/>
      </xdr:nvSpPr>
      <xdr:spPr>
        <a:xfrm>
          <a:off x="22110700" y="63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31447</xdr:rowOff>
    </xdr:from>
    <xdr:ext cx="534377" cy="259045"/>
    <xdr:sp macro="" textlink="">
      <xdr:nvSpPr>
        <xdr:cNvPr id="758" name="投資及び出資金該当値テキスト"/>
        <xdr:cNvSpPr txBox="1"/>
      </xdr:nvSpPr>
      <xdr:spPr>
        <a:xfrm>
          <a:off x="22212300" y="620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132243</xdr:rowOff>
    </xdr:from>
    <xdr:to>
      <xdr:col>112</xdr:col>
      <xdr:colOff>38100</xdr:colOff>
      <xdr:row>38</xdr:row>
      <xdr:rowOff>62393</xdr:rowOff>
    </xdr:to>
    <xdr:sp macro="" textlink="">
      <xdr:nvSpPr>
        <xdr:cNvPr id="759" name="楕円 758"/>
        <xdr:cNvSpPr/>
      </xdr:nvSpPr>
      <xdr:spPr>
        <a:xfrm>
          <a:off x="21272500" y="647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78920</xdr:rowOff>
    </xdr:from>
    <xdr:ext cx="469744" cy="259045"/>
    <xdr:sp macro="" textlink="">
      <xdr:nvSpPr>
        <xdr:cNvPr id="760" name="テキスト ボックス 759"/>
        <xdr:cNvSpPr txBox="1"/>
      </xdr:nvSpPr>
      <xdr:spPr>
        <a:xfrm>
          <a:off x="21088428" y="625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145364</xdr:rowOff>
    </xdr:from>
    <xdr:to>
      <xdr:col>107</xdr:col>
      <xdr:colOff>101600</xdr:colOff>
      <xdr:row>38</xdr:row>
      <xdr:rowOff>75515</xdr:rowOff>
    </xdr:to>
    <xdr:sp macro="" textlink="">
      <xdr:nvSpPr>
        <xdr:cNvPr id="761" name="楕円 760"/>
        <xdr:cNvSpPr/>
      </xdr:nvSpPr>
      <xdr:spPr>
        <a:xfrm>
          <a:off x="20383500" y="64890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92041</xdr:rowOff>
    </xdr:from>
    <xdr:ext cx="469744" cy="259045"/>
    <xdr:sp macro="" textlink="">
      <xdr:nvSpPr>
        <xdr:cNvPr id="762" name="テキスト ボックス 761"/>
        <xdr:cNvSpPr txBox="1"/>
      </xdr:nvSpPr>
      <xdr:spPr>
        <a:xfrm>
          <a:off x="20199428" y="62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5576</xdr:rowOff>
    </xdr:from>
    <xdr:to>
      <xdr:col>102</xdr:col>
      <xdr:colOff>165100</xdr:colOff>
      <xdr:row>38</xdr:row>
      <xdr:rowOff>107176</xdr:rowOff>
    </xdr:to>
    <xdr:sp macro="" textlink="">
      <xdr:nvSpPr>
        <xdr:cNvPr id="763" name="楕円 762"/>
        <xdr:cNvSpPr/>
      </xdr:nvSpPr>
      <xdr:spPr>
        <a:xfrm>
          <a:off x="19494500" y="652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123702</xdr:rowOff>
    </xdr:from>
    <xdr:ext cx="469744" cy="259045"/>
    <xdr:sp macro="" textlink="">
      <xdr:nvSpPr>
        <xdr:cNvPr id="764" name="テキスト ボックス 763"/>
        <xdr:cNvSpPr txBox="1"/>
      </xdr:nvSpPr>
      <xdr:spPr>
        <a:xfrm>
          <a:off x="19310428" y="629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124699</xdr:rowOff>
    </xdr:from>
    <xdr:to>
      <xdr:col>98</xdr:col>
      <xdr:colOff>38100</xdr:colOff>
      <xdr:row>38</xdr:row>
      <xdr:rowOff>54849</xdr:rowOff>
    </xdr:to>
    <xdr:sp macro="" textlink="">
      <xdr:nvSpPr>
        <xdr:cNvPr id="765" name="楕円 764"/>
        <xdr:cNvSpPr/>
      </xdr:nvSpPr>
      <xdr:spPr>
        <a:xfrm>
          <a:off x="18605500" y="646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71376</xdr:rowOff>
    </xdr:from>
    <xdr:ext cx="469744" cy="259045"/>
    <xdr:sp macro="" textlink="">
      <xdr:nvSpPr>
        <xdr:cNvPr id="766" name="テキスト ボックス 765"/>
        <xdr:cNvSpPr txBox="1"/>
      </xdr:nvSpPr>
      <xdr:spPr>
        <a:xfrm>
          <a:off x="18421428" y="624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2807</xdr:rowOff>
    </xdr:from>
    <xdr:to>
      <xdr:col>116</xdr:col>
      <xdr:colOff>62864</xdr:colOff>
      <xdr:row>59</xdr:row>
      <xdr:rowOff>44450</xdr:rowOff>
    </xdr:to>
    <xdr:cxnSp macro="">
      <xdr:nvCxnSpPr>
        <xdr:cNvPr id="790" name="直線コネクタ 789"/>
        <xdr:cNvCxnSpPr/>
      </xdr:nvCxnSpPr>
      <xdr:spPr>
        <a:xfrm flipV="1">
          <a:off x="22159595" y="8575307"/>
          <a:ext cx="1269" cy="158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120934</xdr:rowOff>
    </xdr:from>
    <xdr:ext cx="534377" cy="259045"/>
    <xdr:sp macro="" textlink="">
      <xdr:nvSpPr>
        <xdr:cNvPr id="793" name="貸付金最大値テキスト"/>
        <xdr:cNvSpPr txBox="1"/>
      </xdr:nvSpPr>
      <xdr:spPr>
        <a:xfrm>
          <a:off x="22212300" y="835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2807</xdr:rowOff>
    </xdr:from>
    <xdr:to>
      <xdr:col>116</xdr:col>
      <xdr:colOff>152400</xdr:colOff>
      <xdr:row>50</xdr:row>
      <xdr:rowOff>2807</xdr:rowOff>
    </xdr:to>
    <xdr:cxnSp macro="">
      <xdr:nvCxnSpPr>
        <xdr:cNvPr id="794" name="直線コネクタ 793"/>
        <xdr:cNvCxnSpPr/>
      </xdr:nvCxnSpPr>
      <xdr:spPr>
        <a:xfrm>
          <a:off x="22072600" y="8575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165989</xdr:rowOff>
    </xdr:from>
    <xdr:to>
      <xdr:col>116</xdr:col>
      <xdr:colOff>63500</xdr:colOff>
      <xdr:row>59</xdr:row>
      <xdr:rowOff>178</xdr:rowOff>
    </xdr:to>
    <xdr:cxnSp macro="">
      <xdr:nvCxnSpPr>
        <xdr:cNvPr id="795" name="直線コネクタ 794"/>
        <xdr:cNvCxnSpPr/>
      </xdr:nvCxnSpPr>
      <xdr:spPr>
        <a:xfrm>
          <a:off x="21323300" y="10110089"/>
          <a:ext cx="8382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3878</xdr:rowOff>
    </xdr:from>
    <xdr:ext cx="469744" cy="259045"/>
    <xdr:sp macro="" textlink="">
      <xdr:nvSpPr>
        <xdr:cNvPr id="796" name="貸付金平均値テキスト"/>
        <xdr:cNvSpPr txBox="1"/>
      </xdr:nvSpPr>
      <xdr:spPr>
        <a:xfrm>
          <a:off x="22212300" y="9776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152451</xdr:rowOff>
    </xdr:from>
    <xdr:to>
      <xdr:col>116</xdr:col>
      <xdr:colOff>114300</xdr:colOff>
      <xdr:row>58</xdr:row>
      <xdr:rowOff>82601</xdr:rowOff>
    </xdr:to>
    <xdr:sp macro="" textlink="">
      <xdr:nvSpPr>
        <xdr:cNvPr id="797" name="フローチャート: 判断 796"/>
        <xdr:cNvSpPr/>
      </xdr:nvSpPr>
      <xdr:spPr>
        <a:xfrm>
          <a:off x="22110700" y="992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159436</xdr:rowOff>
    </xdr:from>
    <xdr:to>
      <xdr:col>111</xdr:col>
      <xdr:colOff>177800</xdr:colOff>
      <xdr:row>58</xdr:row>
      <xdr:rowOff>165989</xdr:rowOff>
    </xdr:to>
    <xdr:cxnSp macro="">
      <xdr:nvCxnSpPr>
        <xdr:cNvPr id="798" name="直線コネクタ 797"/>
        <xdr:cNvCxnSpPr/>
      </xdr:nvCxnSpPr>
      <xdr:spPr>
        <a:xfrm>
          <a:off x="20434300" y="10103536"/>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86157</xdr:rowOff>
    </xdr:from>
    <xdr:to>
      <xdr:col>112</xdr:col>
      <xdr:colOff>38100</xdr:colOff>
      <xdr:row>58</xdr:row>
      <xdr:rowOff>16307</xdr:rowOff>
    </xdr:to>
    <xdr:sp macro="" textlink="">
      <xdr:nvSpPr>
        <xdr:cNvPr id="799" name="フローチャート: 判断 798"/>
        <xdr:cNvSpPr/>
      </xdr:nvSpPr>
      <xdr:spPr>
        <a:xfrm>
          <a:off x="21272500" y="985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32834</xdr:rowOff>
    </xdr:from>
    <xdr:ext cx="469744" cy="259045"/>
    <xdr:sp macro="" textlink="">
      <xdr:nvSpPr>
        <xdr:cNvPr id="800" name="テキスト ボックス 799"/>
        <xdr:cNvSpPr txBox="1"/>
      </xdr:nvSpPr>
      <xdr:spPr>
        <a:xfrm>
          <a:off x="21088428" y="963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157569</xdr:rowOff>
    </xdr:from>
    <xdr:to>
      <xdr:col>107</xdr:col>
      <xdr:colOff>50800</xdr:colOff>
      <xdr:row>58</xdr:row>
      <xdr:rowOff>159436</xdr:rowOff>
    </xdr:to>
    <xdr:cxnSp macro="">
      <xdr:nvCxnSpPr>
        <xdr:cNvPr id="801" name="直線コネクタ 800"/>
        <xdr:cNvCxnSpPr/>
      </xdr:nvCxnSpPr>
      <xdr:spPr>
        <a:xfrm>
          <a:off x="19545300" y="10101669"/>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128105</xdr:rowOff>
    </xdr:from>
    <xdr:to>
      <xdr:col>107</xdr:col>
      <xdr:colOff>101600</xdr:colOff>
      <xdr:row>58</xdr:row>
      <xdr:rowOff>58255</xdr:rowOff>
    </xdr:to>
    <xdr:sp macro="" textlink="">
      <xdr:nvSpPr>
        <xdr:cNvPr id="802" name="フローチャート: 判断 801"/>
        <xdr:cNvSpPr/>
      </xdr:nvSpPr>
      <xdr:spPr>
        <a:xfrm>
          <a:off x="20383500" y="99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74782</xdr:rowOff>
    </xdr:from>
    <xdr:ext cx="469744" cy="259045"/>
    <xdr:sp macro="" textlink="">
      <xdr:nvSpPr>
        <xdr:cNvPr id="803" name="テキスト ボックス 802"/>
        <xdr:cNvSpPr txBox="1"/>
      </xdr:nvSpPr>
      <xdr:spPr>
        <a:xfrm>
          <a:off x="20199428" y="96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157569</xdr:rowOff>
    </xdr:from>
    <xdr:to>
      <xdr:col>102</xdr:col>
      <xdr:colOff>114300</xdr:colOff>
      <xdr:row>58</xdr:row>
      <xdr:rowOff>161836</xdr:rowOff>
    </xdr:to>
    <xdr:cxnSp macro="">
      <xdr:nvCxnSpPr>
        <xdr:cNvPr id="804" name="直線コネクタ 803"/>
        <xdr:cNvCxnSpPr/>
      </xdr:nvCxnSpPr>
      <xdr:spPr>
        <a:xfrm flipV="1">
          <a:off x="18656300" y="10101669"/>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133591</xdr:rowOff>
    </xdr:from>
    <xdr:to>
      <xdr:col>102</xdr:col>
      <xdr:colOff>165100</xdr:colOff>
      <xdr:row>58</xdr:row>
      <xdr:rowOff>63741</xdr:rowOff>
    </xdr:to>
    <xdr:sp macro="" textlink="">
      <xdr:nvSpPr>
        <xdr:cNvPr id="805" name="フローチャート: 判断 804"/>
        <xdr:cNvSpPr/>
      </xdr:nvSpPr>
      <xdr:spPr>
        <a:xfrm>
          <a:off x="19494500" y="990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80268</xdr:rowOff>
    </xdr:from>
    <xdr:ext cx="469744" cy="259045"/>
    <xdr:sp macro="" textlink="">
      <xdr:nvSpPr>
        <xdr:cNvPr id="806" name="テキスト ボックス 805"/>
        <xdr:cNvSpPr txBox="1"/>
      </xdr:nvSpPr>
      <xdr:spPr>
        <a:xfrm>
          <a:off x="19310428" y="968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131420</xdr:rowOff>
    </xdr:from>
    <xdr:to>
      <xdr:col>98</xdr:col>
      <xdr:colOff>38100</xdr:colOff>
      <xdr:row>58</xdr:row>
      <xdr:rowOff>61570</xdr:rowOff>
    </xdr:to>
    <xdr:sp macro="" textlink="">
      <xdr:nvSpPr>
        <xdr:cNvPr id="807" name="フローチャート: 判断 806"/>
        <xdr:cNvSpPr/>
      </xdr:nvSpPr>
      <xdr:spPr>
        <a:xfrm>
          <a:off x="18605500" y="99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78097</xdr:rowOff>
    </xdr:from>
    <xdr:ext cx="469744" cy="259045"/>
    <xdr:sp macro="" textlink="">
      <xdr:nvSpPr>
        <xdr:cNvPr id="808" name="テキスト ボックス 807"/>
        <xdr:cNvSpPr txBox="1"/>
      </xdr:nvSpPr>
      <xdr:spPr>
        <a:xfrm>
          <a:off x="18421428" y="967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120828</xdr:rowOff>
    </xdr:from>
    <xdr:to>
      <xdr:col>116</xdr:col>
      <xdr:colOff>114300</xdr:colOff>
      <xdr:row>59</xdr:row>
      <xdr:rowOff>50978</xdr:rowOff>
    </xdr:to>
    <xdr:sp macro="" textlink="">
      <xdr:nvSpPr>
        <xdr:cNvPr id="814" name="楕円 813"/>
        <xdr:cNvSpPr/>
      </xdr:nvSpPr>
      <xdr:spPr>
        <a:xfrm>
          <a:off x="22110700" y="1006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35755</xdr:rowOff>
    </xdr:from>
    <xdr:ext cx="469744" cy="259045"/>
    <xdr:sp macro="" textlink="">
      <xdr:nvSpPr>
        <xdr:cNvPr id="815" name="貸付金該当値テキスト"/>
        <xdr:cNvSpPr txBox="1"/>
      </xdr:nvSpPr>
      <xdr:spPr>
        <a:xfrm>
          <a:off x="22212300" y="997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115189</xdr:rowOff>
    </xdr:from>
    <xdr:to>
      <xdr:col>112</xdr:col>
      <xdr:colOff>38100</xdr:colOff>
      <xdr:row>59</xdr:row>
      <xdr:rowOff>45339</xdr:rowOff>
    </xdr:to>
    <xdr:sp macro="" textlink="">
      <xdr:nvSpPr>
        <xdr:cNvPr id="816" name="楕円 815"/>
        <xdr:cNvSpPr/>
      </xdr:nvSpPr>
      <xdr:spPr>
        <a:xfrm>
          <a:off x="21272500" y="1005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36466</xdr:rowOff>
    </xdr:from>
    <xdr:ext cx="469744" cy="259045"/>
    <xdr:sp macro="" textlink="">
      <xdr:nvSpPr>
        <xdr:cNvPr id="817" name="テキスト ボックス 816"/>
        <xdr:cNvSpPr txBox="1"/>
      </xdr:nvSpPr>
      <xdr:spPr>
        <a:xfrm>
          <a:off x="21088428" y="1015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108636</xdr:rowOff>
    </xdr:from>
    <xdr:to>
      <xdr:col>107</xdr:col>
      <xdr:colOff>101600</xdr:colOff>
      <xdr:row>59</xdr:row>
      <xdr:rowOff>38786</xdr:rowOff>
    </xdr:to>
    <xdr:sp macro="" textlink="">
      <xdr:nvSpPr>
        <xdr:cNvPr id="818" name="楕円 817"/>
        <xdr:cNvSpPr/>
      </xdr:nvSpPr>
      <xdr:spPr>
        <a:xfrm>
          <a:off x="20383500" y="100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29913</xdr:rowOff>
    </xdr:from>
    <xdr:ext cx="469744" cy="259045"/>
    <xdr:sp macro="" textlink="">
      <xdr:nvSpPr>
        <xdr:cNvPr id="819" name="テキスト ボックス 818"/>
        <xdr:cNvSpPr txBox="1"/>
      </xdr:nvSpPr>
      <xdr:spPr>
        <a:xfrm>
          <a:off x="20199428" y="1014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106769</xdr:rowOff>
    </xdr:from>
    <xdr:to>
      <xdr:col>102</xdr:col>
      <xdr:colOff>165100</xdr:colOff>
      <xdr:row>59</xdr:row>
      <xdr:rowOff>36919</xdr:rowOff>
    </xdr:to>
    <xdr:sp macro="" textlink="">
      <xdr:nvSpPr>
        <xdr:cNvPr id="820" name="楕円 819"/>
        <xdr:cNvSpPr/>
      </xdr:nvSpPr>
      <xdr:spPr>
        <a:xfrm>
          <a:off x="19494500" y="1005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28046</xdr:rowOff>
    </xdr:from>
    <xdr:ext cx="469744" cy="259045"/>
    <xdr:sp macro="" textlink="">
      <xdr:nvSpPr>
        <xdr:cNvPr id="821" name="テキスト ボックス 820"/>
        <xdr:cNvSpPr txBox="1"/>
      </xdr:nvSpPr>
      <xdr:spPr>
        <a:xfrm>
          <a:off x="19310428" y="10143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111036</xdr:rowOff>
    </xdr:from>
    <xdr:to>
      <xdr:col>98</xdr:col>
      <xdr:colOff>38100</xdr:colOff>
      <xdr:row>59</xdr:row>
      <xdr:rowOff>41186</xdr:rowOff>
    </xdr:to>
    <xdr:sp macro="" textlink="">
      <xdr:nvSpPr>
        <xdr:cNvPr id="822" name="楕円 821"/>
        <xdr:cNvSpPr/>
      </xdr:nvSpPr>
      <xdr:spPr>
        <a:xfrm>
          <a:off x="18605500" y="1005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32313</xdr:rowOff>
    </xdr:from>
    <xdr:ext cx="469744" cy="259045"/>
    <xdr:sp macro="" textlink="">
      <xdr:nvSpPr>
        <xdr:cNvPr id="823" name="テキスト ボックス 822"/>
        <xdr:cNvSpPr txBox="1"/>
      </xdr:nvSpPr>
      <xdr:spPr>
        <a:xfrm>
          <a:off x="18421428" y="1014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54066</xdr:rowOff>
    </xdr:from>
    <xdr:to>
      <xdr:col>116</xdr:col>
      <xdr:colOff>62864</xdr:colOff>
      <xdr:row>78</xdr:row>
      <xdr:rowOff>101760</xdr:rowOff>
    </xdr:to>
    <xdr:cxnSp macro="">
      <xdr:nvCxnSpPr>
        <xdr:cNvPr id="847" name="直線コネクタ 846"/>
        <xdr:cNvCxnSpPr/>
      </xdr:nvCxnSpPr>
      <xdr:spPr>
        <a:xfrm flipV="1">
          <a:off x="22159595" y="12227016"/>
          <a:ext cx="1269" cy="124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105587</xdr:rowOff>
    </xdr:from>
    <xdr:ext cx="534377" cy="259045"/>
    <xdr:sp macro="" textlink="">
      <xdr:nvSpPr>
        <xdr:cNvPr id="848" name="繰出金最小値テキスト"/>
        <xdr:cNvSpPr txBox="1"/>
      </xdr:nvSpPr>
      <xdr:spPr>
        <a:xfrm>
          <a:off x="22212300" y="1347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101760</xdr:rowOff>
    </xdr:from>
    <xdr:to>
      <xdr:col>116</xdr:col>
      <xdr:colOff>152400</xdr:colOff>
      <xdr:row>78</xdr:row>
      <xdr:rowOff>101760</xdr:rowOff>
    </xdr:to>
    <xdr:cxnSp macro="">
      <xdr:nvCxnSpPr>
        <xdr:cNvPr id="849" name="直線コネクタ 848"/>
        <xdr:cNvCxnSpPr/>
      </xdr:nvCxnSpPr>
      <xdr:spPr>
        <a:xfrm>
          <a:off x="22072600" y="13474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743</xdr:rowOff>
    </xdr:from>
    <xdr:ext cx="599010" cy="259045"/>
    <xdr:sp macro="" textlink="">
      <xdr:nvSpPr>
        <xdr:cNvPr id="850" name="繰出金最大値テキスト"/>
        <xdr:cNvSpPr txBox="1"/>
      </xdr:nvSpPr>
      <xdr:spPr>
        <a:xfrm>
          <a:off x="22212300" y="12002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54066</xdr:rowOff>
    </xdr:from>
    <xdr:to>
      <xdr:col>116</xdr:col>
      <xdr:colOff>152400</xdr:colOff>
      <xdr:row>71</xdr:row>
      <xdr:rowOff>54066</xdr:rowOff>
    </xdr:to>
    <xdr:cxnSp macro="">
      <xdr:nvCxnSpPr>
        <xdr:cNvPr id="851" name="直線コネクタ 850"/>
        <xdr:cNvCxnSpPr/>
      </xdr:nvCxnSpPr>
      <xdr:spPr>
        <a:xfrm>
          <a:off x="22072600" y="12227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106211</xdr:rowOff>
    </xdr:from>
    <xdr:to>
      <xdr:col>116</xdr:col>
      <xdr:colOff>63500</xdr:colOff>
      <xdr:row>76</xdr:row>
      <xdr:rowOff>137520</xdr:rowOff>
    </xdr:to>
    <xdr:cxnSp macro="">
      <xdr:nvCxnSpPr>
        <xdr:cNvPr id="852" name="直線コネクタ 851"/>
        <xdr:cNvCxnSpPr/>
      </xdr:nvCxnSpPr>
      <xdr:spPr>
        <a:xfrm flipV="1">
          <a:off x="21323300" y="13136411"/>
          <a:ext cx="838200" cy="3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90540</xdr:rowOff>
    </xdr:from>
    <xdr:ext cx="534377" cy="259045"/>
    <xdr:sp macro="" textlink="">
      <xdr:nvSpPr>
        <xdr:cNvPr id="853" name="繰出金平均値テキスト"/>
        <xdr:cNvSpPr txBox="1"/>
      </xdr:nvSpPr>
      <xdr:spPr>
        <a:xfrm>
          <a:off x="22212300" y="12777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67663</xdr:rowOff>
    </xdr:from>
    <xdr:to>
      <xdr:col>116</xdr:col>
      <xdr:colOff>114300</xdr:colOff>
      <xdr:row>75</xdr:row>
      <xdr:rowOff>169264</xdr:rowOff>
    </xdr:to>
    <xdr:sp macro="" textlink="">
      <xdr:nvSpPr>
        <xdr:cNvPr id="854" name="フローチャート: 判断 853"/>
        <xdr:cNvSpPr/>
      </xdr:nvSpPr>
      <xdr:spPr>
        <a:xfrm>
          <a:off x="22110700" y="1292641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115438</xdr:rowOff>
    </xdr:from>
    <xdr:to>
      <xdr:col>111</xdr:col>
      <xdr:colOff>177800</xdr:colOff>
      <xdr:row>76</xdr:row>
      <xdr:rowOff>137520</xdr:rowOff>
    </xdr:to>
    <xdr:cxnSp macro="">
      <xdr:nvCxnSpPr>
        <xdr:cNvPr id="855" name="直線コネクタ 854"/>
        <xdr:cNvCxnSpPr/>
      </xdr:nvCxnSpPr>
      <xdr:spPr>
        <a:xfrm>
          <a:off x="20434300" y="13145638"/>
          <a:ext cx="889000" cy="2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66406</xdr:rowOff>
    </xdr:from>
    <xdr:to>
      <xdr:col>112</xdr:col>
      <xdr:colOff>38100</xdr:colOff>
      <xdr:row>75</xdr:row>
      <xdr:rowOff>168005</xdr:rowOff>
    </xdr:to>
    <xdr:sp macro="" textlink="">
      <xdr:nvSpPr>
        <xdr:cNvPr id="856" name="フローチャート: 判断 855"/>
        <xdr:cNvSpPr/>
      </xdr:nvSpPr>
      <xdr:spPr>
        <a:xfrm>
          <a:off x="21272500" y="1292515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13083</xdr:rowOff>
    </xdr:from>
    <xdr:ext cx="534377" cy="259045"/>
    <xdr:sp macro="" textlink="">
      <xdr:nvSpPr>
        <xdr:cNvPr id="857" name="テキスト ボックス 856"/>
        <xdr:cNvSpPr txBox="1"/>
      </xdr:nvSpPr>
      <xdr:spPr>
        <a:xfrm>
          <a:off x="21056111" y="12700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115438</xdr:rowOff>
    </xdr:from>
    <xdr:to>
      <xdr:col>107</xdr:col>
      <xdr:colOff>50800</xdr:colOff>
      <xdr:row>76</xdr:row>
      <xdr:rowOff>139449</xdr:rowOff>
    </xdr:to>
    <xdr:cxnSp macro="">
      <xdr:nvCxnSpPr>
        <xdr:cNvPr id="858" name="直線コネクタ 857"/>
        <xdr:cNvCxnSpPr/>
      </xdr:nvCxnSpPr>
      <xdr:spPr>
        <a:xfrm flipV="1">
          <a:off x="19545300" y="13145638"/>
          <a:ext cx="889000" cy="2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65430</xdr:rowOff>
    </xdr:from>
    <xdr:to>
      <xdr:col>107</xdr:col>
      <xdr:colOff>101600</xdr:colOff>
      <xdr:row>75</xdr:row>
      <xdr:rowOff>167030</xdr:rowOff>
    </xdr:to>
    <xdr:sp macro="" textlink="">
      <xdr:nvSpPr>
        <xdr:cNvPr id="859" name="フローチャート: 判断 858"/>
        <xdr:cNvSpPr/>
      </xdr:nvSpPr>
      <xdr:spPr>
        <a:xfrm>
          <a:off x="20383500" y="129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12107</xdr:rowOff>
    </xdr:from>
    <xdr:ext cx="534377" cy="259045"/>
    <xdr:sp macro="" textlink="">
      <xdr:nvSpPr>
        <xdr:cNvPr id="860" name="テキスト ボックス 859"/>
        <xdr:cNvSpPr txBox="1"/>
      </xdr:nvSpPr>
      <xdr:spPr>
        <a:xfrm>
          <a:off x="20167111" y="1269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137802</xdr:rowOff>
    </xdr:from>
    <xdr:to>
      <xdr:col>102</xdr:col>
      <xdr:colOff>114300</xdr:colOff>
      <xdr:row>76</xdr:row>
      <xdr:rowOff>139449</xdr:rowOff>
    </xdr:to>
    <xdr:cxnSp macro="">
      <xdr:nvCxnSpPr>
        <xdr:cNvPr id="861" name="直線コネクタ 860"/>
        <xdr:cNvCxnSpPr/>
      </xdr:nvCxnSpPr>
      <xdr:spPr>
        <a:xfrm>
          <a:off x="18656300" y="13168002"/>
          <a:ext cx="889000" cy="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71907</xdr:rowOff>
    </xdr:from>
    <xdr:to>
      <xdr:col>102</xdr:col>
      <xdr:colOff>165100</xdr:colOff>
      <xdr:row>76</xdr:row>
      <xdr:rowOff>2057</xdr:rowOff>
    </xdr:to>
    <xdr:sp macro="" textlink="">
      <xdr:nvSpPr>
        <xdr:cNvPr id="862" name="フローチャート: 判断 861"/>
        <xdr:cNvSpPr/>
      </xdr:nvSpPr>
      <xdr:spPr>
        <a:xfrm>
          <a:off x="19494500" y="1293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18584</xdr:rowOff>
    </xdr:from>
    <xdr:ext cx="534377" cy="259045"/>
    <xdr:sp macro="" textlink="">
      <xdr:nvSpPr>
        <xdr:cNvPr id="863" name="テキスト ボックス 862"/>
        <xdr:cNvSpPr txBox="1"/>
      </xdr:nvSpPr>
      <xdr:spPr>
        <a:xfrm>
          <a:off x="19278111" y="1270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66474</xdr:rowOff>
    </xdr:from>
    <xdr:to>
      <xdr:col>98</xdr:col>
      <xdr:colOff>38100</xdr:colOff>
      <xdr:row>75</xdr:row>
      <xdr:rowOff>168073</xdr:rowOff>
    </xdr:to>
    <xdr:sp macro="" textlink="">
      <xdr:nvSpPr>
        <xdr:cNvPr id="864" name="フローチャート: 判断 863"/>
        <xdr:cNvSpPr/>
      </xdr:nvSpPr>
      <xdr:spPr>
        <a:xfrm>
          <a:off x="18605500" y="1292522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13151</xdr:rowOff>
    </xdr:from>
    <xdr:ext cx="534377" cy="259045"/>
    <xdr:sp macro="" textlink="">
      <xdr:nvSpPr>
        <xdr:cNvPr id="865" name="テキスト ボックス 864"/>
        <xdr:cNvSpPr txBox="1"/>
      </xdr:nvSpPr>
      <xdr:spPr>
        <a:xfrm>
          <a:off x="18389111" y="1270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55411</xdr:rowOff>
    </xdr:from>
    <xdr:to>
      <xdr:col>116</xdr:col>
      <xdr:colOff>114300</xdr:colOff>
      <xdr:row>76</xdr:row>
      <xdr:rowOff>157011</xdr:rowOff>
    </xdr:to>
    <xdr:sp macro="" textlink="">
      <xdr:nvSpPr>
        <xdr:cNvPr id="871" name="楕円 870"/>
        <xdr:cNvSpPr/>
      </xdr:nvSpPr>
      <xdr:spPr>
        <a:xfrm>
          <a:off x="22110700" y="1308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33838</xdr:rowOff>
    </xdr:from>
    <xdr:ext cx="534377" cy="259045"/>
    <xdr:sp macro="" textlink="">
      <xdr:nvSpPr>
        <xdr:cNvPr id="872" name="繰出金該当値テキスト"/>
        <xdr:cNvSpPr txBox="1"/>
      </xdr:nvSpPr>
      <xdr:spPr>
        <a:xfrm>
          <a:off x="22212300" y="1306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86720</xdr:rowOff>
    </xdr:from>
    <xdr:to>
      <xdr:col>112</xdr:col>
      <xdr:colOff>38100</xdr:colOff>
      <xdr:row>77</xdr:row>
      <xdr:rowOff>16870</xdr:rowOff>
    </xdr:to>
    <xdr:sp macro="" textlink="">
      <xdr:nvSpPr>
        <xdr:cNvPr id="873" name="楕円 872"/>
        <xdr:cNvSpPr/>
      </xdr:nvSpPr>
      <xdr:spPr>
        <a:xfrm>
          <a:off x="21272500" y="1311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7997</xdr:rowOff>
    </xdr:from>
    <xdr:ext cx="534377" cy="259045"/>
    <xdr:sp macro="" textlink="">
      <xdr:nvSpPr>
        <xdr:cNvPr id="874" name="テキスト ボックス 873"/>
        <xdr:cNvSpPr txBox="1"/>
      </xdr:nvSpPr>
      <xdr:spPr>
        <a:xfrm>
          <a:off x="21056111" y="13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64638</xdr:rowOff>
    </xdr:from>
    <xdr:to>
      <xdr:col>107</xdr:col>
      <xdr:colOff>101600</xdr:colOff>
      <xdr:row>76</xdr:row>
      <xdr:rowOff>166238</xdr:rowOff>
    </xdr:to>
    <xdr:sp macro="" textlink="">
      <xdr:nvSpPr>
        <xdr:cNvPr id="875" name="楕円 874"/>
        <xdr:cNvSpPr/>
      </xdr:nvSpPr>
      <xdr:spPr>
        <a:xfrm>
          <a:off x="20383500" y="1309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157365</xdr:rowOff>
    </xdr:from>
    <xdr:ext cx="534377" cy="259045"/>
    <xdr:sp macro="" textlink="">
      <xdr:nvSpPr>
        <xdr:cNvPr id="876" name="テキスト ボックス 875"/>
        <xdr:cNvSpPr txBox="1"/>
      </xdr:nvSpPr>
      <xdr:spPr>
        <a:xfrm>
          <a:off x="20167111" y="1318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88649</xdr:rowOff>
    </xdr:from>
    <xdr:to>
      <xdr:col>102</xdr:col>
      <xdr:colOff>165100</xdr:colOff>
      <xdr:row>77</xdr:row>
      <xdr:rowOff>18799</xdr:rowOff>
    </xdr:to>
    <xdr:sp macro="" textlink="">
      <xdr:nvSpPr>
        <xdr:cNvPr id="877" name="楕円 876"/>
        <xdr:cNvSpPr/>
      </xdr:nvSpPr>
      <xdr:spPr>
        <a:xfrm>
          <a:off x="19494500" y="1311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9926</xdr:rowOff>
    </xdr:from>
    <xdr:ext cx="534377" cy="259045"/>
    <xdr:sp macro="" textlink="">
      <xdr:nvSpPr>
        <xdr:cNvPr id="878" name="テキスト ボックス 877"/>
        <xdr:cNvSpPr txBox="1"/>
      </xdr:nvSpPr>
      <xdr:spPr>
        <a:xfrm>
          <a:off x="19278111" y="1321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87002</xdr:rowOff>
    </xdr:from>
    <xdr:to>
      <xdr:col>98</xdr:col>
      <xdr:colOff>38100</xdr:colOff>
      <xdr:row>77</xdr:row>
      <xdr:rowOff>17152</xdr:rowOff>
    </xdr:to>
    <xdr:sp macro="" textlink="">
      <xdr:nvSpPr>
        <xdr:cNvPr id="879" name="楕円 878"/>
        <xdr:cNvSpPr/>
      </xdr:nvSpPr>
      <xdr:spPr>
        <a:xfrm>
          <a:off x="18605500" y="1311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8279</xdr:rowOff>
    </xdr:from>
    <xdr:ext cx="534377" cy="259045"/>
    <xdr:sp macro="" textlink="">
      <xdr:nvSpPr>
        <xdr:cNvPr id="880" name="テキスト ボックス 879"/>
        <xdr:cNvSpPr txBox="1"/>
      </xdr:nvSpPr>
      <xdr:spPr>
        <a:xfrm>
          <a:off x="18389111" y="1320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８２８，６４６円となっている。主な構成項目である人件費は、住民一人当たり１１５，７７６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１７４，４６１円となっており、類似団体と比較して一人当たりコストが低い状況となっている。これは、近年大型の整備事業が集中したものの、事業の取捨選択を徹底してきたことによるものであり、今後とも、最小のコストで最大の効果が発揮できるように、引き続き水準を抑えるように努めていく。類似団体も含め、事業費が増大しているのは、公立学校における冷房設備の設置等、全国的な事業が実施されたことによるものと類推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・投資及び出資金は、前年度より大幅に上昇し、住民一人当たり１１，０１４円となっている。これは、民間で運営していた温泉施設（有限会社地球耕望）を取得したことによる。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6,714
6,659
196.81
5,951,503
5,563,526
367,127
3,141,800
6,593,070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93726</xdr:rowOff>
    </xdr:from>
    <xdr:to>
      <xdr:col>24</xdr:col>
      <xdr:colOff>62865</xdr:colOff>
      <xdr:row>38</xdr:row>
      <xdr:rowOff>163957</xdr:rowOff>
    </xdr:to>
    <xdr:cxnSp macro="">
      <xdr:nvCxnSpPr>
        <xdr:cNvPr id="56" name="直線コネクタ 55"/>
        <xdr:cNvCxnSpPr/>
      </xdr:nvCxnSpPr>
      <xdr:spPr>
        <a:xfrm flipV="1">
          <a:off x="4633595" y="5408676"/>
          <a:ext cx="1270" cy="1270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167784</xdr:rowOff>
    </xdr:from>
    <xdr:ext cx="469744" cy="259045"/>
    <xdr:sp macro="" textlink="">
      <xdr:nvSpPr>
        <xdr:cNvPr id="57" name="議会費最小値テキスト"/>
        <xdr:cNvSpPr txBox="1"/>
      </xdr:nvSpPr>
      <xdr:spPr>
        <a:xfrm>
          <a:off x="4686300" y="668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163957</xdr:rowOff>
    </xdr:from>
    <xdr:to>
      <xdr:col>24</xdr:col>
      <xdr:colOff>152400</xdr:colOff>
      <xdr:row>38</xdr:row>
      <xdr:rowOff>163957</xdr:rowOff>
    </xdr:to>
    <xdr:cxnSp macro="">
      <xdr:nvCxnSpPr>
        <xdr:cNvPr id="58" name="直線コネクタ 57"/>
        <xdr:cNvCxnSpPr/>
      </xdr:nvCxnSpPr>
      <xdr:spPr>
        <a:xfrm>
          <a:off x="4546600" y="6679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40403</xdr:rowOff>
    </xdr:from>
    <xdr:ext cx="534377" cy="259045"/>
    <xdr:sp macro="" textlink="">
      <xdr:nvSpPr>
        <xdr:cNvPr id="59" name="議会費最大値テキスト"/>
        <xdr:cNvSpPr txBox="1"/>
      </xdr:nvSpPr>
      <xdr:spPr>
        <a:xfrm>
          <a:off x="4686300" y="518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93726</xdr:rowOff>
    </xdr:from>
    <xdr:to>
      <xdr:col>24</xdr:col>
      <xdr:colOff>152400</xdr:colOff>
      <xdr:row>31</xdr:row>
      <xdr:rowOff>93726</xdr:rowOff>
    </xdr:to>
    <xdr:cxnSp macro="">
      <xdr:nvCxnSpPr>
        <xdr:cNvPr id="60" name="直線コネクタ 59"/>
        <xdr:cNvCxnSpPr/>
      </xdr:nvCxnSpPr>
      <xdr:spPr>
        <a:xfrm>
          <a:off x="4546600" y="540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162814</xdr:rowOff>
    </xdr:from>
    <xdr:to>
      <xdr:col>24</xdr:col>
      <xdr:colOff>63500</xdr:colOff>
      <xdr:row>34</xdr:row>
      <xdr:rowOff>84963</xdr:rowOff>
    </xdr:to>
    <xdr:cxnSp macro="">
      <xdr:nvCxnSpPr>
        <xdr:cNvPr id="61" name="直線コネクタ 60"/>
        <xdr:cNvCxnSpPr/>
      </xdr:nvCxnSpPr>
      <xdr:spPr>
        <a:xfrm flipV="1">
          <a:off x="3797300" y="5820664"/>
          <a:ext cx="838200" cy="9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77487</xdr:rowOff>
    </xdr:from>
    <xdr:ext cx="534377" cy="259045"/>
    <xdr:sp macro="" textlink="">
      <xdr:nvSpPr>
        <xdr:cNvPr id="62" name="議会費平均値テキスト"/>
        <xdr:cNvSpPr txBox="1"/>
      </xdr:nvSpPr>
      <xdr:spPr>
        <a:xfrm>
          <a:off x="4686300" y="6078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99060</xdr:rowOff>
    </xdr:from>
    <xdr:to>
      <xdr:col>24</xdr:col>
      <xdr:colOff>114300</xdr:colOff>
      <xdr:row>36</xdr:row>
      <xdr:rowOff>29210</xdr:rowOff>
    </xdr:to>
    <xdr:sp macro="" textlink="">
      <xdr:nvSpPr>
        <xdr:cNvPr id="63" name="フローチャート: 判断 62"/>
        <xdr:cNvSpPr/>
      </xdr:nvSpPr>
      <xdr:spPr>
        <a:xfrm>
          <a:off x="45847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84963</xdr:rowOff>
    </xdr:from>
    <xdr:to>
      <xdr:col>19</xdr:col>
      <xdr:colOff>177800</xdr:colOff>
      <xdr:row>34</xdr:row>
      <xdr:rowOff>144018</xdr:rowOff>
    </xdr:to>
    <xdr:cxnSp macro="">
      <xdr:nvCxnSpPr>
        <xdr:cNvPr id="64" name="直線コネクタ 63"/>
        <xdr:cNvCxnSpPr/>
      </xdr:nvCxnSpPr>
      <xdr:spPr>
        <a:xfrm flipV="1">
          <a:off x="2908300" y="5914263"/>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107188</xdr:rowOff>
    </xdr:from>
    <xdr:to>
      <xdr:col>20</xdr:col>
      <xdr:colOff>38100</xdr:colOff>
      <xdr:row>36</xdr:row>
      <xdr:rowOff>37338</xdr:rowOff>
    </xdr:to>
    <xdr:sp macro="" textlink="">
      <xdr:nvSpPr>
        <xdr:cNvPr id="65" name="フローチャート: 判断 64"/>
        <xdr:cNvSpPr/>
      </xdr:nvSpPr>
      <xdr:spPr>
        <a:xfrm>
          <a:off x="37465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28465</xdr:rowOff>
    </xdr:from>
    <xdr:ext cx="534377" cy="259045"/>
    <xdr:sp macro="" textlink="">
      <xdr:nvSpPr>
        <xdr:cNvPr id="66" name="テキスト ボックス 65"/>
        <xdr:cNvSpPr txBox="1"/>
      </xdr:nvSpPr>
      <xdr:spPr>
        <a:xfrm>
          <a:off x="3530111" y="620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144018</xdr:rowOff>
    </xdr:from>
    <xdr:to>
      <xdr:col>15</xdr:col>
      <xdr:colOff>50800</xdr:colOff>
      <xdr:row>34</xdr:row>
      <xdr:rowOff>165862</xdr:rowOff>
    </xdr:to>
    <xdr:cxnSp macro="">
      <xdr:nvCxnSpPr>
        <xdr:cNvPr id="67" name="直線コネクタ 66"/>
        <xdr:cNvCxnSpPr/>
      </xdr:nvCxnSpPr>
      <xdr:spPr>
        <a:xfrm flipV="1">
          <a:off x="2019300" y="5973318"/>
          <a:ext cx="889000" cy="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111506</xdr:rowOff>
    </xdr:from>
    <xdr:to>
      <xdr:col>15</xdr:col>
      <xdr:colOff>101600</xdr:colOff>
      <xdr:row>36</xdr:row>
      <xdr:rowOff>41656</xdr:rowOff>
    </xdr:to>
    <xdr:sp macro="" textlink="">
      <xdr:nvSpPr>
        <xdr:cNvPr id="68" name="フローチャート: 判断 67"/>
        <xdr:cNvSpPr/>
      </xdr:nvSpPr>
      <xdr:spPr>
        <a:xfrm>
          <a:off x="2857500" y="61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32783</xdr:rowOff>
    </xdr:from>
    <xdr:ext cx="534377" cy="259045"/>
    <xdr:sp macro="" textlink="">
      <xdr:nvSpPr>
        <xdr:cNvPr id="69" name="テキスト ボックス 68"/>
        <xdr:cNvSpPr txBox="1"/>
      </xdr:nvSpPr>
      <xdr:spPr>
        <a:xfrm>
          <a:off x="2641111" y="62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15113</xdr:rowOff>
    </xdr:from>
    <xdr:to>
      <xdr:col>10</xdr:col>
      <xdr:colOff>114300</xdr:colOff>
      <xdr:row>34</xdr:row>
      <xdr:rowOff>165862</xdr:rowOff>
    </xdr:to>
    <xdr:cxnSp macro="">
      <xdr:nvCxnSpPr>
        <xdr:cNvPr id="70" name="直線コネクタ 69"/>
        <xdr:cNvCxnSpPr/>
      </xdr:nvCxnSpPr>
      <xdr:spPr>
        <a:xfrm>
          <a:off x="1130300" y="5844413"/>
          <a:ext cx="889000" cy="1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140970</xdr:rowOff>
    </xdr:from>
    <xdr:to>
      <xdr:col>10</xdr:col>
      <xdr:colOff>165100</xdr:colOff>
      <xdr:row>36</xdr:row>
      <xdr:rowOff>71120</xdr:rowOff>
    </xdr:to>
    <xdr:sp macro="" textlink="">
      <xdr:nvSpPr>
        <xdr:cNvPr id="71" name="フローチャート: 判断 70"/>
        <xdr:cNvSpPr/>
      </xdr:nvSpPr>
      <xdr:spPr>
        <a:xfrm>
          <a:off x="19685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62247</xdr:rowOff>
    </xdr:from>
    <xdr:ext cx="534377" cy="259045"/>
    <xdr:sp macro="" textlink="">
      <xdr:nvSpPr>
        <xdr:cNvPr id="72" name="テキスト ボックス 71"/>
        <xdr:cNvSpPr txBox="1"/>
      </xdr:nvSpPr>
      <xdr:spPr>
        <a:xfrm>
          <a:off x="1752111" y="623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56261</xdr:rowOff>
    </xdr:from>
    <xdr:to>
      <xdr:col>6</xdr:col>
      <xdr:colOff>38100</xdr:colOff>
      <xdr:row>35</xdr:row>
      <xdr:rowOff>157861</xdr:rowOff>
    </xdr:to>
    <xdr:sp macro="" textlink="">
      <xdr:nvSpPr>
        <xdr:cNvPr id="73" name="フローチャート: 判断 72"/>
        <xdr:cNvSpPr/>
      </xdr:nvSpPr>
      <xdr:spPr>
        <a:xfrm>
          <a:off x="1079500" y="605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148988</xdr:rowOff>
    </xdr:from>
    <xdr:ext cx="534377" cy="259045"/>
    <xdr:sp macro="" textlink="">
      <xdr:nvSpPr>
        <xdr:cNvPr id="74" name="テキスト ボックス 73"/>
        <xdr:cNvSpPr txBox="1"/>
      </xdr:nvSpPr>
      <xdr:spPr>
        <a:xfrm>
          <a:off x="863111" y="614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112014</xdr:rowOff>
    </xdr:from>
    <xdr:to>
      <xdr:col>24</xdr:col>
      <xdr:colOff>114300</xdr:colOff>
      <xdr:row>34</xdr:row>
      <xdr:rowOff>42164</xdr:rowOff>
    </xdr:to>
    <xdr:sp macro="" textlink="">
      <xdr:nvSpPr>
        <xdr:cNvPr id="80" name="楕円 79"/>
        <xdr:cNvSpPr/>
      </xdr:nvSpPr>
      <xdr:spPr>
        <a:xfrm>
          <a:off x="4584700" y="576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134891</xdr:rowOff>
    </xdr:from>
    <xdr:ext cx="534377" cy="259045"/>
    <xdr:sp macro="" textlink="">
      <xdr:nvSpPr>
        <xdr:cNvPr id="81" name="議会費該当値テキスト"/>
        <xdr:cNvSpPr txBox="1"/>
      </xdr:nvSpPr>
      <xdr:spPr>
        <a:xfrm>
          <a:off x="4686300" y="562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34163</xdr:rowOff>
    </xdr:from>
    <xdr:to>
      <xdr:col>20</xdr:col>
      <xdr:colOff>38100</xdr:colOff>
      <xdr:row>34</xdr:row>
      <xdr:rowOff>135763</xdr:rowOff>
    </xdr:to>
    <xdr:sp macro="" textlink="">
      <xdr:nvSpPr>
        <xdr:cNvPr id="82" name="楕円 81"/>
        <xdr:cNvSpPr/>
      </xdr:nvSpPr>
      <xdr:spPr>
        <a:xfrm>
          <a:off x="3746500" y="586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152290</xdr:rowOff>
    </xdr:from>
    <xdr:ext cx="534377" cy="259045"/>
    <xdr:sp macro="" textlink="">
      <xdr:nvSpPr>
        <xdr:cNvPr id="83" name="テキスト ボックス 82"/>
        <xdr:cNvSpPr txBox="1"/>
      </xdr:nvSpPr>
      <xdr:spPr>
        <a:xfrm>
          <a:off x="3530111" y="563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93218</xdr:rowOff>
    </xdr:from>
    <xdr:to>
      <xdr:col>15</xdr:col>
      <xdr:colOff>101600</xdr:colOff>
      <xdr:row>35</xdr:row>
      <xdr:rowOff>23368</xdr:rowOff>
    </xdr:to>
    <xdr:sp macro="" textlink="">
      <xdr:nvSpPr>
        <xdr:cNvPr id="84" name="楕円 83"/>
        <xdr:cNvSpPr/>
      </xdr:nvSpPr>
      <xdr:spPr>
        <a:xfrm>
          <a:off x="2857500" y="59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39895</xdr:rowOff>
    </xdr:from>
    <xdr:ext cx="534377" cy="259045"/>
    <xdr:sp macro="" textlink="">
      <xdr:nvSpPr>
        <xdr:cNvPr id="85" name="テキスト ボックス 84"/>
        <xdr:cNvSpPr txBox="1"/>
      </xdr:nvSpPr>
      <xdr:spPr>
        <a:xfrm>
          <a:off x="2641111" y="569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115062</xdr:rowOff>
    </xdr:from>
    <xdr:to>
      <xdr:col>10</xdr:col>
      <xdr:colOff>165100</xdr:colOff>
      <xdr:row>35</xdr:row>
      <xdr:rowOff>45212</xdr:rowOff>
    </xdr:to>
    <xdr:sp macro="" textlink="">
      <xdr:nvSpPr>
        <xdr:cNvPr id="86" name="楕円 85"/>
        <xdr:cNvSpPr/>
      </xdr:nvSpPr>
      <xdr:spPr>
        <a:xfrm>
          <a:off x="1968500" y="59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61739</xdr:rowOff>
    </xdr:from>
    <xdr:ext cx="534377" cy="259045"/>
    <xdr:sp macro="" textlink="">
      <xdr:nvSpPr>
        <xdr:cNvPr id="87" name="テキスト ボックス 86"/>
        <xdr:cNvSpPr txBox="1"/>
      </xdr:nvSpPr>
      <xdr:spPr>
        <a:xfrm>
          <a:off x="1752111" y="571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135763</xdr:rowOff>
    </xdr:from>
    <xdr:to>
      <xdr:col>6</xdr:col>
      <xdr:colOff>38100</xdr:colOff>
      <xdr:row>34</xdr:row>
      <xdr:rowOff>65913</xdr:rowOff>
    </xdr:to>
    <xdr:sp macro="" textlink="">
      <xdr:nvSpPr>
        <xdr:cNvPr id="88" name="楕円 87"/>
        <xdr:cNvSpPr/>
      </xdr:nvSpPr>
      <xdr:spPr>
        <a:xfrm>
          <a:off x="1079500" y="579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82440</xdr:rowOff>
    </xdr:from>
    <xdr:ext cx="534377" cy="259045"/>
    <xdr:sp macro="" textlink="">
      <xdr:nvSpPr>
        <xdr:cNvPr id="89" name="テキスト ボックス 88"/>
        <xdr:cNvSpPr txBox="1"/>
      </xdr:nvSpPr>
      <xdr:spPr>
        <a:xfrm>
          <a:off x="863111" y="556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160021</xdr:rowOff>
    </xdr:from>
    <xdr:to>
      <xdr:col>24</xdr:col>
      <xdr:colOff>62865</xdr:colOff>
      <xdr:row>58</xdr:row>
      <xdr:rowOff>166642</xdr:rowOff>
    </xdr:to>
    <xdr:cxnSp macro="">
      <xdr:nvCxnSpPr>
        <xdr:cNvPr id="115" name="直線コネクタ 114"/>
        <xdr:cNvCxnSpPr/>
      </xdr:nvCxnSpPr>
      <xdr:spPr>
        <a:xfrm flipV="1">
          <a:off x="4633595" y="8732521"/>
          <a:ext cx="1270" cy="1378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170469</xdr:rowOff>
    </xdr:from>
    <xdr:ext cx="534377" cy="259045"/>
    <xdr:sp macro="" textlink="">
      <xdr:nvSpPr>
        <xdr:cNvPr id="116" name="総務費最小値テキスト"/>
        <xdr:cNvSpPr txBox="1"/>
      </xdr:nvSpPr>
      <xdr:spPr>
        <a:xfrm>
          <a:off x="4686300" y="1011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166642</xdr:rowOff>
    </xdr:from>
    <xdr:to>
      <xdr:col>24</xdr:col>
      <xdr:colOff>152400</xdr:colOff>
      <xdr:row>58</xdr:row>
      <xdr:rowOff>166642</xdr:rowOff>
    </xdr:to>
    <xdr:cxnSp macro="">
      <xdr:nvCxnSpPr>
        <xdr:cNvPr id="117" name="直線コネクタ 116"/>
        <xdr:cNvCxnSpPr/>
      </xdr:nvCxnSpPr>
      <xdr:spPr>
        <a:xfrm>
          <a:off x="45466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106698</xdr:rowOff>
    </xdr:from>
    <xdr:ext cx="599010" cy="259045"/>
    <xdr:sp macro="" textlink="">
      <xdr:nvSpPr>
        <xdr:cNvPr id="118" name="総務費最大値テキスト"/>
        <xdr:cNvSpPr txBox="1"/>
      </xdr:nvSpPr>
      <xdr:spPr>
        <a:xfrm>
          <a:off x="4686300" y="850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907,555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160021</xdr:rowOff>
    </xdr:from>
    <xdr:to>
      <xdr:col>24</xdr:col>
      <xdr:colOff>152400</xdr:colOff>
      <xdr:row>50</xdr:row>
      <xdr:rowOff>160021</xdr:rowOff>
    </xdr:to>
    <xdr:cxnSp macro="">
      <xdr:nvCxnSpPr>
        <xdr:cNvPr id="119" name="直線コネクタ 118"/>
        <xdr:cNvCxnSpPr/>
      </xdr:nvCxnSpPr>
      <xdr:spPr>
        <a:xfrm>
          <a:off x="4546600" y="8732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42068</xdr:rowOff>
    </xdr:from>
    <xdr:to>
      <xdr:col>24</xdr:col>
      <xdr:colOff>63500</xdr:colOff>
      <xdr:row>58</xdr:row>
      <xdr:rowOff>45332</xdr:rowOff>
    </xdr:to>
    <xdr:cxnSp macro="">
      <xdr:nvCxnSpPr>
        <xdr:cNvPr id="120" name="直線コネクタ 119"/>
        <xdr:cNvCxnSpPr/>
      </xdr:nvCxnSpPr>
      <xdr:spPr>
        <a:xfrm flipV="1">
          <a:off x="3797300" y="998616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97238</xdr:rowOff>
    </xdr:from>
    <xdr:ext cx="599010" cy="259045"/>
    <xdr:sp macro="" textlink="">
      <xdr:nvSpPr>
        <xdr:cNvPr id="121" name="総務費平均値テキスト"/>
        <xdr:cNvSpPr txBox="1"/>
      </xdr:nvSpPr>
      <xdr:spPr>
        <a:xfrm>
          <a:off x="4686300" y="96984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74361</xdr:rowOff>
    </xdr:from>
    <xdr:to>
      <xdr:col>24</xdr:col>
      <xdr:colOff>114300</xdr:colOff>
      <xdr:row>58</xdr:row>
      <xdr:rowOff>4511</xdr:rowOff>
    </xdr:to>
    <xdr:sp macro="" textlink="">
      <xdr:nvSpPr>
        <xdr:cNvPr id="122" name="フローチャート: 判断 121"/>
        <xdr:cNvSpPr/>
      </xdr:nvSpPr>
      <xdr:spPr>
        <a:xfrm>
          <a:off x="4584700" y="984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28477</xdr:rowOff>
    </xdr:from>
    <xdr:to>
      <xdr:col>19</xdr:col>
      <xdr:colOff>177800</xdr:colOff>
      <xdr:row>58</xdr:row>
      <xdr:rowOff>45332</xdr:rowOff>
    </xdr:to>
    <xdr:cxnSp macro="">
      <xdr:nvCxnSpPr>
        <xdr:cNvPr id="123" name="直線コネクタ 122"/>
        <xdr:cNvCxnSpPr/>
      </xdr:nvCxnSpPr>
      <xdr:spPr>
        <a:xfrm>
          <a:off x="2908300" y="9972577"/>
          <a:ext cx="889000" cy="1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95855</xdr:rowOff>
    </xdr:from>
    <xdr:to>
      <xdr:col>20</xdr:col>
      <xdr:colOff>38100</xdr:colOff>
      <xdr:row>58</xdr:row>
      <xdr:rowOff>26005</xdr:rowOff>
    </xdr:to>
    <xdr:sp macro="" textlink="">
      <xdr:nvSpPr>
        <xdr:cNvPr id="124" name="フローチャート: 判断 123"/>
        <xdr:cNvSpPr/>
      </xdr:nvSpPr>
      <xdr:spPr>
        <a:xfrm>
          <a:off x="3746500" y="986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42532</xdr:rowOff>
    </xdr:from>
    <xdr:ext cx="599010" cy="259045"/>
    <xdr:sp macro="" textlink="">
      <xdr:nvSpPr>
        <xdr:cNvPr id="125" name="テキスト ボックス 124"/>
        <xdr:cNvSpPr txBox="1"/>
      </xdr:nvSpPr>
      <xdr:spPr>
        <a:xfrm>
          <a:off x="3497795" y="9643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28477</xdr:rowOff>
    </xdr:from>
    <xdr:to>
      <xdr:col>15</xdr:col>
      <xdr:colOff>50800</xdr:colOff>
      <xdr:row>58</xdr:row>
      <xdr:rowOff>50575</xdr:rowOff>
    </xdr:to>
    <xdr:cxnSp macro="">
      <xdr:nvCxnSpPr>
        <xdr:cNvPr id="126" name="直線コネクタ 125"/>
        <xdr:cNvCxnSpPr/>
      </xdr:nvCxnSpPr>
      <xdr:spPr>
        <a:xfrm flipV="1">
          <a:off x="2019300" y="9972577"/>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100833</xdr:rowOff>
    </xdr:from>
    <xdr:to>
      <xdr:col>15</xdr:col>
      <xdr:colOff>101600</xdr:colOff>
      <xdr:row>58</xdr:row>
      <xdr:rowOff>30983</xdr:rowOff>
    </xdr:to>
    <xdr:sp macro="" textlink="">
      <xdr:nvSpPr>
        <xdr:cNvPr id="127" name="フローチャート: 判断 126"/>
        <xdr:cNvSpPr/>
      </xdr:nvSpPr>
      <xdr:spPr>
        <a:xfrm>
          <a:off x="2857500" y="9873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47510</xdr:rowOff>
    </xdr:from>
    <xdr:ext cx="599010" cy="259045"/>
    <xdr:sp macro="" textlink="">
      <xdr:nvSpPr>
        <xdr:cNvPr id="128" name="テキスト ボックス 127"/>
        <xdr:cNvSpPr txBox="1"/>
      </xdr:nvSpPr>
      <xdr:spPr>
        <a:xfrm>
          <a:off x="2608795" y="9648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50575</xdr:rowOff>
    </xdr:from>
    <xdr:to>
      <xdr:col>10</xdr:col>
      <xdr:colOff>114300</xdr:colOff>
      <xdr:row>58</xdr:row>
      <xdr:rowOff>60254</xdr:rowOff>
    </xdr:to>
    <xdr:cxnSp macro="">
      <xdr:nvCxnSpPr>
        <xdr:cNvPr id="129" name="直線コネクタ 128"/>
        <xdr:cNvCxnSpPr/>
      </xdr:nvCxnSpPr>
      <xdr:spPr>
        <a:xfrm flipV="1">
          <a:off x="1130300" y="9994675"/>
          <a:ext cx="889000" cy="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111022</xdr:rowOff>
    </xdr:from>
    <xdr:to>
      <xdr:col>10</xdr:col>
      <xdr:colOff>165100</xdr:colOff>
      <xdr:row>58</xdr:row>
      <xdr:rowOff>41172</xdr:rowOff>
    </xdr:to>
    <xdr:sp macro="" textlink="">
      <xdr:nvSpPr>
        <xdr:cNvPr id="130" name="フローチャート: 判断 129"/>
        <xdr:cNvSpPr/>
      </xdr:nvSpPr>
      <xdr:spPr>
        <a:xfrm>
          <a:off x="1968500" y="988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57699</xdr:rowOff>
    </xdr:from>
    <xdr:ext cx="599010" cy="259045"/>
    <xdr:sp macro="" textlink="">
      <xdr:nvSpPr>
        <xdr:cNvPr id="131" name="テキスト ボックス 130"/>
        <xdr:cNvSpPr txBox="1"/>
      </xdr:nvSpPr>
      <xdr:spPr>
        <a:xfrm>
          <a:off x="1719795" y="965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118899</xdr:rowOff>
    </xdr:from>
    <xdr:to>
      <xdr:col>6</xdr:col>
      <xdr:colOff>38100</xdr:colOff>
      <xdr:row>58</xdr:row>
      <xdr:rowOff>49049</xdr:rowOff>
    </xdr:to>
    <xdr:sp macro="" textlink="">
      <xdr:nvSpPr>
        <xdr:cNvPr id="132" name="フローチャート: 判断 131"/>
        <xdr:cNvSpPr/>
      </xdr:nvSpPr>
      <xdr:spPr>
        <a:xfrm>
          <a:off x="1079500" y="989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65576</xdr:rowOff>
    </xdr:from>
    <xdr:ext cx="599010" cy="259045"/>
    <xdr:sp macro="" textlink="">
      <xdr:nvSpPr>
        <xdr:cNvPr id="133" name="テキスト ボックス 132"/>
        <xdr:cNvSpPr txBox="1"/>
      </xdr:nvSpPr>
      <xdr:spPr>
        <a:xfrm>
          <a:off x="830795" y="966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162718</xdr:rowOff>
    </xdr:from>
    <xdr:to>
      <xdr:col>24</xdr:col>
      <xdr:colOff>114300</xdr:colOff>
      <xdr:row>58</xdr:row>
      <xdr:rowOff>92868</xdr:rowOff>
    </xdr:to>
    <xdr:sp macro="" textlink="">
      <xdr:nvSpPr>
        <xdr:cNvPr id="139" name="楕円 138"/>
        <xdr:cNvSpPr/>
      </xdr:nvSpPr>
      <xdr:spPr>
        <a:xfrm>
          <a:off x="4584700" y="99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77645</xdr:rowOff>
    </xdr:from>
    <xdr:ext cx="599010" cy="259045"/>
    <xdr:sp macro="" textlink="">
      <xdr:nvSpPr>
        <xdr:cNvPr id="140" name="総務費該当値テキスト"/>
        <xdr:cNvSpPr txBox="1"/>
      </xdr:nvSpPr>
      <xdr:spPr>
        <a:xfrm>
          <a:off x="4686300" y="985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165982</xdr:rowOff>
    </xdr:from>
    <xdr:to>
      <xdr:col>20</xdr:col>
      <xdr:colOff>38100</xdr:colOff>
      <xdr:row>58</xdr:row>
      <xdr:rowOff>96132</xdr:rowOff>
    </xdr:to>
    <xdr:sp macro="" textlink="">
      <xdr:nvSpPr>
        <xdr:cNvPr id="141" name="楕円 140"/>
        <xdr:cNvSpPr/>
      </xdr:nvSpPr>
      <xdr:spPr>
        <a:xfrm>
          <a:off x="3746500" y="993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87259</xdr:rowOff>
    </xdr:from>
    <xdr:ext cx="599010" cy="259045"/>
    <xdr:sp macro="" textlink="">
      <xdr:nvSpPr>
        <xdr:cNvPr id="142" name="テキスト ボックス 141"/>
        <xdr:cNvSpPr txBox="1"/>
      </xdr:nvSpPr>
      <xdr:spPr>
        <a:xfrm>
          <a:off x="3497795" y="10031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149127</xdr:rowOff>
    </xdr:from>
    <xdr:to>
      <xdr:col>15</xdr:col>
      <xdr:colOff>101600</xdr:colOff>
      <xdr:row>58</xdr:row>
      <xdr:rowOff>79277</xdr:rowOff>
    </xdr:to>
    <xdr:sp macro="" textlink="">
      <xdr:nvSpPr>
        <xdr:cNvPr id="143" name="楕円 142"/>
        <xdr:cNvSpPr/>
      </xdr:nvSpPr>
      <xdr:spPr>
        <a:xfrm>
          <a:off x="2857500" y="992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70404</xdr:rowOff>
    </xdr:from>
    <xdr:ext cx="599010" cy="259045"/>
    <xdr:sp macro="" textlink="">
      <xdr:nvSpPr>
        <xdr:cNvPr id="144" name="テキスト ボックス 143"/>
        <xdr:cNvSpPr txBox="1"/>
      </xdr:nvSpPr>
      <xdr:spPr>
        <a:xfrm>
          <a:off x="2608795" y="1001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171225</xdr:rowOff>
    </xdr:from>
    <xdr:to>
      <xdr:col>10</xdr:col>
      <xdr:colOff>165100</xdr:colOff>
      <xdr:row>58</xdr:row>
      <xdr:rowOff>101375</xdr:rowOff>
    </xdr:to>
    <xdr:sp macro="" textlink="">
      <xdr:nvSpPr>
        <xdr:cNvPr id="145" name="楕円 144"/>
        <xdr:cNvSpPr/>
      </xdr:nvSpPr>
      <xdr:spPr>
        <a:xfrm>
          <a:off x="1968500" y="994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92502</xdr:rowOff>
    </xdr:from>
    <xdr:ext cx="599010" cy="259045"/>
    <xdr:sp macro="" textlink="">
      <xdr:nvSpPr>
        <xdr:cNvPr id="146" name="テキスト ボックス 145"/>
        <xdr:cNvSpPr txBox="1"/>
      </xdr:nvSpPr>
      <xdr:spPr>
        <a:xfrm>
          <a:off x="1719795" y="10036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9454</xdr:rowOff>
    </xdr:from>
    <xdr:to>
      <xdr:col>6</xdr:col>
      <xdr:colOff>38100</xdr:colOff>
      <xdr:row>58</xdr:row>
      <xdr:rowOff>111054</xdr:rowOff>
    </xdr:to>
    <xdr:sp macro="" textlink="">
      <xdr:nvSpPr>
        <xdr:cNvPr id="147" name="楕円 146"/>
        <xdr:cNvSpPr/>
      </xdr:nvSpPr>
      <xdr:spPr>
        <a:xfrm>
          <a:off x="1079500" y="995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102181</xdr:rowOff>
    </xdr:from>
    <xdr:ext cx="599010" cy="259045"/>
    <xdr:sp macro="" textlink="">
      <xdr:nvSpPr>
        <xdr:cNvPr id="148" name="テキスト ボックス 147"/>
        <xdr:cNvSpPr txBox="1"/>
      </xdr:nvSpPr>
      <xdr:spPr>
        <a:xfrm>
          <a:off x="830795" y="1004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22319</xdr:rowOff>
    </xdr:from>
    <xdr:to>
      <xdr:col>24</xdr:col>
      <xdr:colOff>62865</xdr:colOff>
      <xdr:row>78</xdr:row>
      <xdr:rowOff>64660</xdr:rowOff>
    </xdr:to>
    <xdr:cxnSp macro="">
      <xdr:nvCxnSpPr>
        <xdr:cNvPr id="171" name="直線コネクタ 170"/>
        <xdr:cNvCxnSpPr/>
      </xdr:nvCxnSpPr>
      <xdr:spPr>
        <a:xfrm flipV="1">
          <a:off x="4633595" y="12366719"/>
          <a:ext cx="1270" cy="1071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68487</xdr:rowOff>
    </xdr:from>
    <xdr:ext cx="599010" cy="259045"/>
    <xdr:sp macro="" textlink="">
      <xdr:nvSpPr>
        <xdr:cNvPr id="172" name="民生費最小値テキスト"/>
        <xdr:cNvSpPr txBox="1"/>
      </xdr:nvSpPr>
      <xdr:spPr>
        <a:xfrm>
          <a:off x="4686300" y="13441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64660</xdr:rowOff>
    </xdr:from>
    <xdr:to>
      <xdr:col>24</xdr:col>
      <xdr:colOff>152400</xdr:colOff>
      <xdr:row>78</xdr:row>
      <xdr:rowOff>64660</xdr:rowOff>
    </xdr:to>
    <xdr:cxnSp macro="">
      <xdr:nvCxnSpPr>
        <xdr:cNvPr id="173" name="直線コネクタ 172"/>
        <xdr:cNvCxnSpPr/>
      </xdr:nvCxnSpPr>
      <xdr:spPr>
        <a:xfrm>
          <a:off x="4546600" y="1343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140446</xdr:rowOff>
    </xdr:from>
    <xdr:ext cx="599010" cy="259045"/>
    <xdr:sp macro="" textlink="">
      <xdr:nvSpPr>
        <xdr:cNvPr id="174" name="民生費最大値テキスト"/>
        <xdr:cNvSpPr txBox="1"/>
      </xdr:nvSpPr>
      <xdr:spPr>
        <a:xfrm>
          <a:off x="4686300" y="1214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350,674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22319</xdr:rowOff>
    </xdr:from>
    <xdr:to>
      <xdr:col>24</xdr:col>
      <xdr:colOff>152400</xdr:colOff>
      <xdr:row>72</xdr:row>
      <xdr:rowOff>22319</xdr:rowOff>
    </xdr:to>
    <xdr:cxnSp macro="">
      <xdr:nvCxnSpPr>
        <xdr:cNvPr id="175" name="直線コネクタ 174"/>
        <xdr:cNvCxnSpPr/>
      </xdr:nvCxnSpPr>
      <xdr:spPr>
        <a:xfrm>
          <a:off x="4546600" y="1236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94086</xdr:rowOff>
    </xdr:from>
    <xdr:to>
      <xdr:col>24</xdr:col>
      <xdr:colOff>63500</xdr:colOff>
      <xdr:row>77</xdr:row>
      <xdr:rowOff>123684</xdr:rowOff>
    </xdr:to>
    <xdr:cxnSp macro="">
      <xdr:nvCxnSpPr>
        <xdr:cNvPr id="176" name="直線コネクタ 175"/>
        <xdr:cNvCxnSpPr/>
      </xdr:nvCxnSpPr>
      <xdr:spPr>
        <a:xfrm flipV="1">
          <a:off x="3797300" y="13295736"/>
          <a:ext cx="8382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30098</xdr:rowOff>
    </xdr:from>
    <xdr:ext cx="599010" cy="259045"/>
    <xdr:sp macro="" textlink="">
      <xdr:nvSpPr>
        <xdr:cNvPr id="177" name="民生費平均値テキスト"/>
        <xdr:cNvSpPr txBox="1"/>
      </xdr:nvSpPr>
      <xdr:spPr>
        <a:xfrm>
          <a:off x="4686300" y="128888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7221</xdr:rowOff>
    </xdr:from>
    <xdr:to>
      <xdr:col>24</xdr:col>
      <xdr:colOff>114300</xdr:colOff>
      <xdr:row>76</xdr:row>
      <xdr:rowOff>108821</xdr:rowOff>
    </xdr:to>
    <xdr:sp macro="" textlink="">
      <xdr:nvSpPr>
        <xdr:cNvPr id="178" name="フローチャート: 判断 177"/>
        <xdr:cNvSpPr/>
      </xdr:nvSpPr>
      <xdr:spPr>
        <a:xfrm>
          <a:off x="4584700" y="1303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4493</xdr:rowOff>
    </xdr:from>
    <xdr:to>
      <xdr:col>19</xdr:col>
      <xdr:colOff>177800</xdr:colOff>
      <xdr:row>77</xdr:row>
      <xdr:rowOff>123684</xdr:rowOff>
    </xdr:to>
    <xdr:cxnSp macro="">
      <xdr:nvCxnSpPr>
        <xdr:cNvPr id="179" name="直線コネクタ 178"/>
        <xdr:cNvCxnSpPr/>
      </xdr:nvCxnSpPr>
      <xdr:spPr>
        <a:xfrm>
          <a:off x="2908300" y="13206143"/>
          <a:ext cx="889000" cy="119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32747</xdr:rowOff>
    </xdr:from>
    <xdr:to>
      <xdr:col>20</xdr:col>
      <xdr:colOff>38100</xdr:colOff>
      <xdr:row>76</xdr:row>
      <xdr:rowOff>134347</xdr:rowOff>
    </xdr:to>
    <xdr:sp macro="" textlink="">
      <xdr:nvSpPr>
        <xdr:cNvPr id="180" name="フローチャート: 判断 179"/>
        <xdr:cNvSpPr/>
      </xdr:nvSpPr>
      <xdr:spPr>
        <a:xfrm>
          <a:off x="3746500" y="1306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150874</xdr:rowOff>
    </xdr:from>
    <xdr:ext cx="599010" cy="259045"/>
    <xdr:sp macro="" textlink="">
      <xdr:nvSpPr>
        <xdr:cNvPr id="181" name="テキスト ボックス 180"/>
        <xdr:cNvSpPr txBox="1"/>
      </xdr:nvSpPr>
      <xdr:spPr>
        <a:xfrm>
          <a:off x="3497795" y="1283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4493</xdr:rowOff>
    </xdr:from>
    <xdr:to>
      <xdr:col>15</xdr:col>
      <xdr:colOff>50800</xdr:colOff>
      <xdr:row>77</xdr:row>
      <xdr:rowOff>73995</xdr:rowOff>
    </xdr:to>
    <xdr:cxnSp macro="">
      <xdr:nvCxnSpPr>
        <xdr:cNvPr id="182" name="直線コネクタ 181"/>
        <xdr:cNvCxnSpPr/>
      </xdr:nvCxnSpPr>
      <xdr:spPr>
        <a:xfrm flipV="1">
          <a:off x="2019300" y="13206143"/>
          <a:ext cx="889000" cy="6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14901</xdr:rowOff>
    </xdr:from>
    <xdr:to>
      <xdr:col>15</xdr:col>
      <xdr:colOff>101600</xdr:colOff>
      <xdr:row>76</xdr:row>
      <xdr:rowOff>116501</xdr:rowOff>
    </xdr:to>
    <xdr:sp macro="" textlink="">
      <xdr:nvSpPr>
        <xdr:cNvPr id="183" name="フローチャート: 判断 182"/>
        <xdr:cNvSpPr/>
      </xdr:nvSpPr>
      <xdr:spPr>
        <a:xfrm>
          <a:off x="2857500" y="1304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133029</xdr:rowOff>
    </xdr:from>
    <xdr:ext cx="599010" cy="259045"/>
    <xdr:sp macro="" textlink="">
      <xdr:nvSpPr>
        <xdr:cNvPr id="184" name="テキスト ボックス 183"/>
        <xdr:cNvSpPr txBox="1"/>
      </xdr:nvSpPr>
      <xdr:spPr>
        <a:xfrm>
          <a:off x="2608795" y="12820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73995</xdr:rowOff>
    </xdr:from>
    <xdr:to>
      <xdr:col>10</xdr:col>
      <xdr:colOff>114300</xdr:colOff>
      <xdr:row>77</xdr:row>
      <xdr:rowOff>168015</xdr:rowOff>
    </xdr:to>
    <xdr:cxnSp macro="">
      <xdr:nvCxnSpPr>
        <xdr:cNvPr id="185" name="直線コネクタ 184"/>
        <xdr:cNvCxnSpPr/>
      </xdr:nvCxnSpPr>
      <xdr:spPr>
        <a:xfrm flipV="1">
          <a:off x="1130300" y="13275645"/>
          <a:ext cx="889000" cy="9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51643</xdr:rowOff>
    </xdr:from>
    <xdr:to>
      <xdr:col>10</xdr:col>
      <xdr:colOff>165100</xdr:colOff>
      <xdr:row>76</xdr:row>
      <xdr:rowOff>153243</xdr:rowOff>
    </xdr:to>
    <xdr:sp macro="" textlink="">
      <xdr:nvSpPr>
        <xdr:cNvPr id="186" name="フローチャート: 判断 185"/>
        <xdr:cNvSpPr/>
      </xdr:nvSpPr>
      <xdr:spPr>
        <a:xfrm>
          <a:off x="1968500" y="1308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169770</xdr:rowOff>
    </xdr:from>
    <xdr:ext cx="599010" cy="259045"/>
    <xdr:sp macro="" textlink="">
      <xdr:nvSpPr>
        <xdr:cNvPr id="187" name="テキスト ボックス 186"/>
        <xdr:cNvSpPr txBox="1"/>
      </xdr:nvSpPr>
      <xdr:spPr>
        <a:xfrm>
          <a:off x="1719795" y="12857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100966</xdr:rowOff>
    </xdr:from>
    <xdr:to>
      <xdr:col>6</xdr:col>
      <xdr:colOff>38100</xdr:colOff>
      <xdr:row>77</xdr:row>
      <xdr:rowOff>31116</xdr:rowOff>
    </xdr:to>
    <xdr:sp macro="" textlink="">
      <xdr:nvSpPr>
        <xdr:cNvPr id="188" name="フローチャート: 判断 187"/>
        <xdr:cNvSpPr/>
      </xdr:nvSpPr>
      <xdr:spPr>
        <a:xfrm>
          <a:off x="1079500" y="1313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47642</xdr:rowOff>
    </xdr:from>
    <xdr:ext cx="599010" cy="259045"/>
    <xdr:sp macro="" textlink="">
      <xdr:nvSpPr>
        <xdr:cNvPr id="189" name="テキスト ボックス 188"/>
        <xdr:cNvSpPr txBox="1"/>
      </xdr:nvSpPr>
      <xdr:spPr>
        <a:xfrm>
          <a:off x="830795" y="1290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43286</xdr:rowOff>
    </xdr:from>
    <xdr:to>
      <xdr:col>24</xdr:col>
      <xdr:colOff>114300</xdr:colOff>
      <xdr:row>77</xdr:row>
      <xdr:rowOff>144886</xdr:rowOff>
    </xdr:to>
    <xdr:sp macro="" textlink="">
      <xdr:nvSpPr>
        <xdr:cNvPr id="195" name="楕円 194"/>
        <xdr:cNvSpPr/>
      </xdr:nvSpPr>
      <xdr:spPr>
        <a:xfrm>
          <a:off x="4584700" y="1324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21713</xdr:rowOff>
    </xdr:from>
    <xdr:ext cx="599010" cy="259045"/>
    <xdr:sp macro="" textlink="">
      <xdr:nvSpPr>
        <xdr:cNvPr id="196" name="民生費該当値テキスト"/>
        <xdr:cNvSpPr txBox="1"/>
      </xdr:nvSpPr>
      <xdr:spPr>
        <a:xfrm>
          <a:off x="4686300" y="13223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72884</xdr:rowOff>
    </xdr:from>
    <xdr:to>
      <xdr:col>20</xdr:col>
      <xdr:colOff>38100</xdr:colOff>
      <xdr:row>78</xdr:row>
      <xdr:rowOff>3034</xdr:rowOff>
    </xdr:to>
    <xdr:sp macro="" textlink="">
      <xdr:nvSpPr>
        <xdr:cNvPr id="197" name="楕円 196"/>
        <xdr:cNvSpPr/>
      </xdr:nvSpPr>
      <xdr:spPr>
        <a:xfrm>
          <a:off x="3746500" y="1327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165611</xdr:rowOff>
    </xdr:from>
    <xdr:ext cx="599010" cy="259045"/>
    <xdr:sp macro="" textlink="">
      <xdr:nvSpPr>
        <xdr:cNvPr id="198" name="テキスト ボックス 197"/>
        <xdr:cNvSpPr txBox="1"/>
      </xdr:nvSpPr>
      <xdr:spPr>
        <a:xfrm>
          <a:off x="3497795" y="1336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125143</xdr:rowOff>
    </xdr:from>
    <xdr:to>
      <xdr:col>15</xdr:col>
      <xdr:colOff>101600</xdr:colOff>
      <xdr:row>77</xdr:row>
      <xdr:rowOff>55293</xdr:rowOff>
    </xdr:to>
    <xdr:sp macro="" textlink="">
      <xdr:nvSpPr>
        <xdr:cNvPr id="199" name="楕円 198"/>
        <xdr:cNvSpPr/>
      </xdr:nvSpPr>
      <xdr:spPr>
        <a:xfrm>
          <a:off x="2857500" y="1315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46420</xdr:rowOff>
    </xdr:from>
    <xdr:ext cx="599010" cy="259045"/>
    <xdr:sp macro="" textlink="">
      <xdr:nvSpPr>
        <xdr:cNvPr id="200" name="テキスト ボックス 199"/>
        <xdr:cNvSpPr txBox="1"/>
      </xdr:nvSpPr>
      <xdr:spPr>
        <a:xfrm>
          <a:off x="2608795" y="1324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23195</xdr:rowOff>
    </xdr:from>
    <xdr:to>
      <xdr:col>10</xdr:col>
      <xdr:colOff>165100</xdr:colOff>
      <xdr:row>77</xdr:row>
      <xdr:rowOff>124795</xdr:rowOff>
    </xdr:to>
    <xdr:sp macro="" textlink="">
      <xdr:nvSpPr>
        <xdr:cNvPr id="201" name="楕円 200"/>
        <xdr:cNvSpPr/>
      </xdr:nvSpPr>
      <xdr:spPr>
        <a:xfrm>
          <a:off x="1968500" y="132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115922</xdr:rowOff>
    </xdr:from>
    <xdr:ext cx="599010" cy="259045"/>
    <xdr:sp macro="" textlink="">
      <xdr:nvSpPr>
        <xdr:cNvPr id="202" name="テキスト ボックス 201"/>
        <xdr:cNvSpPr txBox="1"/>
      </xdr:nvSpPr>
      <xdr:spPr>
        <a:xfrm>
          <a:off x="1719795" y="13317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117215</xdr:rowOff>
    </xdr:from>
    <xdr:to>
      <xdr:col>6</xdr:col>
      <xdr:colOff>38100</xdr:colOff>
      <xdr:row>78</xdr:row>
      <xdr:rowOff>47365</xdr:rowOff>
    </xdr:to>
    <xdr:sp macro="" textlink="">
      <xdr:nvSpPr>
        <xdr:cNvPr id="203" name="楕円 202"/>
        <xdr:cNvSpPr/>
      </xdr:nvSpPr>
      <xdr:spPr>
        <a:xfrm>
          <a:off x="1079500" y="13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38492</xdr:rowOff>
    </xdr:from>
    <xdr:ext cx="599010" cy="259045"/>
    <xdr:sp macro="" textlink="">
      <xdr:nvSpPr>
        <xdr:cNvPr id="204" name="テキスト ボックス 203"/>
        <xdr:cNvSpPr txBox="1"/>
      </xdr:nvSpPr>
      <xdr:spPr>
        <a:xfrm>
          <a:off x="830795" y="1341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112757</xdr:rowOff>
    </xdr:from>
    <xdr:to>
      <xdr:col>24</xdr:col>
      <xdr:colOff>62865</xdr:colOff>
      <xdr:row>98</xdr:row>
      <xdr:rowOff>30347</xdr:rowOff>
    </xdr:to>
    <xdr:cxnSp macro="">
      <xdr:nvCxnSpPr>
        <xdr:cNvPr id="226" name="直線コネクタ 225"/>
        <xdr:cNvCxnSpPr/>
      </xdr:nvCxnSpPr>
      <xdr:spPr>
        <a:xfrm flipV="1">
          <a:off x="4633595" y="15886157"/>
          <a:ext cx="1270" cy="946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34174</xdr:rowOff>
    </xdr:from>
    <xdr:ext cx="534377" cy="259045"/>
    <xdr:sp macro="" textlink="">
      <xdr:nvSpPr>
        <xdr:cNvPr id="227" name="衛生費最小値テキスト"/>
        <xdr:cNvSpPr txBox="1"/>
      </xdr:nvSpPr>
      <xdr:spPr>
        <a:xfrm>
          <a:off x="4686300" y="1683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30347</xdr:rowOff>
    </xdr:from>
    <xdr:to>
      <xdr:col>24</xdr:col>
      <xdr:colOff>152400</xdr:colOff>
      <xdr:row>98</xdr:row>
      <xdr:rowOff>30347</xdr:rowOff>
    </xdr:to>
    <xdr:cxnSp macro="">
      <xdr:nvCxnSpPr>
        <xdr:cNvPr id="228" name="直線コネクタ 227"/>
        <xdr:cNvCxnSpPr/>
      </xdr:nvCxnSpPr>
      <xdr:spPr>
        <a:xfrm>
          <a:off x="4546600" y="16832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59434</xdr:rowOff>
    </xdr:from>
    <xdr:ext cx="599010" cy="259045"/>
    <xdr:sp macro="" textlink="">
      <xdr:nvSpPr>
        <xdr:cNvPr id="229" name="衛生費最大値テキスト"/>
        <xdr:cNvSpPr txBox="1"/>
      </xdr:nvSpPr>
      <xdr:spPr>
        <a:xfrm>
          <a:off x="4686300" y="15661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230,893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112757</xdr:rowOff>
    </xdr:from>
    <xdr:to>
      <xdr:col>24</xdr:col>
      <xdr:colOff>152400</xdr:colOff>
      <xdr:row>92</xdr:row>
      <xdr:rowOff>112757</xdr:rowOff>
    </xdr:to>
    <xdr:cxnSp macro="">
      <xdr:nvCxnSpPr>
        <xdr:cNvPr id="230" name="直線コネクタ 229"/>
        <xdr:cNvCxnSpPr/>
      </xdr:nvCxnSpPr>
      <xdr:spPr>
        <a:xfrm>
          <a:off x="4546600" y="15886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132531</xdr:rowOff>
    </xdr:from>
    <xdr:to>
      <xdr:col>24</xdr:col>
      <xdr:colOff>63500</xdr:colOff>
      <xdr:row>96</xdr:row>
      <xdr:rowOff>147938</xdr:rowOff>
    </xdr:to>
    <xdr:cxnSp macro="">
      <xdr:nvCxnSpPr>
        <xdr:cNvPr id="231" name="直線コネクタ 230"/>
        <xdr:cNvCxnSpPr/>
      </xdr:nvCxnSpPr>
      <xdr:spPr>
        <a:xfrm flipV="1">
          <a:off x="3797300" y="16591731"/>
          <a:ext cx="8382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52633</xdr:rowOff>
    </xdr:from>
    <xdr:ext cx="534377" cy="259045"/>
    <xdr:sp macro="" textlink="">
      <xdr:nvSpPr>
        <xdr:cNvPr id="232" name="衛生費平均値テキスト"/>
        <xdr:cNvSpPr txBox="1"/>
      </xdr:nvSpPr>
      <xdr:spPr>
        <a:xfrm>
          <a:off x="4686300" y="16340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29756</xdr:rowOff>
    </xdr:from>
    <xdr:to>
      <xdr:col>24</xdr:col>
      <xdr:colOff>114300</xdr:colOff>
      <xdr:row>96</xdr:row>
      <xdr:rowOff>131356</xdr:rowOff>
    </xdr:to>
    <xdr:sp macro="" textlink="">
      <xdr:nvSpPr>
        <xdr:cNvPr id="233" name="フローチャート: 判断 232"/>
        <xdr:cNvSpPr/>
      </xdr:nvSpPr>
      <xdr:spPr>
        <a:xfrm>
          <a:off x="4584700" y="164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147938</xdr:rowOff>
    </xdr:from>
    <xdr:to>
      <xdr:col>19</xdr:col>
      <xdr:colOff>177800</xdr:colOff>
      <xdr:row>96</xdr:row>
      <xdr:rowOff>157375</xdr:rowOff>
    </xdr:to>
    <xdr:cxnSp macro="">
      <xdr:nvCxnSpPr>
        <xdr:cNvPr id="234" name="直線コネクタ 233"/>
        <xdr:cNvCxnSpPr/>
      </xdr:nvCxnSpPr>
      <xdr:spPr>
        <a:xfrm flipV="1">
          <a:off x="2908300" y="16607138"/>
          <a:ext cx="889000" cy="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52643</xdr:rowOff>
    </xdr:from>
    <xdr:to>
      <xdr:col>20</xdr:col>
      <xdr:colOff>38100</xdr:colOff>
      <xdr:row>96</xdr:row>
      <xdr:rowOff>154243</xdr:rowOff>
    </xdr:to>
    <xdr:sp macro="" textlink="">
      <xdr:nvSpPr>
        <xdr:cNvPr id="235" name="フローチャート: 判断 234"/>
        <xdr:cNvSpPr/>
      </xdr:nvSpPr>
      <xdr:spPr>
        <a:xfrm>
          <a:off x="3746500" y="165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170770</xdr:rowOff>
    </xdr:from>
    <xdr:ext cx="534377" cy="259045"/>
    <xdr:sp macro="" textlink="">
      <xdr:nvSpPr>
        <xdr:cNvPr id="236" name="テキスト ボックス 235"/>
        <xdr:cNvSpPr txBox="1"/>
      </xdr:nvSpPr>
      <xdr:spPr>
        <a:xfrm>
          <a:off x="3530111" y="1628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157375</xdr:rowOff>
    </xdr:from>
    <xdr:to>
      <xdr:col>15</xdr:col>
      <xdr:colOff>50800</xdr:colOff>
      <xdr:row>97</xdr:row>
      <xdr:rowOff>13526</xdr:rowOff>
    </xdr:to>
    <xdr:cxnSp macro="">
      <xdr:nvCxnSpPr>
        <xdr:cNvPr id="237" name="直線コネクタ 236"/>
        <xdr:cNvCxnSpPr/>
      </xdr:nvCxnSpPr>
      <xdr:spPr>
        <a:xfrm flipV="1">
          <a:off x="2019300" y="16616575"/>
          <a:ext cx="889000" cy="2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38356</xdr:rowOff>
    </xdr:from>
    <xdr:to>
      <xdr:col>15</xdr:col>
      <xdr:colOff>101600</xdr:colOff>
      <xdr:row>96</xdr:row>
      <xdr:rowOff>139956</xdr:rowOff>
    </xdr:to>
    <xdr:sp macro="" textlink="">
      <xdr:nvSpPr>
        <xdr:cNvPr id="238" name="フローチャート: 判断 237"/>
        <xdr:cNvSpPr/>
      </xdr:nvSpPr>
      <xdr:spPr>
        <a:xfrm>
          <a:off x="2857500" y="1649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156483</xdr:rowOff>
    </xdr:from>
    <xdr:ext cx="534377" cy="259045"/>
    <xdr:sp macro="" textlink="">
      <xdr:nvSpPr>
        <xdr:cNvPr id="239" name="テキスト ボックス 238"/>
        <xdr:cNvSpPr txBox="1"/>
      </xdr:nvSpPr>
      <xdr:spPr>
        <a:xfrm>
          <a:off x="2641111" y="162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8835</xdr:rowOff>
    </xdr:from>
    <xdr:to>
      <xdr:col>10</xdr:col>
      <xdr:colOff>114300</xdr:colOff>
      <xdr:row>97</xdr:row>
      <xdr:rowOff>13526</xdr:rowOff>
    </xdr:to>
    <xdr:cxnSp macro="">
      <xdr:nvCxnSpPr>
        <xdr:cNvPr id="240" name="直線コネクタ 239"/>
        <xdr:cNvCxnSpPr/>
      </xdr:nvCxnSpPr>
      <xdr:spPr>
        <a:xfrm>
          <a:off x="1130300" y="16639485"/>
          <a:ext cx="889000" cy="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59337</xdr:rowOff>
    </xdr:from>
    <xdr:to>
      <xdr:col>10</xdr:col>
      <xdr:colOff>165100</xdr:colOff>
      <xdr:row>96</xdr:row>
      <xdr:rowOff>160937</xdr:rowOff>
    </xdr:to>
    <xdr:sp macro="" textlink="">
      <xdr:nvSpPr>
        <xdr:cNvPr id="241" name="フローチャート: 判断 240"/>
        <xdr:cNvSpPr/>
      </xdr:nvSpPr>
      <xdr:spPr>
        <a:xfrm>
          <a:off x="1968500" y="1651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6014</xdr:rowOff>
    </xdr:from>
    <xdr:ext cx="534377" cy="259045"/>
    <xdr:sp macro="" textlink="">
      <xdr:nvSpPr>
        <xdr:cNvPr id="242" name="テキスト ボックス 241"/>
        <xdr:cNvSpPr txBox="1"/>
      </xdr:nvSpPr>
      <xdr:spPr>
        <a:xfrm>
          <a:off x="1752111" y="1629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73881</xdr:rowOff>
    </xdr:from>
    <xdr:to>
      <xdr:col>6</xdr:col>
      <xdr:colOff>38100</xdr:colOff>
      <xdr:row>97</xdr:row>
      <xdr:rowOff>4031</xdr:rowOff>
    </xdr:to>
    <xdr:sp macro="" textlink="">
      <xdr:nvSpPr>
        <xdr:cNvPr id="243" name="フローチャート: 判断 242"/>
        <xdr:cNvSpPr/>
      </xdr:nvSpPr>
      <xdr:spPr>
        <a:xfrm>
          <a:off x="1079500" y="1653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20558</xdr:rowOff>
    </xdr:from>
    <xdr:ext cx="534377" cy="259045"/>
    <xdr:sp macro="" textlink="">
      <xdr:nvSpPr>
        <xdr:cNvPr id="244" name="テキスト ボックス 243"/>
        <xdr:cNvSpPr txBox="1"/>
      </xdr:nvSpPr>
      <xdr:spPr>
        <a:xfrm>
          <a:off x="863111" y="1630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81731</xdr:rowOff>
    </xdr:from>
    <xdr:to>
      <xdr:col>24</xdr:col>
      <xdr:colOff>114300</xdr:colOff>
      <xdr:row>97</xdr:row>
      <xdr:rowOff>11881</xdr:rowOff>
    </xdr:to>
    <xdr:sp macro="" textlink="">
      <xdr:nvSpPr>
        <xdr:cNvPr id="250" name="楕円 249"/>
        <xdr:cNvSpPr/>
      </xdr:nvSpPr>
      <xdr:spPr>
        <a:xfrm>
          <a:off x="4584700" y="1654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60158</xdr:rowOff>
    </xdr:from>
    <xdr:ext cx="534377" cy="259045"/>
    <xdr:sp macro="" textlink="">
      <xdr:nvSpPr>
        <xdr:cNvPr id="251" name="衛生費該当値テキスト"/>
        <xdr:cNvSpPr txBox="1"/>
      </xdr:nvSpPr>
      <xdr:spPr>
        <a:xfrm>
          <a:off x="4686300" y="1651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97138</xdr:rowOff>
    </xdr:from>
    <xdr:to>
      <xdr:col>20</xdr:col>
      <xdr:colOff>38100</xdr:colOff>
      <xdr:row>97</xdr:row>
      <xdr:rowOff>27288</xdr:rowOff>
    </xdr:to>
    <xdr:sp macro="" textlink="">
      <xdr:nvSpPr>
        <xdr:cNvPr id="252" name="楕円 251"/>
        <xdr:cNvSpPr/>
      </xdr:nvSpPr>
      <xdr:spPr>
        <a:xfrm>
          <a:off x="3746500" y="1655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18415</xdr:rowOff>
    </xdr:from>
    <xdr:ext cx="534377" cy="259045"/>
    <xdr:sp macro="" textlink="">
      <xdr:nvSpPr>
        <xdr:cNvPr id="253" name="テキスト ボックス 252"/>
        <xdr:cNvSpPr txBox="1"/>
      </xdr:nvSpPr>
      <xdr:spPr>
        <a:xfrm>
          <a:off x="3530111" y="1664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106575</xdr:rowOff>
    </xdr:from>
    <xdr:to>
      <xdr:col>15</xdr:col>
      <xdr:colOff>101600</xdr:colOff>
      <xdr:row>97</xdr:row>
      <xdr:rowOff>36725</xdr:rowOff>
    </xdr:to>
    <xdr:sp macro="" textlink="">
      <xdr:nvSpPr>
        <xdr:cNvPr id="254" name="楕円 253"/>
        <xdr:cNvSpPr/>
      </xdr:nvSpPr>
      <xdr:spPr>
        <a:xfrm>
          <a:off x="2857500" y="165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27852</xdr:rowOff>
    </xdr:from>
    <xdr:ext cx="534377" cy="259045"/>
    <xdr:sp macro="" textlink="">
      <xdr:nvSpPr>
        <xdr:cNvPr id="255" name="テキスト ボックス 254"/>
        <xdr:cNvSpPr txBox="1"/>
      </xdr:nvSpPr>
      <xdr:spPr>
        <a:xfrm>
          <a:off x="2641111" y="1665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134176</xdr:rowOff>
    </xdr:from>
    <xdr:to>
      <xdr:col>10</xdr:col>
      <xdr:colOff>165100</xdr:colOff>
      <xdr:row>97</xdr:row>
      <xdr:rowOff>64326</xdr:rowOff>
    </xdr:to>
    <xdr:sp macro="" textlink="">
      <xdr:nvSpPr>
        <xdr:cNvPr id="256" name="楕円 255"/>
        <xdr:cNvSpPr/>
      </xdr:nvSpPr>
      <xdr:spPr>
        <a:xfrm>
          <a:off x="1968500" y="165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55453</xdr:rowOff>
    </xdr:from>
    <xdr:ext cx="534377" cy="259045"/>
    <xdr:sp macro="" textlink="">
      <xdr:nvSpPr>
        <xdr:cNvPr id="257" name="テキスト ボックス 256"/>
        <xdr:cNvSpPr txBox="1"/>
      </xdr:nvSpPr>
      <xdr:spPr>
        <a:xfrm>
          <a:off x="1752111" y="166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129485</xdr:rowOff>
    </xdr:from>
    <xdr:to>
      <xdr:col>6</xdr:col>
      <xdr:colOff>38100</xdr:colOff>
      <xdr:row>97</xdr:row>
      <xdr:rowOff>59635</xdr:rowOff>
    </xdr:to>
    <xdr:sp macro="" textlink="">
      <xdr:nvSpPr>
        <xdr:cNvPr id="258" name="楕円 257"/>
        <xdr:cNvSpPr/>
      </xdr:nvSpPr>
      <xdr:spPr>
        <a:xfrm>
          <a:off x="1079500" y="165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50762</xdr:rowOff>
    </xdr:from>
    <xdr:ext cx="534377" cy="259045"/>
    <xdr:sp macro="" textlink="">
      <xdr:nvSpPr>
        <xdr:cNvPr id="259" name="テキスト ボックス 258"/>
        <xdr:cNvSpPr txBox="1"/>
      </xdr:nvSpPr>
      <xdr:spPr>
        <a:xfrm>
          <a:off x="863111" y="1668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1" name="テキスト ボックス 280"/>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90551</xdr:rowOff>
    </xdr:from>
    <xdr:to>
      <xdr:col>54</xdr:col>
      <xdr:colOff>189865</xdr:colOff>
      <xdr:row>39</xdr:row>
      <xdr:rowOff>98878</xdr:rowOff>
    </xdr:to>
    <xdr:cxnSp macro="">
      <xdr:nvCxnSpPr>
        <xdr:cNvPr id="285" name="直線コネクタ 284"/>
        <xdr:cNvCxnSpPr/>
      </xdr:nvCxnSpPr>
      <xdr:spPr>
        <a:xfrm flipV="1">
          <a:off x="10475595" y="5234051"/>
          <a:ext cx="1270" cy="155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37228</xdr:rowOff>
    </xdr:from>
    <xdr:ext cx="469744" cy="259045"/>
    <xdr:sp macro="" textlink="">
      <xdr:nvSpPr>
        <xdr:cNvPr id="288" name="労働費最大値テキスト"/>
        <xdr:cNvSpPr txBox="1"/>
      </xdr:nvSpPr>
      <xdr:spPr>
        <a:xfrm>
          <a:off x="10528300" y="500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90551</xdr:rowOff>
    </xdr:from>
    <xdr:to>
      <xdr:col>55</xdr:col>
      <xdr:colOff>88900</xdr:colOff>
      <xdr:row>30</xdr:row>
      <xdr:rowOff>90551</xdr:rowOff>
    </xdr:to>
    <xdr:cxnSp macro="">
      <xdr:nvCxnSpPr>
        <xdr:cNvPr id="289" name="直線コネクタ 288"/>
        <xdr:cNvCxnSpPr/>
      </xdr:nvCxnSpPr>
      <xdr:spPr>
        <a:xfrm>
          <a:off x="10388600" y="5234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51526</xdr:rowOff>
    </xdr:from>
    <xdr:to>
      <xdr:col>55</xdr:col>
      <xdr:colOff>0</xdr:colOff>
      <xdr:row>38</xdr:row>
      <xdr:rowOff>52015</xdr:rowOff>
    </xdr:to>
    <xdr:cxnSp macro="">
      <xdr:nvCxnSpPr>
        <xdr:cNvPr id="290" name="直線コネクタ 289"/>
        <xdr:cNvCxnSpPr/>
      </xdr:nvCxnSpPr>
      <xdr:spPr>
        <a:xfrm>
          <a:off x="9639300" y="6566626"/>
          <a:ext cx="8382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115170</xdr:rowOff>
    </xdr:from>
    <xdr:ext cx="378565" cy="259045"/>
    <xdr:sp macro="" textlink="">
      <xdr:nvSpPr>
        <xdr:cNvPr id="291" name="労働費平均値テキスト"/>
        <xdr:cNvSpPr txBox="1"/>
      </xdr:nvSpPr>
      <xdr:spPr>
        <a:xfrm>
          <a:off x="10528300" y="66302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136743</xdr:rowOff>
    </xdr:from>
    <xdr:to>
      <xdr:col>55</xdr:col>
      <xdr:colOff>50800</xdr:colOff>
      <xdr:row>39</xdr:row>
      <xdr:rowOff>66893</xdr:rowOff>
    </xdr:to>
    <xdr:sp macro="" textlink="">
      <xdr:nvSpPr>
        <xdr:cNvPr id="292" name="フローチャート: 判断 291"/>
        <xdr:cNvSpPr/>
      </xdr:nvSpPr>
      <xdr:spPr>
        <a:xfrm>
          <a:off x="10426700" y="665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51526</xdr:rowOff>
    </xdr:from>
    <xdr:to>
      <xdr:col>50</xdr:col>
      <xdr:colOff>114300</xdr:colOff>
      <xdr:row>38</xdr:row>
      <xdr:rowOff>64915</xdr:rowOff>
    </xdr:to>
    <xdr:cxnSp macro="">
      <xdr:nvCxnSpPr>
        <xdr:cNvPr id="293" name="直線コネクタ 292"/>
        <xdr:cNvCxnSpPr/>
      </xdr:nvCxnSpPr>
      <xdr:spPr>
        <a:xfrm flipV="1">
          <a:off x="8750300" y="6566626"/>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134130</xdr:rowOff>
    </xdr:from>
    <xdr:to>
      <xdr:col>50</xdr:col>
      <xdr:colOff>165100</xdr:colOff>
      <xdr:row>39</xdr:row>
      <xdr:rowOff>64280</xdr:rowOff>
    </xdr:to>
    <xdr:sp macro="" textlink="">
      <xdr:nvSpPr>
        <xdr:cNvPr id="294" name="フローチャート: 判断 293"/>
        <xdr:cNvSpPr/>
      </xdr:nvSpPr>
      <xdr:spPr>
        <a:xfrm>
          <a:off x="9588500" y="664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55407</xdr:rowOff>
    </xdr:from>
    <xdr:ext cx="378565" cy="259045"/>
    <xdr:sp macro="" textlink="">
      <xdr:nvSpPr>
        <xdr:cNvPr id="295" name="テキスト ボックス 294"/>
        <xdr:cNvSpPr txBox="1"/>
      </xdr:nvSpPr>
      <xdr:spPr>
        <a:xfrm>
          <a:off x="9450017" y="674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64915</xdr:rowOff>
    </xdr:from>
    <xdr:to>
      <xdr:col>45</xdr:col>
      <xdr:colOff>177800</xdr:colOff>
      <xdr:row>38</xdr:row>
      <xdr:rowOff>92347</xdr:rowOff>
    </xdr:to>
    <xdr:cxnSp macro="">
      <xdr:nvCxnSpPr>
        <xdr:cNvPr id="296" name="直線コネクタ 295"/>
        <xdr:cNvCxnSpPr/>
      </xdr:nvCxnSpPr>
      <xdr:spPr>
        <a:xfrm flipV="1">
          <a:off x="7861300" y="658001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125150</xdr:rowOff>
    </xdr:from>
    <xdr:to>
      <xdr:col>46</xdr:col>
      <xdr:colOff>38100</xdr:colOff>
      <xdr:row>39</xdr:row>
      <xdr:rowOff>55300</xdr:rowOff>
    </xdr:to>
    <xdr:sp macro="" textlink="">
      <xdr:nvSpPr>
        <xdr:cNvPr id="297" name="フローチャート: 判断 296"/>
        <xdr:cNvSpPr/>
      </xdr:nvSpPr>
      <xdr:spPr>
        <a:xfrm>
          <a:off x="8699500" y="664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46427</xdr:rowOff>
    </xdr:from>
    <xdr:ext cx="378565" cy="259045"/>
    <xdr:sp macro="" textlink="">
      <xdr:nvSpPr>
        <xdr:cNvPr id="298" name="テキスト ボックス 297"/>
        <xdr:cNvSpPr txBox="1"/>
      </xdr:nvSpPr>
      <xdr:spPr>
        <a:xfrm>
          <a:off x="8561017" y="6732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16093</xdr:rowOff>
    </xdr:from>
    <xdr:to>
      <xdr:col>41</xdr:col>
      <xdr:colOff>50800</xdr:colOff>
      <xdr:row>38</xdr:row>
      <xdr:rowOff>92347</xdr:rowOff>
    </xdr:to>
    <xdr:cxnSp macro="">
      <xdr:nvCxnSpPr>
        <xdr:cNvPr id="299" name="直線コネクタ 298"/>
        <xdr:cNvCxnSpPr/>
      </xdr:nvCxnSpPr>
      <xdr:spPr>
        <a:xfrm>
          <a:off x="6972300" y="6531193"/>
          <a:ext cx="889000" cy="7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140988</xdr:rowOff>
    </xdr:from>
    <xdr:to>
      <xdr:col>41</xdr:col>
      <xdr:colOff>101600</xdr:colOff>
      <xdr:row>39</xdr:row>
      <xdr:rowOff>71138</xdr:rowOff>
    </xdr:to>
    <xdr:sp macro="" textlink="">
      <xdr:nvSpPr>
        <xdr:cNvPr id="300" name="フローチャート: 判断 299"/>
        <xdr:cNvSpPr/>
      </xdr:nvSpPr>
      <xdr:spPr>
        <a:xfrm>
          <a:off x="7810500" y="665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62265</xdr:rowOff>
    </xdr:from>
    <xdr:ext cx="378565" cy="259045"/>
    <xdr:sp macro="" textlink="">
      <xdr:nvSpPr>
        <xdr:cNvPr id="301" name="テキスト ボックス 300"/>
        <xdr:cNvSpPr txBox="1"/>
      </xdr:nvSpPr>
      <xdr:spPr>
        <a:xfrm>
          <a:off x="7672017" y="6748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28321</xdr:rowOff>
    </xdr:from>
    <xdr:to>
      <xdr:col>36</xdr:col>
      <xdr:colOff>165100</xdr:colOff>
      <xdr:row>38</xdr:row>
      <xdr:rowOff>129921</xdr:rowOff>
    </xdr:to>
    <xdr:sp macro="" textlink="">
      <xdr:nvSpPr>
        <xdr:cNvPr id="302" name="フローチャート: 判断 301"/>
        <xdr:cNvSpPr/>
      </xdr:nvSpPr>
      <xdr:spPr>
        <a:xfrm>
          <a:off x="6921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121048</xdr:rowOff>
    </xdr:from>
    <xdr:ext cx="469744" cy="259045"/>
    <xdr:sp macro="" textlink="">
      <xdr:nvSpPr>
        <xdr:cNvPr id="303" name="テキスト ボックス 302"/>
        <xdr:cNvSpPr txBox="1"/>
      </xdr:nvSpPr>
      <xdr:spPr>
        <a:xfrm>
          <a:off x="6737428" y="663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1215</xdr:rowOff>
    </xdr:from>
    <xdr:to>
      <xdr:col>55</xdr:col>
      <xdr:colOff>50800</xdr:colOff>
      <xdr:row>38</xdr:row>
      <xdr:rowOff>102815</xdr:rowOff>
    </xdr:to>
    <xdr:sp macro="" textlink="">
      <xdr:nvSpPr>
        <xdr:cNvPr id="309" name="楕円 308"/>
        <xdr:cNvSpPr/>
      </xdr:nvSpPr>
      <xdr:spPr>
        <a:xfrm>
          <a:off x="10426700" y="651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24092</xdr:rowOff>
    </xdr:from>
    <xdr:ext cx="469744" cy="259045"/>
    <xdr:sp macro="" textlink="">
      <xdr:nvSpPr>
        <xdr:cNvPr id="310" name="労働費該当値テキスト"/>
        <xdr:cNvSpPr txBox="1"/>
      </xdr:nvSpPr>
      <xdr:spPr>
        <a:xfrm>
          <a:off x="10528300" y="636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726</xdr:rowOff>
    </xdr:from>
    <xdr:to>
      <xdr:col>50</xdr:col>
      <xdr:colOff>165100</xdr:colOff>
      <xdr:row>38</xdr:row>
      <xdr:rowOff>102326</xdr:rowOff>
    </xdr:to>
    <xdr:sp macro="" textlink="">
      <xdr:nvSpPr>
        <xdr:cNvPr id="311" name="楕円 310"/>
        <xdr:cNvSpPr/>
      </xdr:nvSpPr>
      <xdr:spPr>
        <a:xfrm>
          <a:off x="9588500" y="651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118853</xdr:rowOff>
    </xdr:from>
    <xdr:ext cx="469744" cy="259045"/>
    <xdr:sp macro="" textlink="">
      <xdr:nvSpPr>
        <xdr:cNvPr id="312" name="テキスト ボックス 311"/>
        <xdr:cNvSpPr txBox="1"/>
      </xdr:nvSpPr>
      <xdr:spPr>
        <a:xfrm>
          <a:off x="9404428" y="629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14115</xdr:rowOff>
    </xdr:from>
    <xdr:to>
      <xdr:col>46</xdr:col>
      <xdr:colOff>38100</xdr:colOff>
      <xdr:row>38</xdr:row>
      <xdr:rowOff>115715</xdr:rowOff>
    </xdr:to>
    <xdr:sp macro="" textlink="">
      <xdr:nvSpPr>
        <xdr:cNvPr id="313" name="楕円 312"/>
        <xdr:cNvSpPr/>
      </xdr:nvSpPr>
      <xdr:spPr>
        <a:xfrm>
          <a:off x="8699500" y="65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132242</xdr:rowOff>
    </xdr:from>
    <xdr:ext cx="469744" cy="259045"/>
    <xdr:sp macro="" textlink="">
      <xdr:nvSpPr>
        <xdr:cNvPr id="314" name="テキスト ボックス 313"/>
        <xdr:cNvSpPr txBox="1"/>
      </xdr:nvSpPr>
      <xdr:spPr>
        <a:xfrm>
          <a:off x="8515428" y="630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41547</xdr:rowOff>
    </xdr:from>
    <xdr:to>
      <xdr:col>41</xdr:col>
      <xdr:colOff>101600</xdr:colOff>
      <xdr:row>38</xdr:row>
      <xdr:rowOff>143147</xdr:rowOff>
    </xdr:to>
    <xdr:sp macro="" textlink="">
      <xdr:nvSpPr>
        <xdr:cNvPr id="315" name="楕円 314"/>
        <xdr:cNvSpPr/>
      </xdr:nvSpPr>
      <xdr:spPr>
        <a:xfrm>
          <a:off x="7810500" y="655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159674</xdr:rowOff>
    </xdr:from>
    <xdr:ext cx="469744" cy="259045"/>
    <xdr:sp macro="" textlink="">
      <xdr:nvSpPr>
        <xdr:cNvPr id="316" name="テキスト ボックス 315"/>
        <xdr:cNvSpPr txBox="1"/>
      </xdr:nvSpPr>
      <xdr:spPr>
        <a:xfrm>
          <a:off x="7626428" y="633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136743</xdr:rowOff>
    </xdr:from>
    <xdr:to>
      <xdr:col>36</xdr:col>
      <xdr:colOff>165100</xdr:colOff>
      <xdr:row>38</xdr:row>
      <xdr:rowOff>66893</xdr:rowOff>
    </xdr:to>
    <xdr:sp macro="" textlink="">
      <xdr:nvSpPr>
        <xdr:cNvPr id="317" name="楕円 316"/>
        <xdr:cNvSpPr/>
      </xdr:nvSpPr>
      <xdr:spPr>
        <a:xfrm>
          <a:off x="6921500" y="648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83420</xdr:rowOff>
    </xdr:from>
    <xdr:ext cx="469744" cy="259045"/>
    <xdr:sp macro="" textlink="">
      <xdr:nvSpPr>
        <xdr:cNvPr id="318" name="テキスト ボックス 317"/>
        <xdr:cNvSpPr txBox="1"/>
      </xdr:nvSpPr>
      <xdr:spPr>
        <a:xfrm>
          <a:off x="6737428" y="625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77800</xdr:rowOff>
    </xdr:from>
    <xdr:to>
      <xdr:col>54</xdr:col>
      <xdr:colOff>189865</xdr:colOff>
      <xdr:row>58</xdr:row>
      <xdr:rowOff>106089</xdr:rowOff>
    </xdr:to>
    <xdr:cxnSp macro="">
      <xdr:nvCxnSpPr>
        <xdr:cNvPr id="340" name="直線コネクタ 339"/>
        <xdr:cNvCxnSpPr/>
      </xdr:nvCxnSpPr>
      <xdr:spPr>
        <a:xfrm flipV="1">
          <a:off x="10475595" y="8821750"/>
          <a:ext cx="1270" cy="122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109916</xdr:rowOff>
    </xdr:from>
    <xdr:ext cx="534377" cy="259045"/>
    <xdr:sp macro="" textlink="">
      <xdr:nvSpPr>
        <xdr:cNvPr id="341" name="農林水産業費最小値テキスト"/>
        <xdr:cNvSpPr txBox="1"/>
      </xdr:nvSpPr>
      <xdr:spPr>
        <a:xfrm>
          <a:off x="10528300" y="1005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106089</xdr:rowOff>
    </xdr:from>
    <xdr:to>
      <xdr:col>55</xdr:col>
      <xdr:colOff>88900</xdr:colOff>
      <xdr:row>58</xdr:row>
      <xdr:rowOff>106089</xdr:rowOff>
    </xdr:to>
    <xdr:cxnSp macro="">
      <xdr:nvCxnSpPr>
        <xdr:cNvPr id="342" name="直線コネクタ 341"/>
        <xdr:cNvCxnSpPr/>
      </xdr:nvCxnSpPr>
      <xdr:spPr>
        <a:xfrm>
          <a:off x="10388600" y="1005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24477</xdr:rowOff>
    </xdr:from>
    <xdr:ext cx="599010" cy="259045"/>
    <xdr:sp macro="" textlink="">
      <xdr:nvSpPr>
        <xdr:cNvPr id="343" name="農林水産業費最大値テキスト"/>
        <xdr:cNvSpPr txBox="1"/>
      </xdr:nvSpPr>
      <xdr:spPr>
        <a:xfrm>
          <a:off x="10528300" y="859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552,078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77800</xdr:rowOff>
    </xdr:from>
    <xdr:to>
      <xdr:col>55</xdr:col>
      <xdr:colOff>88900</xdr:colOff>
      <xdr:row>51</xdr:row>
      <xdr:rowOff>77800</xdr:rowOff>
    </xdr:to>
    <xdr:cxnSp macro="">
      <xdr:nvCxnSpPr>
        <xdr:cNvPr id="344" name="直線コネクタ 343"/>
        <xdr:cNvCxnSpPr/>
      </xdr:nvCxnSpPr>
      <xdr:spPr>
        <a:xfrm>
          <a:off x="10388600" y="882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63903</xdr:rowOff>
    </xdr:from>
    <xdr:to>
      <xdr:col>55</xdr:col>
      <xdr:colOff>0</xdr:colOff>
      <xdr:row>58</xdr:row>
      <xdr:rowOff>65508</xdr:rowOff>
    </xdr:to>
    <xdr:cxnSp macro="">
      <xdr:nvCxnSpPr>
        <xdr:cNvPr id="345" name="直線コネクタ 344"/>
        <xdr:cNvCxnSpPr/>
      </xdr:nvCxnSpPr>
      <xdr:spPr>
        <a:xfrm>
          <a:off x="9639300" y="10008003"/>
          <a:ext cx="838200" cy="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42214</xdr:rowOff>
    </xdr:from>
    <xdr:ext cx="599010" cy="259045"/>
    <xdr:sp macro="" textlink="">
      <xdr:nvSpPr>
        <xdr:cNvPr id="346" name="農林水産業費平均値テキスト"/>
        <xdr:cNvSpPr txBox="1"/>
      </xdr:nvSpPr>
      <xdr:spPr>
        <a:xfrm>
          <a:off x="10528300" y="96434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19337</xdr:rowOff>
    </xdr:from>
    <xdr:to>
      <xdr:col>55</xdr:col>
      <xdr:colOff>50800</xdr:colOff>
      <xdr:row>57</xdr:row>
      <xdr:rowOff>120937</xdr:rowOff>
    </xdr:to>
    <xdr:sp macro="" textlink="">
      <xdr:nvSpPr>
        <xdr:cNvPr id="347" name="フローチャート: 判断 346"/>
        <xdr:cNvSpPr/>
      </xdr:nvSpPr>
      <xdr:spPr>
        <a:xfrm>
          <a:off x="10426700" y="979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63903</xdr:rowOff>
    </xdr:from>
    <xdr:to>
      <xdr:col>50</xdr:col>
      <xdr:colOff>114300</xdr:colOff>
      <xdr:row>58</xdr:row>
      <xdr:rowOff>67600</xdr:rowOff>
    </xdr:to>
    <xdr:cxnSp macro="">
      <xdr:nvCxnSpPr>
        <xdr:cNvPr id="348" name="直線コネクタ 347"/>
        <xdr:cNvCxnSpPr/>
      </xdr:nvCxnSpPr>
      <xdr:spPr>
        <a:xfrm flipV="1">
          <a:off x="8750300" y="10008003"/>
          <a:ext cx="889000" cy="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32900</xdr:rowOff>
    </xdr:from>
    <xdr:to>
      <xdr:col>50</xdr:col>
      <xdr:colOff>165100</xdr:colOff>
      <xdr:row>57</xdr:row>
      <xdr:rowOff>134500</xdr:rowOff>
    </xdr:to>
    <xdr:sp macro="" textlink="">
      <xdr:nvSpPr>
        <xdr:cNvPr id="349" name="フローチャート: 判断 348"/>
        <xdr:cNvSpPr/>
      </xdr:nvSpPr>
      <xdr:spPr>
        <a:xfrm>
          <a:off x="9588500" y="98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151027</xdr:rowOff>
    </xdr:from>
    <xdr:ext cx="534377" cy="259045"/>
    <xdr:sp macro="" textlink="">
      <xdr:nvSpPr>
        <xdr:cNvPr id="350" name="テキスト ボックス 349"/>
        <xdr:cNvSpPr txBox="1"/>
      </xdr:nvSpPr>
      <xdr:spPr>
        <a:xfrm>
          <a:off x="9372111" y="958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64248</xdr:rowOff>
    </xdr:from>
    <xdr:to>
      <xdr:col>45</xdr:col>
      <xdr:colOff>177800</xdr:colOff>
      <xdr:row>58</xdr:row>
      <xdr:rowOff>67600</xdr:rowOff>
    </xdr:to>
    <xdr:cxnSp macro="">
      <xdr:nvCxnSpPr>
        <xdr:cNvPr id="351" name="直線コネクタ 350"/>
        <xdr:cNvCxnSpPr/>
      </xdr:nvCxnSpPr>
      <xdr:spPr>
        <a:xfrm>
          <a:off x="7861300" y="10008348"/>
          <a:ext cx="889000" cy="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153422</xdr:rowOff>
    </xdr:from>
    <xdr:to>
      <xdr:col>46</xdr:col>
      <xdr:colOff>38100</xdr:colOff>
      <xdr:row>57</xdr:row>
      <xdr:rowOff>83572</xdr:rowOff>
    </xdr:to>
    <xdr:sp macro="" textlink="">
      <xdr:nvSpPr>
        <xdr:cNvPr id="352" name="フローチャート: 判断 351"/>
        <xdr:cNvSpPr/>
      </xdr:nvSpPr>
      <xdr:spPr>
        <a:xfrm>
          <a:off x="8699500" y="975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100099</xdr:rowOff>
    </xdr:from>
    <xdr:ext cx="599010" cy="259045"/>
    <xdr:sp macro="" textlink="">
      <xdr:nvSpPr>
        <xdr:cNvPr id="353" name="テキスト ボックス 352"/>
        <xdr:cNvSpPr txBox="1"/>
      </xdr:nvSpPr>
      <xdr:spPr>
        <a:xfrm>
          <a:off x="8450795" y="952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64248</xdr:rowOff>
    </xdr:from>
    <xdr:to>
      <xdr:col>41</xdr:col>
      <xdr:colOff>50800</xdr:colOff>
      <xdr:row>58</xdr:row>
      <xdr:rowOff>72745</xdr:rowOff>
    </xdr:to>
    <xdr:cxnSp macro="">
      <xdr:nvCxnSpPr>
        <xdr:cNvPr id="354" name="直線コネクタ 353"/>
        <xdr:cNvCxnSpPr/>
      </xdr:nvCxnSpPr>
      <xdr:spPr>
        <a:xfrm flipV="1">
          <a:off x="6972300" y="10008348"/>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35693</xdr:rowOff>
    </xdr:from>
    <xdr:to>
      <xdr:col>41</xdr:col>
      <xdr:colOff>101600</xdr:colOff>
      <xdr:row>57</xdr:row>
      <xdr:rowOff>137293</xdr:rowOff>
    </xdr:to>
    <xdr:sp macro="" textlink="">
      <xdr:nvSpPr>
        <xdr:cNvPr id="355" name="フローチャート: 判断 354"/>
        <xdr:cNvSpPr/>
      </xdr:nvSpPr>
      <xdr:spPr>
        <a:xfrm>
          <a:off x="7810500" y="98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153820</xdr:rowOff>
    </xdr:from>
    <xdr:ext cx="534377" cy="259045"/>
    <xdr:sp macro="" textlink="">
      <xdr:nvSpPr>
        <xdr:cNvPr id="356" name="テキスト ボックス 355"/>
        <xdr:cNvSpPr txBox="1"/>
      </xdr:nvSpPr>
      <xdr:spPr>
        <a:xfrm>
          <a:off x="7594111" y="958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58117</xdr:rowOff>
    </xdr:from>
    <xdr:to>
      <xdr:col>36</xdr:col>
      <xdr:colOff>165100</xdr:colOff>
      <xdr:row>57</xdr:row>
      <xdr:rowOff>159717</xdr:rowOff>
    </xdr:to>
    <xdr:sp macro="" textlink="">
      <xdr:nvSpPr>
        <xdr:cNvPr id="357" name="フローチャート: 判断 356"/>
        <xdr:cNvSpPr/>
      </xdr:nvSpPr>
      <xdr:spPr>
        <a:xfrm>
          <a:off x="6921500" y="983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4794</xdr:rowOff>
    </xdr:from>
    <xdr:ext cx="534377" cy="259045"/>
    <xdr:sp macro="" textlink="">
      <xdr:nvSpPr>
        <xdr:cNvPr id="358" name="テキスト ボックス 357"/>
        <xdr:cNvSpPr txBox="1"/>
      </xdr:nvSpPr>
      <xdr:spPr>
        <a:xfrm>
          <a:off x="6705111" y="960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14708</xdr:rowOff>
    </xdr:from>
    <xdr:to>
      <xdr:col>55</xdr:col>
      <xdr:colOff>50800</xdr:colOff>
      <xdr:row>58</xdr:row>
      <xdr:rowOff>116308</xdr:rowOff>
    </xdr:to>
    <xdr:sp macro="" textlink="">
      <xdr:nvSpPr>
        <xdr:cNvPr id="364" name="楕円 363"/>
        <xdr:cNvSpPr/>
      </xdr:nvSpPr>
      <xdr:spPr>
        <a:xfrm>
          <a:off x="10426700" y="995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101085</xdr:rowOff>
    </xdr:from>
    <xdr:ext cx="534377" cy="259045"/>
    <xdr:sp macro="" textlink="">
      <xdr:nvSpPr>
        <xdr:cNvPr id="365" name="農林水産業費該当値テキスト"/>
        <xdr:cNvSpPr txBox="1"/>
      </xdr:nvSpPr>
      <xdr:spPr>
        <a:xfrm>
          <a:off x="10528300" y="987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13103</xdr:rowOff>
    </xdr:from>
    <xdr:to>
      <xdr:col>50</xdr:col>
      <xdr:colOff>165100</xdr:colOff>
      <xdr:row>58</xdr:row>
      <xdr:rowOff>114703</xdr:rowOff>
    </xdr:to>
    <xdr:sp macro="" textlink="">
      <xdr:nvSpPr>
        <xdr:cNvPr id="366" name="楕円 365"/>
        <xdr:cNvSpPr/>
      </xdr:nvSpPr>
      <xdr:spPr>
        <a:xfrm>
          <a:off x="9588500" y="995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105830</xdr:rowOff>
    </xdr:from>
    <xdr:ext cx="534377" cy="259045"/>
    <xdr:sp macro="" textlink="">
      <xdr:nvSpPr>
        <xdr:cNvPr id="367" name="テキスト ボックス 366"/>
        <xdr:cNvSpPr txBox="1"/>
      </xdr:nvSpPr>
      <xdr:spPr>
        <a:xfrm>
          <a:off x="9372111" y="1004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16800</xdr:rowOff>
    </xdr:from>
    <xdr:to>
      <xdr:col>46</xdr:col>
      <xdr:colOff>38100</xdr:colOff>
      <xdr:row>58</xdr:row>
      <xdr:rowOff>118400</xdr:rowOff>
    </xdr:to>
    <xdr:sp macro="" textlink="">
      <xdr:nvSpPr>
        <xdr:cNvPr id="368" name="楕円 367"/>
        <xdr:cNvSpPr/>
      </xdr:nvSpPr>
      <xdr:spPr>
        <a:xfrm>
          <a:off x="8699500" y="99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109527</xdr:rowOff>
    </xdr:from>
    <xdr:ext cx="534377" cy="259045"/>
    <xdr:sp macro="" textlink="">
      <xdr:nvSpPr>
        <xdr:cNvPr id="369" name="テキスト ボックス 368"/>
        <xdr:cNvSpPr txBox="1"/>
      </xdr:nvSpPr>
      <xdr:spPr>
        <a:xfrm>
          <a:off x="8483111" y="1005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13448</xdr:rowOff>
    </xdr:from>
    <xdr:to>
      <xdr:col>41</xdr:col>
      <xdr:colOff>101600</xdr:colOff>
      <xdr:row>58</xdr:row>
      <xdr:rowOff>115048</xdr:rowOff>
    </xdr:to>
    <xdr:sp macro="" textlink="">
      <xdr:nvSpPr>
        <xdr:cNvPr id="370" name="楕円 369"/>
        <xdr:cNvSpPr/>
      </xdr:nvSpPr>
      <xdr:spPr>
        <a:xfrm>
          <a:off x="7810500" y="995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106175</xdr:rowOff>
    </xdr:from>
    <xdr:ext cx="534377" cy="259045"/>
    <xdr:sp macro="" textlink="">
      <xdr:nvSpPr>
        <xdr:cNvPr id="371" name="テキスト ボックス 370"/>
        <xdr:cNvSpPr txBox="1"/>
      </xdr:nvSpPr>
      <xdr:spPr>
        <a:xfrm>
          <a:off x="7594111" y="1005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21945</xdr:rowOff>
    </xdr:from>
    <xdr:to>
      <xdr:col>36</xdr:col>
      <xdr:colOff>165100</xdr:colOff>
      <xdr:row>58</xdr:row>
      <xdr:rowOff>123545</xdr:rowOff>
    </xdr:to>
    <xdr:sp macro="" textlink="">
      <xdr:nvSpPr>
        <xdr:cNvPr id="372" name="楕円 371"/>
        <xdr:cNvSpPr/>
      </xdr:nvSpPr>
      <xdr:spPr>
        <a:xfrm>
          <a:off x="6921500" y="99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114672</xdr:rowOff>
    </xdr:from>
    <xdr:ext cx="534377" cy="259045"/>
    <xdr:sp macro="" textlink="">
      <xdr:nvSpPr>
        <xdr:cNvPr id="373" name="テキスト ボックス 372"/>
        <xdr:cNvSpPr txBox="1"/>
      </xdr:nvSpPr>
      <xdr:spPr>
        <a:xfrm>
          <a:off x="6705111" y="100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126536</xdr:rowOff>
    </xdr:from>
    <xdr:to>
      <xdr:col>54</xdr:col>
      <xdr:colOff>189865</xdr:colOff>
      <xdr:row>79</xdr:row>
      <xdr:rowOff>22600</xdr:rowOff>
    </xdr:to>
    <xdr:cxnSp macro="">
      <xdr:nvCxnSpPr>
        <xdr:cNvPr id="397" name="直線コネクタ 396"/>
        <xdr:cNvCxnSpPr/>
      </xdr:nvCxnSpPr>
      <xdr:spPr>
        <a:xfrm flipV="1">
          <a:off x="10475595" y="11956586"/>
          <a:ext cx="1270" cy="161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26427</xdr:rowOff>
    </xdr:from>
    <xdr:ext cx="469744" cy="259045"/>
    <xdr:sp macro="" textlink="">
      <xdr:nvSpPr>
        <xdr:cNvPr id="398" name="商工費最小値テキスト"/>
        <xdr:cNvSpPr txBox="1"/>
      </xdr:nvSpPr>
      <xdr:spPr>
        <a:xfrm>
          <a:off x="10528300" y="1357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22600</xdr:rowOff>
    </xdr:from>
    <xdr:to>
      <xdr:col>55</xdr:col>
      <xdr:colOff>88900</xdr:colOff>
      <xdr:row>79</xdr:row>
      <xdr:rowOff>22600</xdr:rowOff>
    </xdr:to>
    <xdr:cxnSp macro="">
      <xdr:nvCxnSpPr>
        <xdr:cNvPr id="399" name="直線コネクタ 398"/>
        <xdr:cNvCxnSpPr/>
      </xdr:nvCxnSpPr>
      <xdr:spPr>
        <a:xfrm>
          <a:off x="10388600" y="1356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73213</xdr:rowOff>
    </xdr:from>
    <xdr:ext cx="534377" cy="259045"/>
    <xdr:sp macro="" textlink="">
      <xdr:nvSpPr>
        <xdr:cNvPr id="400" name="商工費最大値テキスト"/>
        <xdr:cNvSpPr txBox="1"/>
      </xdr:nvSpPr>
      <xdr:spPr>
        <a:xfrm>
          <a:off x="10528300" y="1173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126536</xdr:rowOff>
    </xdr:from>
    <xdr:to>
      <xdr:col>55</xdr:col>
      <xdr:colOff>88900</xdr:colOff>
      <xdr:row>69</xdr:row>
      <xdr:rowOff>126536</xdr:rowOff>
    </xdr:to>
    <xdr:cxnSp macro="">
      <xdr:nvCxnSpPr>
        <xdr:cNvPr id="401" name="直線コネクタ 400"/>
        <xdr:cNvCxnSpPr/>
      </xdr:nvCxnSpPr>
      <xdr:spPr>
        <a:xfrm>
          <a:off x="10388600" y="11956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144120</xdr:rowOff>
    </xdr:from>
    <xdr:to>
      <xdr:col>55</xdr:col>
      <xdr:colOff>0</xdr:colOff>
      <xdr:row>76</xdr:row>
      <xdr:rowOff>4483</xdr:rowOff>
    </xdr:to>
    <xdr:cxnSp macro="">
      <xdr:nvCxnSpPr>
        <xdr:cNvPr id="402" name="直線コネクタ 401"/>
        <xdr:cNvCxnSpPr/>
      </xdr:nvCxnSpPr>
      <xdr:spPr>
        <a:xfrm flipV="1">
          <a:off x="9639300" y="13002870"/>
          <a:ext cx="838200" cy="3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123372</xdr:rowOff>
    </xdr:from>
    <xdr:ext cx="534377" cy="259045"/>
    <xdr:sp macro="" textlink="">
      <xdr:nvSpPr>
        <xdr:cNvPr id="403" name="商工費平均値テキスト"/>
        <xdr:cNvSpPr txBox="1"/>
      </xdr:nvSpPr>
      <xdr:spPr>
        <a:xfrm>
          <a:off x="10528300" y="12982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144945</xdr:rowOff>
    </xdr:from>
    <xdr:to>
      <xdr:col>55</xdr:col>
      <xdr:colOff>50800</xdr:colOff>
      <xdr:row>76</xdr:row>
      <xdr:rowOff>75096</xdr:rowOff>
    </xdr:to>
    <xdr:sp macro="" textlink="">
      <xdr:nvSpPr>
        <xdr:cNvPr id="404" name="フローチャート: 判断 403"/>
        <xdr:cNvSpPr/>
      </xdr:nvSpPr>
      <xdr:spPr>
        <a:xfrm>
          <a:off x="10426700" y="1300369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152864</xdr:rowOff>
    </xdr:from>
    <xdr:to>
      <xdr:col>50</xdr:col>
      <xdr:colOff>114300</xdr:colOff>
      <xdr:row>76</xdr:row>
      <xdr:rowOff>4483</xdr:rowOff>
    </xdr:to>
    <xdr:cxnSp macro="">
      <xdr:nvCxnSpPr>
        <xdr:cNvPr id="405" name="直線コネクタ 404"/>
        <xdr:cNvCxnSpPr/>
      </xdr:nvCxnSpPr>
      <xdr:spPr>
        <a:xfrm>
          <a:off x="8750300" y="13011614"/>
          <a:ext cx="889000" cy="2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153042</xdr:rowOff>
    </xdr:from>
    <xdr:to>
      <xdr:col>50</xdr:col>
      <xdr:colOff>165100</xdr:colOff>
      <xdr:row>76</xdr:row>
      <xdr:rowOff>83192</xdr:rowOff>
    </xdr:to>
    <xdr:sp macro="" textlink="">
      <xdr:nvSpPr>
        <xdr:cNvPr id="406" name="フローチャート: 判断 405"/>
        <xdr:cNvSpPr/>
      </xdr:nvSpPr>
      <xdr:spPr>
        <a:xfrm>
          <a:off x="9588500" y="13011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74319</xdr:rowOff>
    </xdr:from>
    <xdr:ext cx="534377" cy="259045"/>
    <xdr:sp macro="" textlink="">
      <xdr:nvSpPr>
        <xdr:cNvPr id="407" name="テキスト ボックス 406"/>
        <xdr:cNvSpPr txBox="1"/>
      </xdr:nvSpPr>
      <xdr:spPr>
        <a:xfrm>
          <a:off x="9372111" y="13104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91084</xdr:rowOff>
    </xdr:from>
    <xdr:to>
      <xdr:col>45</xdr:col>
      <xdr:colOff>177800</xdr:colOff>
      <xdr:row>75</xdr:row>
      <xdr:rowOff>152864</xdr:rowOff>
    </xdr:to>
    <xdr:cxnSp macro="">
      <xdr:nvCxnSpPr>
        <xdr:cNvPr id="408" name="直線コネクタ 407"/>
        <xdr:cNvCxnSpPr/>
      </xdr:nvCxnSpPr>
      <xdr:spPr>
        <a:xfrm>
          <a:off x="7861300" y="12606934"/>
          <a:ext cx="889000" cy="40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153308</xdr:rowOff>
    </xdr:from>
    <xdr:to>
      <xdr:col>46</xdr:col>
      <xdr:colOff>38100</xdr:colOff>
      <xdr:row>76</xdr:row>
      <xdr:rowOff>83458</xdr:rowOff>
    </xdr:to>
    <xdr:sp macro="" textlink="">
      <xdr:nvSpPr>
        <xdr:cNvPr id="409" name="フローチャート: 判断 408"/>
        <xdr:cNvSpPr/>
      </xdr:nvSpPr>
      <xdr:spPr>
        <a:xfrm>
          <a:off x="8699500" y="1301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74585</xdr:rowOff>
    </xdr:from>
    <xdr:ext cx="534377" cy="259045"/>
    <xdr:sp macro="" textlink="">
      <xdr:nvSpPr>
        <xdr:cNvPr id="410" name="テキスト ボックス 409"/>
        <xdr:cNvSpPr txBox="1"/>
      </xdr:nvSpPr>
      <xdr:spPr>
        <a:xfrm>
          <a:off x="8483111" y="1310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56376</xdr:rowOff>
    </xdr:from>
    <xdr:to>
      <xdr:col>41</xdr:col>
      <xdr:colOff>50800</xdr:colOff>
      <xdr:row>73</xdr:row>
      <xdr:rowOff>91084</xdr:rowOff>
    </xdr:to>
    <xdr:cxnSp macro="">
      <xdr:nvCxnSpPr>
        <xdr:cNvPr id="411" name="直線コネクタ 410"/>
        <xdr:cNvCxnSpPr/>
      </xdr:nvCxnSpPr>
      <xdr:spPr>
        <a:xfrm>
          <a:off x="6972300" y="12057876"/>
          <a:ext cx="889000" cy="54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142069</xdr:rowOff>
    </xdr:from>
    <xdr:to>
      <xdr:col>41</xdr:col>
      <xdr:colOff>101600</xdr:colOff>
      <xdr:row>76</xdr:row>
      <xdr:rowOff>72219</xdr:rowOff>
    </xdr:to>
    <xdr:sp macro="" textlink="">
      <xdr:nvSpPr>
        <xdr:cNvPr id="412" name="フローチャート: 判断 411"/>
        <xdr:cNvSpPr/>
      </xdr:nvSpPr>
      <xdr:spPr>
        <a:xfrm>
          <a:off x="7810500" y="130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63346</xdr:rowOff>
    </xdr:from>
    <xdr:ext cx="534377" cy="259045"/>
    <xdr:sp macro="" textlink="">
      <xdr:nvSpPr>
        <xdr:cNvPr id="413" name="テキスト ボックス 412"/>
        <xdr:cNvSpPr txBox="1"/>
      </xdr:nvSpPr>
      <xdr:spPr>
        <a:xfrm>
          <a:off x="7594111" y="130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163615</xdr:rowOff>
    </xdr:from>
    <xdr:to>
      <xdr:col>36</xdr:col>
      <xdr:colOff>165100</xdr:colOff>
      <xdr:row>76</xdr:row>
      <xdr:rowOff>93765</xdr:rowOff>
    </xdr:to>
    <xdr:sp macro="" textlink="">
      <xdr:nvSpPr>
        <xdr:cNvPr id="414" name="フローチャート: 判断 413"/>
        <xdr:cNvSpPr/>
      </xdr:nvSpPr>
      <xdr:spPr>
        <a:xfrm>
          <a:off x="6921500" y="130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84892</xdr:rowOff>
    </xdr:from>
    <xdr:ext cx="534377" cy="259045"/>
    <xdr:sp macro="" textlink="">
      <xdr:nvSpPr>
        <xdr:cNvPr id="415" name="テキスト ボックス 414"/>
        <xdr:cNvSpPr txBox="1"/>
      </xdr:nvSpPr>
      <xdr:spPr>
        <a:xfrm>
          <a:off x="6705111" y="1311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93320</xdr:rowOff>
    </xdr:from>
    <xdr:to>
      <xdr:col>55</xdr:col>
      <xdr:colOff>50800</xdr:colOff>
      <xdr:row>76</xdr:row>
      <xdr:rowOff>23470</xdr:rowOff>
    </xdr:to>
    <xdr:sp macro="" textlink="">
      <xdr:nvSpPr>
        <xdr:cNvPr id="421" name="楕円 420"/>
        <xdr:cNvSpPr/>
      </xdr:nvSpPr>
      <xdr:spPr>
        <a:xfrm>
          <a:off x="10426700" y="129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116197</xdr:rowOff>
    </xdr:from>
    <xdr:ext cx="534377" cy="259045"/>
    <xdr:sp macro="" textlink="">
      <xdr:nvSpPr>
        <xdr:cNvPr id="422" name="商工費該当値テキスト"/>
        <xdr:cNvSpPr txBox="1"/>
      </xdr:nvSpPr>
      <xdr:spPr>
        <a:xfrm>
          <a:off x="10528300" y="1280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125133</xdr:rowOff>
    </xdr:from>
    <xdr:to>
      <xdr:col>50</xdr:col>
      <xdr:colOff>165100</xdr:colOff>
      <xdr:row>76</xdr:row>
      <xdr:rowOff>55283</xdr:rowOff>
    </xdr:to>
    <xdr:sp macro="" textlink="">
      <xdr:nvSpPr>
        <xdr:cNvPr id="423" name="楕円 422"/>
        <xdr:cNvSpPr/>
      </xdr:nvSpPr>
      <xdr:spPr>
        <a:xfrm>
          <a:off x="9588500" y="1298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71810</xdr:rowOff>
    </xdr:from>
    <xdr:ext cx="534377" cy="259045"/>
    <xdr:sp macro="" textlink="">
      <xdr:nvSpPr>
        <xdr:cNvPr id="424" name="テキスト ボックス 423"/>
        <xdr:cNvSpPr txBox="1"/>
      </xdr:nvSpPr>
      <xdr:spPr>
        <a:xfrm>
          <a:off x="9372111" y="1275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102064</xdr:rowOff>
    </xdr:from>
    <xdr:to>
      <xdr:col>46</xdr:col>
      <xdr:colOff>38100</xdr:colOff>
      <xdr:row>76</xdr:row>
      <xdr:rowOff>32214</xdr:rowOff>
    </xdr:to>
    <xdr:sp macro="" textlink="">
      <xdr:nvSpPr>
        <xdr:cNvPr id="425" name="楕円 424"/>
        <xdr:cNvSpPr/>
      </xdr:nvSpPr>
      <xdr:spPr>
        <a:xfrm>
          <a:off x="8699500" y="1296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48741</xdr:rowOff>
    </xdr:from>
    <xdr:ext cx="534377" cy="259045"/>
    <xdr:sp macro="" textlink="">
      <xdr:nvSpPr>
        <xdr:cNvPr id="426" name="テキスト ボックス 425"/>
        <xdr:cNvSpPr txBox="1"/>
      </xdr:nvSpPr>
      <xdr:spPr>
        <a:xfrm>
          <a:off x="8483111" y="1273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40284</xdr:rowOff>
    </xdr:from>
    <xdr:to>
      <xdr:col>41</xdr:col>
      <xdr:colOff>101600</xdr:colOff>
      <xdr:row>73</xdr:row>
      <xdr:rowOff>141884</xdr:rowOff>
    </xdr:to>
    <xdr:sp macro="" textlink="">
      <xdr:nvSpPr>
        <xdr:cNvPr id="427" name="楕円 426"/>
        <xdr:cNvSpPr/>
      </xdr:nvSpPr>
      <xdr:spPr>
        <a:xfrm>
          <a:off x="7810500" y="125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158411</xdr:rowOff>
    </xdr:from>
    <xdr:ext cx="534377" cy="259045"/>
    <xdr:sp macro="" textlink="">
      <xdr:nvSpPr>
        <xdr:cNvPr id="428" name="テキスト ボックス 427"/>
        <xdr:cNvSpPr txBox="1"/>
      </xdr:nvSpPr>
      <xdr:spPr>
        <a:xfrm>
          <a:off x="7594111" y="1233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5576</xdr:rowOff>
    </xdr:from>
    <xdr:to>
      <xdr:col>36</xdr:col>
      <xdr:colOff>165100</xdr:colOff>
      <xdr:row>70</xdr:row>
      <xdr:rowOff>107176</xdr:rowOff>
    </xdr:to>
    <xdr:sp macro="" textlink="">
      <xdr:nvSpPr>
        <xdr:cNvPr id="429" name="楕円 428"/>
        <xdr:cNvSpPr/>
      </xdr:nvSpPr>
      <xdr:spPr>
        <a:xfrm>
          <a:off x="6921500" y="12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123703</xdr:rowOff>
    </xdr:from>
    <xdr:ext cx="534377" cy="259045"/>
    <xdr:sp macro="" textlink="">
      <xdr:nvSpPr>
        <xdr:cNvPr id="430" name="テキスト ボックス 429"/>
        <xdr:cNvSpPr txBox="1"/>
      </xdr:nvSpPr>
      <xdr:spPr>
        <a:xfrm>
          <a:off x="6705111" y="1178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14556</xdr:rowOff>
    </xdr:from>
    <xdr:to>
      <xdr:col>54</xdr:col>
      <xdr:colOff>189865</xdr:colOff>
      <xdr:row>98</xdr:row>
      <xdr:rowOff>39363</xdr:rowOff>
    </xdr:to>
    <xdr:cxnSp macro="">
      <xdr:nvCxnSpPr>
        <xdr:cNvPr id="452" name="直線コネクタ 451"/>
        <xdr:cNvCxnSpPr/>
      </xdr:nvCxnSpPr>
      <xdr:spPr>
        <a:xfrm flipV="1">
          <a:off x="10475595" y="15787956"/>
          <a:ext cx="1270" cy="1053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43190</xdr:rowOff>
    </xdr:from>
    <xdr:ext cx="534377" cy="259045"/>
    <xdr:sp macro="" textlink="">
      <xdr:nvSpPr>
        <xdr:cNvPr id="453" name="土木費最小値テキスト"/>
        <xdr:cNvSpPr txBox="1"/>
      </xdr:nvSpPr>
      <xdr:spPr>
        <a:xfrm>
          <a:off x="10528300" y="1684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39363</xdr:rowOff>
    </xdr:from>
    <xdr:to>
      <xdr:col>55</xdr:col>
      <xdr:colOff>88900</xdr:colOff>
      <xdr:row>98</xdr:row>
      <xdr:rowOff>39363</xdr:rowOff>
    </xdr:to>
    <xdr:cxnSp macro="">
      <xdr:nvCxnSpPr>
        <xdr:cNvPr id="454" name="直線コネクタ 453"/>
        <xdr:cNvCxnSpPr/>
      </xdr:nvCxnSpPr>
      <xdr:spPr>
        <a:xfrm>
          <a:off x="10388600" y="16841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132683</xdr:rowOff>
    </xdr:from>
    <xdr:ext cx="599010" cy="259045"/>
    <xdr:sp macro="" textlink="">
      <xdr:nvSpPr>
        <xdr:cNvPr id="455" name="土木費最大値テキスト"/>
        <xdr:cNvSpPr txBox="1"/>
      </xdr:nvSpPr>
      <xdr:spPr>
        <a:xfrm>
          <a:off x="10528300" y="1556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252,372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14556</xdr:rowOff>
    </xdr:from>
    <xdr:to>
      <xdr:col>55</xdr:col>
      <xdr:colOff>88900</xdr:colOff>
      <xdr:row>92</xdr:row>
      <xdr:rowOff>14556</xdr:rowOff>
    </xdr:to>
    <xdr:cxnSp macro="">
      <xdr:nvCxnSpPr>
        <xdr:cNvPr id="456" name="直線コネクタ 455"/>
        <xdr:cNvCxnSpPr/>
      </xdr:nvCxnSpPr>
      <xdr:spPr>
        <a:xfrm>
          <a:off x="10388600" y="1578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25016</xdr:rowOff>
    </xdr:from>
    <xdr:to>
      <xdr:col>55</xdr:col>
      <xdr:colOff>0</xdr:colOff>
      <xdr:row>96</xdr:row>
      <xdr:rowOff>133102</xdr:rowOff>
    </xdr:to>
    <xdr:cxnSp macro="">
      <xdr:nvCxnSpPr>
        <xdr:cNvPr id="457" name="直線コネクタ 456"/>
        <xdr:cNvCxnSpPr/>
      </xdr:nvCxnSpPr>
      <xdr:spPr>
        <a:xfrm flipV="1">
          <a:off x="9639300" y="16484216"/>
          <a:ext cx="838200" cy="108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132424</xdr:rowOff>
    </xdr:from>
    <xdr:ext cx="534377" cy="259045"/>
    <xdr:sp macro="" textlink="">
      <xdr:nvSpPr>
        <xdr:cNvPr id="458" name="土木費平均値テキスト"/>
        <xdr:cNvSpPr txBox="1"/>
      </xdr:nvSpPr>
      <xdr:spPr>
        <a:xfrm>
          <a:off x="10528300" y="164201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153997</xdr:rowOff>
    </xdr:from>
    <xdr:to>
      <xdr:col>55</xdr:col>
      <xdr:colOff>50800</xdr:colOff>
      <xdr:row>96</xdr:row>
      <xdr:rowOff>84147</xdr:rowOff>
    </xdr:to>
    <xdr:sp macro="" textlink="">
      <xdr:nvSpPr>
        <xdr:cNvPr id="459" name="フローチャート: 判断 458"/>
        <xdr:cNvSpPr/>
      </xdr:nvSpPr>
      <xdr:spPr>
        <a:xfrm>
          <a:off x="10426700" y="164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105676</xdr:rowOff>
    </xdr:from>
    <xdr:to>
      <xdr:col>50</xdr:col>
      <xdr:colOff>114300</xdr:colOff>
      <xdr:row>96</xdr:row>
      <xdr:rowOff>133102</xdr:rowOff>
    </xdr:to>
    <xdr:cxnSp macro="">
      <xdr:nvCxnSpPr>
        <xdr:cNvPr id="460" name="直線コネクタ 459"/>
        <xdr:cNvCxnSpPr/>
      </xdr:nvCxnSpPr>
      <xdr:spPr>
        <a:xfrm>
          <a:off x="8750300" y="16564876"/>
          <a:ext cx="889000" cy="2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164982</xdr:rowOff>
    </xdr:from>
    <xdr:to>
      <xdr:col>50</xdr:col>
      <xdr:colOff>165100</xdr:colOff>
      <xdr:row>96</xdr:row>
      <xdr:rowOff>95132</xdr:rowOff>
    </xdr:to>
    <xdr:sp macro="" textlink="">
      <xdr:nvSpPr>
        <xdr:cNvPr id="461" name="フローチャート: 判断 460"/>
        <xdr:cNvSpPr/>
      </xdr:nvSpPr>
      <xdr:spPr>
        <a:xfrm>
          <a:off x="9588500" y="1645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111659</xdr:rowOff>
    </xdr:from>
    <xdr:ext cx="534377" cy="259045"/>
    <xdr:sp macro="" textlink="">
      <xdr:nvSpPr>
        <xdr:cNvPr id="462" name="テキスト ボックス 461"/>
        <xdr:cNvSpPr txBox="1"/>
      </xdr:nvSpPr>
      <xdr:spPr>
        <a:xfrm>
          <a:off x="9372111" y="1622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105676</xdr:rowOff>
    </xdr:from>
    <xdr:to>
      <xdr:col>45</xdr:col>
      <xdr:colOff>177800</xdr:colOff>
      <xdr:row>96</xdr:row>
      <xdr:rowOff>164393</xdr:rowOff>
    </xdr:to>
    <xdr:cxnSp macro="">
      <xdr:nvCxnSpPr>
        <xdr:cNvPr id="463" name="直線コネクタ 462"/>
        <xdr:cNvCxnSpPr/>
      </xdr:nvCxnSpPr>
      <xdr:spPr>
        <a:xfrm flipV="1">
          <a:off x="7861300" y="16564876"/>
          <a:ext cx="8890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159643</xdr:rowOff>
    </xdr:from>
    <xdr:to>
      <xdr:col>46</xdr:col>
      <xdr:colOff>38100</xdr:colOff>
      <xdr:row>96</xdr:row>
      <xdr:rowOff>89793</xdr:rowOff>
    </xdr:to>
    <xdr:sp macro="" textlink="">
      <xdr:nvSpPr>
        <xdr:cNvPr id="464" name="フローチャート: 判断 463"/>
        <xdr:cNvSpPr/>
      </xdr:nvSpPr>
      <xdr:spPr>
        <a:xfrm>
          <a:off x="8699500" y="1644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106320</xdr:rowOff>
    </xdr:from>
    <xdr:ext cx="534377" cy="259045"/>
    <xdr:sp macro="" textlink="">
      <xdr:nvSpPr>
        <xdr:cNvPr id="465" name="テキスト ボックス 464"/>
        <xdr:cNvSpPr txBox="1"/>
      </xdr:nvSpPr>
      <xdr:spPr>
        <a:xfrm>
          <a:off x="8483111" y="1622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138095</xdr:rowOff>
    </xdr:from>
    <xdr:to>
      <xdr:col>41</xdr:col>
      <xdr:colOff>50800</xdr:colOff>
      <xdr:row>96</xdr:row>
      <xdr:rowOff>164393</xdr:rowOff>
    </xdr:to>
    <xdr:cxnSp macro="">
      <xdr:nvCxnSpPr>
        <xdr:cNvPr id="466" name="直線コネクタ 465"/>
        <xdr:cNvCxnSpPr/>
      </xdr:nvCxnSpPr>
      <xdr:spPr>
        <a:xfrm>
          <a:off x="6972300" y="16597295"/>
          <a:ext cx="889000" cy="2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10874</xdr:rowOff>
    </xdr:from>
    <xdr:to>
      <xdr:col>41</xdr:col>
      <xdr:colOff>101600</xdr:colOff>
      <xdr:row>96</xdr:row>
      <xdr:rowOff>112474</xdr:rowOff>
    </xdr:to>
    <xdr:sp macro="" textlink="">
      <xdr:nvSpPr>
        <xdr:cNvPr id="467" name="フローチャート: 判断 466"/>
        <xdr:cNvSpPr/>
      </xdr:nvSpPr>
      <xdr:spPr>
        <a:xfrm>
          <a:off x="7810500" y="1647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129001</xdr:rowOff>
    </xdr:from>
    <xdr:ext cx="534377" cy="259045"/>
    <xdr:sp macro="" textlink="">
      <xdr:nvSpPr>
        <xdr:cNvPr id="468" name="テキスト ボックス 467"/>
        <xdr:cNvSpPr txBox="1"/>
      </xdr:nvSpPr>
      <xdr:spPr>
        <a:xfrm>
          <a:off x="7594111" y="1624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24750</xdr:rowOff>
    </xdr:from>
    <xdr:to>
      <xdr:col>36</xdr:col>
      <xdr:colOff>165100</xdr:colOff>
      <xdr:row>96</xdr:row>
      <xdr:rowOff>126350</xdr:rowOff>
    </xdr:to>
    <xdr:sp macro="" textlink="">
      <xdr:nvSpPr>
        <xdr:cNvPr id="469" name="フローチャート: 判断 468"/>
        <xdr:cNvSpPr/>
      </xdr:nvSpPr>
      <xdr:spPr>
        <a:xfrm>
          <a:off x="6921500" y="1648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142877</xdr:rowOff>
    </xdr:from>
    <xdr:ext cx="534377" cy="259045"/>
    <xdr:sp macro="" textlink="">
      <xdr:nvSpPr>
        <xdr:cNvPr id="470" name="テキスト ボックス 469"/>
        <xdr:cNvSpPr txBox="1"/>
      </xdr:nvSpPr>
      <xdr:spPr>
        <a:xfrm>
          <a:off x="6705111" y="1625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145666</xdr:rowOff>
    </xdr:from>
    <xdr:to>
      <xdr:col>55</xdr:col>
      <xdr:colOff>50800</xdr:colOff>
      <xdr:row>96</xdr:row>
      <xdr:rowOff>75816</xdr:rowOff>
    </xdr:to>
    <xdr:sp macro="" textlink="">
      <xdr:nvSpPr>
        <xdr:cNvPr id="476" name="楕円 475"/>
        <xdr:cNvSpPr/>
      </xdr:nvSpPr>
      <xdr:spPr>
        <a:xfrm>
          <a:off x="10426700" y="1643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168543</xdr:rowOff>
    </xdr:from>
    <xdr:ext cx="599010" cy="259045"/>
    <xdr:sp macro="" textlink="">
      <xdr:nvSpPr>
        <xdr:cNvPr id="477" name="土木費該当値テキスト"/>
        <xdr:cNvSpPr txBox="1"/>
      </xdr:nvSpPr>
      <xdr:spPr>
        <a:xfrm>
          <a:off x="10528300" y="1628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82302</xdr:rowOff>
    </xdr:from>
    <xdr:to>
      <xdr:col>50</xdr:col>
      <xdr:colOff>165100</xdr:colOff>
      <xdr:row>97</xdr:row>
      <xdr:rowOff>12452</xdr:rowOff>
    </xdr:to>
    <xdr:sp macro="" textlink="">
      <xdr:nvSpPr>
        <xdr:cNvPr id="478" name="楕円 477"/>
        <xdr:cNvSpPr/>
      </xdr:nvSpPr>
      <xdr:spPr>
        <a:xfrm>
          <a:off x="9588500" y="1654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3579</xdr:rowOff>
    </xdr:from>
    <xdr:ext cx="534377" cy="259045"/>
    <xdr:sp macro="" textlink="">
      <xdr:nvSpPr>
        <xdr:cNvPr id="479" name="テキスト ボックス 478"/>
        <xdr:cNvSpPr txBox="1"/>
      </xdr:nvSpPr>
      <xdr:spPr>
        <a:xfrm>
          <a:off x="9372111" y="1663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54876</xdr:rowOff>
    </xdr:from>
    <xdr:to>
      <xdr:col>46</xdr:col>
      <xdr:colOff>38100</xdr:colOff>
      <xdr:row>96</xdr:row>
      <xdr:rowOff>156476</xdr:rowOff>
    </xdr:to>
    <xdr:sp macro="" textlink="">
      <xdr:nvSpPr>
        <xdr:cNvPr id="480" name="楕円 479"/>
        <xdr:cNvSpPr/>
      </xdr:nvSpPr>
      <xdr:spPr>
        <a:xfrm>
          <a:off x="8699500" y="1651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147603</xdr:rowOff>
    </xdr:from>
    <xdr:ext cx="534377" cy="259045"/>
    <xdr:sp macro="" textlink="">
      <xdr:nvSpPr>
        <xdr:cNvPr id="481" name="テキスト ボックス 480"/>
        <xdr:cNvSpPr txBox="1"/>
      </xdr:nvSpPr>
      <xdr:spPr>
        <a:xfrm>
          <a:off x="8483111" y="1660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113593</xdr:rowOff>
    </xdr:from>
    <xdr:to>
      <xdr:col>41</xdr:col>
      <xdr:colOff>101600</xdr:colOff>
      <xdr:row>97</xdr:row>
      <xdr:rowOff>43743</xdr:rowOff>
    </xdr:to>
    <xdr:sp macro="" textlink="">
      <xdr:nvSpPr>
        <xdr:cNvPr id="482" name="楕円 481"/>
        <xdr:cNvSpPr/>
      </xdr:nvSpPr>
      <xdr:spPr>
        <a:xfrm>
          <a:off x="7810500" y="165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34870</xdr:rowOff>
    </xdr:from>
    <xdr:ext cx="534377" cy="259045"/>
    <xdr:sp macro="" textlink="">
      <xdr:nvSpPr>
        <xdr:cNvPr id="483" name="テキスト ボックス 482"/>
        <xdr:cNvSpPr txBox="1"/>
      </xdr:nvSpPr>
      <xdr:spPr>
        <a:xfrm>
          <a:off x="7594111" y="1666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87295</xdr:rowOff>
    </xdr:from>
    <xdr:to>
      <xdr:col>36</xdr:col>
      <xdr:colOff>165100</xdr:colOff>
      <xdr:row>97</xdr:row>
      <xdr:rowOff>17445</xdr:rowOff>
    </xdr:to>
    <xdr:sp macro="" textlink="">
      <xdr:nvSpPr>
        <xdr:cNvPr id="484" name="楕円 483"/>
        <xdr:cNvSpPr/>
      </xdr:nvSpPr>
      <xdr:spPr>
        <a:xfrm>
          <a:off x="6921500" y="165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8572</xdr:rowOff>
    </xdr:from>
    <xdr:ext cx="534377" cy="259045"/>
    <xdr:sp macro="" textlink="">
      <xdr:nvSpPr>
        <xdr:cNvPr id="485" name="テキスト ボックス 484"/>
        <xdr:cNvSpPr txBox="1"/>
      </xdr:nvSpPr>
      <xdr:spPr>
        <a:xfrm>
          <a:off x="6705111" y="166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138206</xdr:rowOff>
    </xdr:from>
    <xdr:to>
      <xdr:col>85</xdr:col>
      <xdr:colOff>126364</xdr:colOff>
      <xdr:row>38</xdr:row>
      <xdr:rowOff>59477</xdr:rowOff>
    </xdr:to>
    <xdr:cxnSp macro="">
      <xdr:nvCxnSpPr>
        <xdr:cNvPr id="509" name="直線コネクタ 508"/>
        <xdr:cNvCxnSpPr/>
      </xdr:nvCxnSpPr>
      <xdr:spPr>
        <a:xfrm flipV="1">
          <a:off x="16317595" y="5110256"/>
          <a:ext cx="1269" cy="146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63304</xdr:rowOff>
    </xdr:from>
    <xdr:ext cx="534377" cy="259045"/>
    <xdr:sp macro="" textlink="">
      <xdr:nvSpPr>
        <xdr:cNvPr id="510" name="消防費最小値テキスト"/>
        <xdr:cNvSpPr txBox="1"/>
      </xdr:nvSpPr>
      <xdr:spPr>
        <a:xfrm>
          <a:off x="16370300" y="657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59477</xdr:rowOff>
    </xdr:from>
    <xdr:to>
      <xdr:col>86</xdr:col>
      <xdr:colOff>25400</xdr:colOff>
      <xdr:row>38</xdr:row>
      <xdr:rowOff>59477</xdr:rowOff>
    </xdr:to>
    <xdr:cxnSp macro="">
      <xdr:nvCxnSpPr>
        <xdr:cNvPr id="511" name="直線コネクタ 510"/>
        <xdr:cNvCxnSpPr/>
      </xdr:nvCxnSpPr>
      <xdr:spPr>
        <a:xfrm>
          <a:off x="16230600" y="6574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84883</xdr:rowOff>
    </xdr:from>
    <xdr:ext cx="599010" cy="259045"/>
    <xdr:sp macro="" textlink="">
      <xdr:nvSpPr>
        <xdr:cNvPr id="512" name="消防費最大値テキスト"/>
        <xdr:cNvSpPr txBox="1"/>
      </xdr:nvSpPr>
      <xdr:spPr>
        <a:xfrm>
          <a:off x="16370300" y="488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138206</xdr:rowOff>
    </xdr:from>
    <xdr:to>
      <xdr:col>86</xdr:col>
      <xdr:colOff>25400</xdr:colOff>
      <xdr:row>29</xdr:row>
      <xdr:rowOff>138206</xdr:rowOff>
    </xdr:to>
    <xdr:cxnSp macro="">
      <xdr:nvCxnSpPr>
        <xdr:cNvPr id="513" name="直線コネクタ 512"/>
        <xdr:cNvCxnSpPr/>
      </xdr:nvCxnSpPr>
      <xdr:spPr>
        <a:xfrm>
          <a:off x="16230600" y="51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155740</xdr:rowOff>
    </xdr:from>
    <xdr:to>
      <xdr:col>85</xdr:col>
      <xdr:colOff>127000</xdr:colOff>
      <xdr:row>37</xdr:row>
      <xdr:rowOff>162766</xdr:rowOff>
    </xdr:to>
    <xdr:cxnSp macro="">
      <xdr:nvCxnSpPr>
        <xdr:cNvPr id="514" name="直線コネクタ 513"/>
        <xdr:cNvCxnSpPr/>
      </xdr:nvCxnSpPr>
      <xdr:spPr>
        <a:xfrm>
          <a:off x="15481300" y="6499390"/>
          <a:ext cx="838200" cy="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11254</xdr:rowOff>
    </xdr:from>
    <xdr:ext cx="534377" cy="259045"/>
    <xdr:sp macro="" textlink="">
      <xdr:nvSpPr>
        <xdr:cNvPr id="515" name="消防費平均値テキスト"/>
        <xdr:cNvSpPr txBox="1"/>
      </xdr:nvSpPr>
      <xdr:spPr>
        <a:xfrm>
          <a:off x="16370300" y="6183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159827</xdr:rowOff>
    </xdr:from>
    <xdr:to>
      <xdr:col>85</xdr:col>
      <xdr:colOff>177800</xdr:colOff>
      <xdr:row>37</xdr:row>
      <xdr:rowOff>89977</xdr:rowOff>
    </xdr:to>
    <xdr:sp macro="" textlink="">
      <xdr:nvSpPr>
        <xdr:cNvPr id="516" name="フローチャート: 判断 515"/>
        <xdr:cNvSpPr/>
      </xdr:nvSpPr>
      <xdr:spPr>
        <a:xfrm>
          <a:off x="16268700" y="633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155740</xdr:rowOff>
    </xdr:from>
    <xdr:to>
      <xdr:col>81</xdr:col>
      <xdr:colOff>50800</xdr:colOff>
      <xdr:row>37</xdr:row>
      <xdr:rowOff>155923</xdr:rowOff>
    </xdr:to>
    <xdr:cxnSp macro="">
      <xdr:nvCxnSpPr>
        <xdr:cNvPr id="517" name="直線コネクタ 516"/>
        <xdr:cNvCxnSpPr/>
      </xdr:nvCxnSpPr>
      <xdr:spPr>
        <a:xfrm flipV="1">
          <a:off x="14592300" y="649939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19573</xdr:rowOff>
    </xdr:from>
    <xdr:to>
      <xdr:col>81</xdr:col>
      <xdr:colOff>101600</xdr:colOff>
      <xdr:row>37</xdr:row>
      <xdr:rowOff>121173</xdr:rowOff>
    </xdr:to>
    <xdr:sp macro="" textlink="">
      <xdr:nvSpPr>
        <xdr:cNvPr id="518" name="フローチャート: 判断 517"/>
        <xdr:cNvSpPr/>
      </xdr:nvSpPr>
      <xdr:spPr>
        <a:xfrm>
          <a:off x="15430500" y="636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137700</xdr:rowOff>
    </xdr:from>
    <xdr:ext cx="534377" cy="259045"/>
    <xdr:sp macro="" textlink="">
      <xdr:nvSpPr>
        <xdr:cNvPr id="519" name="テキスト ボックス 518"/>
        <xdr:cNvSpPr txBox="1"/>
      </xdr:nvSpPr>
      <xdr:spPr>
        <a:xfrm>
          <a:off x="15214111" y="613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155923</xdr:rowOff>
    </xdr:from>
    <xdr:to>
      <xdr:col>76</xdr:col>
      <xdr:colOff>114300</xdr:colOff>
      <xdr:row>38</xdr:row>
      <xdr:rowOff>12499</xdr:rowOff>
    </xdr:to>
    <xdr:cxnSp macro="">
      <xdr:nvCxnSpPr>
        <xdr:cNvPr id="520" name="直線コネクタ 519"/>
        <xdr:cNvCxnSpPr/>
      </xdr:nvCxnSpPr>
      <xdr:spPr>
        <a:xfrm flipV="1">
          <a:off x="13703300" y="6499573"/>
          <a:ext cx="889000" cy="2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23520</xdr:rowOff>
    </xdr:from>
    <xdr:to>
      <xdr:col>76</xdr:col>
      <xdr:colOff>165100</xdr:colOff>
      <xdr:row>37</xdr:row>
      <xdr:rowOff>125120</xdr:rowOff>
    </xdr:to>
    <xdr:sp macro="" textlink="">
      <xdr:nvSpPr>
        <xdr:cNvPr id="521" name="フローチャート: 判断 520"/>
        <xdr:cNvSpPr/>
      </xdr:nvSpPr>
      <xdr:spPr>
        <a:xfrm>
          <a:off x="14541500" y="63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141647</xdr:rowOff>
    </xdr:from>
    <xdr:ext cx="534377" cy="259045"/>
    <xdr:sp macro="" textlink="">
      <xdr:nvSpPr>
        <xdr:cNvPr id="522" name="テキスト ボックス 521"/>
        <xdr:cNvSpPr txBox="1"/>
      </xdr:nvSpPr>
      <xdr:spPr>
        <a:xfrm>
          <a:off x="14325111" y="614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46523</xdr:rowOff>
    </xdr:from>
    <xdr:to>
      <xdr:col>71</xdr:col>
      <xdr:colOff>177800</xdr:colOff>
      <xdr:row>38</xdr:row>
      <xdr:rowOff>12499</xdr:rowOff>
    </xdr:to>
    <xdr:cxnSp macro="">
      <xdr:nvCxnSpPr>
        <xdr:cNvPr id="523" name="直線コネクタ 522"/>
        <xdr:cNvCxnSpPr/>
      </xdr:nvCxnSpPr>
      <xdr:spPr>
        <a:xfrm>
          <a:off x="12814300" y="6390173"/>
          <a:ext cx="889000" cy="1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5499</xdr:rowOff>
    </xdr:from>
    <xdr:to>
      <xdr:col>72</xdr:col>
      <xdr:colOff>38100</xdr:colOff>
      <xdr:row>37</xdr:row>
      <xdr:rowOff>107099</xdr:rowOff>
    </xdr:to>
    <xdr:sp macro="" textlink="">
      <xdr:nvSpPr>
        <xdr:cNvPr id="524" name="フローチャート: 判断 523"/>
        <xdr:cNvSpPr/>
      </xdr:nvSpPr>
      <xdr:spPr>
        <a:xfrm>
          <a:off x="13652500" y="6349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123626</xdr:rowOff>
    </xdr:from>
    <xdr:ext cx="534377" cy="259045"/>
    <xdr:sp macro="" textlink="">
      <xdr:nvSpPr>
        <xdr:cNvPr id="525" name="テキスト ボックス 524"/>
        <xdr:cNvSpPr txBox="1"/>
      </xdr:nvSpPr>
      <xdr:spPr>
        <a:xfrm>
          <a:off x="13436111" y="612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158333</xdr:rowOff>
    </xdr:from>
    <xdr:to>
      <xdr:col>67</xdr:col>
      <xdr:colOff>101600</xdr:colOff>
      <xdr:row>37</xdr:row>
      <xdr:rowOff>88483</xdr:rowOff>
    </xdr:to>
    <xdr:sp macro="" textlink="">
      <xdr:nvSpPr>
        <xdr:cNvPr id="526" name="フローチャート: 判断 525"/>
        <xdr:cNvSpPr/>
      </xdr:nvSpPr>
      <xdr:spPr>
        <a:xfrm>
          <a:off x="12763500" y="633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105010</xdr:rowOff>
    </xdr:from>
    <xdr:ext cx="534377" cy="259045"/>
    <xdr:sp macro="" textlink="">
      <xdr:nvSpPr>
        <xdr:cNvPr id="527" name="テキスト ボックス 526"/>
        <xdr:cNvSpPr txBox="1"/>
      </xdr:nvSpPr>
      <xdr:spPr>
        <a:xfrm>
          <a:off x="12547111" y="610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111966</xdr:rowOff>
    </xdr:from>
    <xdr:to>
      <xdr:col>85</xdr:col>
      <xdr:colOff>177800</xdr:colOff>
      <xdr:row>38</xdr:row>
      <xdr:rowOff>42115</xdr:rowOff>
    </xdr:to>
    <xdr:sp macro="" textlink="">
      <xdr:nvSpPr>
        <xdr:cNvPr id="533" name="楕円 532"/>
        <xdr:cNvSpPr/>
      </xdr:nvSpPr>
      <xdr:spPr>
        <a:xfrm>
          <a:off x="16268700" y="64556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26893</xdr:rowOff>
    </xdr:from>
    <xdr:ext cx="534377" cy="259045"/>
    <xdr:sp macro="" textlink="">
      <xdr:nvSpPr>
        <xdr:cNvPr id="534" name="消防費該当値テキスト"/>
        <xdr:cNvSpPr txBox="1"/>
      </xdr:nvSpPr>
      <xdr:spPr>
        <a:xfrm>
          <a:off x="16370300" y="637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104940</xdr:rowOff>
    </xdr:from>
    <xdr:to>
      <xdr:col>81</xdr:col>
      <xdr:colOff>101600</xdr:colOff>
      <xdr:row>38</xdr:row>
      <xdr:rowOff>35090</xdr:rowOff>
    </xdr:to>
    <xdr:sp macro="" textlink="">
      <xdr:nvSpPr>
        <xdr:cNvPr id="535" name="楕円 534"/>
        <xdr:cNvSpPr/>
      </xdr:nvSpPr>
      <xdr:spPr>
        <a:xfrm>
          <a:off x="15430500" y="644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26217</xdr:rowOff>
    </xdr:from>
    <xdr:ext cx="534377" cy="259045"/>
    <xdr:sp macro="" textlink="">
      <xdr:nvSpPr>
        <xdr:cNvPr id="536" name="テキスト ボックス 535"/>
        <xdr:cNvSpPr txBox="1"/>
      </xdr:nvSpPr>
      <xdr:spPr>
        <a:xfrm>
          <a:off x="15214111" y="654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105123</xdr:rowOff>
    </xdr:from>
    <xdr:to>
      <xdr:col>76</xdr:col>
      <xdr:colOff>165100</xdr:colOff>
      <xdr:row>38</xdr:row>
      <xdr:rowOff>35273</xdr:rowOff>
    </xdr:to>
    <xdr:sp macro="" textlink="">
      <xdr:nvSpPr>
        <xdr:cNvPr id="537" name="楕円 536"/>
        <xdr:cNvSpPr/>
      </xdr:nvSpPr>
      <xdr:spPr>
        <a:xfrm>
          <a:off x="14541500" y="644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26400</xdr:rowOff>
    </xdr:from>
    <xdr:ext cx="534377" cy="259045"/>
    <xdr:sp macro="" textlink="">
      <xdr:nvSpPr>
        <xdr:cNvPr id="538" name="テキスト ボックス 537"/>
        <xdr:cNvSpPr txBox="1"/>
      </xdr:nvSpPr>
      <xdr:spPr>
        <a:xfrm>
          <a:off x="14325111" y="65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133149</xdr:rowOff>
    </xdr:from>
    <xdr:to>
      <xdr:col>72</xdr:col>
      <xdr:colOff>38100</xdr:colOff>
      <xdr:row>38</xdr:row>
      <xdr:rowOff>63299</xdr:rowOff>
    </xdr:to>
    <xdr:sp macro="" textlink="">
      <xdr:nvSpPr>
        <xdr:cNvPr id="539" name="楕円 538"/>
        <xdr:cNvSpPr/>
      </xdr:nvSpPr>
      <xdr:spPr>
        <a:xfrm>
          <a:off x="13652500" y="647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54426</xdr:rowOff>
    </xdr:from>
    <xdr:ext cx="534377" cy="259045"/>
    <xdr:sp macro="" textlink="">
      <xdr:nvSpPr>
        <xdr:cNvPr id="540" name="テキスト ボックス 539"/>
        <xdr:cNvSpPr txBox="1"/>
      </xdr:nvSpPr>
      <xdr:spPr>
        <a:xfrm>
          <a:off x="13436111" y="656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167173</xdr:rowOff>
    </xdr:from>
    <xdr:to>
      <xdr:col>67</xdr:col>
      <xdr:colOff>101600</xdr:colOff>
      <xdr:row>37</xdr:row>
      <xdr:rowOff>97323</xdr:rowOff>
    </xdr:to>
    <xdr:sp macro="" textlink="">
      <xdr:nvSpPr>
        <xdr:cNvPr id="541" name="楕円 540"/>
        <xdr:cNvSpPr/>
      </xdr:nvSpPr>
      <xdr:spPr>
        <a:xfrm>
          <a:off x="12763500" y="633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88450</xdr:rowOff>
    </xdr:from>
    <xdr:ext cx="534377" cy="259045"/>
    <xdr:sp macro="" textlink="">
      <xdr:nvSpPr>
        <xdr:cNvPr id="542" name="テキスト ボックス 541"/>
        <xdr:cNvSpPr txBox="1"/>
      </xdr:nvSpPr>
      <xdr:spPr>
        <a:xfrm>
          <a:off x="12547111" y="643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5" name="テキスト ボックス 554"/>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74579</xdr:rowOff>
    </xdr:from>
    <xdr:to>
      <xdr:col>85</xdr:col>
      <xdr:colOff>126364</xdr:colOff>
      <xdr:row>59</xdr:row>
      <xdr:rowOff>97752</xdr:rowOff>
    </xdr:to>
    <xdr:cxnSp macro="">
      <xdr:nvCxnSpPr>
        <xdr:cNvPr id="567" name="直線コネクタ 566"/>
        <xdr:cNvCxnSpPr/>
      </xdr:nvCxnSpPr>
      <xdr:spPr>
        <a:xfrm flipV="1">
          <a:off x="16317595" y="8818529"/>
          <a:ext cx="1269" cy="1394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101579</xdr:rowOff>
    </xdr:from>
    <xdr:ext cx="534377" cy="259045"/>
    <xdr:sp macro="" textlink="">
      <xdr:nvSpPr>
        <xdr:cNvPr id="568" name="教育費最小値テキスト"/>
        <xdr:cNvSpPr txBox="1"/>
      </xdr:nvSpPr>
      <xdr:spPr>
        <a:xfrm>
          <a:off x="16370300" y="1021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97752</xdr:rowOff>
    </xdr:from>
    <xdr:to>
      <xdr:col>86</xdr:col>
      <xdr:colOff>25400</xdr:colOff>
      <xdr:row>59</xdr:row>
      <xdr:rowOff>97752</xdr:rowOff>
    </xdr:to>
    <xdr:cxnSp macro="">
      <xdr:nvCxnSpPr>
        <xdr:cNvPr id="569" name="直線コネクタ 568"/>
        <xdr:cNvCxnSpPr/>
      </xdr:nvCxnSpPr>
      <xdr:spPr>
        <a:xfrm>
          <a:off x="16230600" y="10213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21256</xdr:rowOff>
    </xdr:from>
    <xdr:ext cx="599010" cy="259045"/>
    <xdr:sp macro="" textlink="">
      <xdr:nvSpPr>
        <xdr:cNvPr id="570" name="教育費最大値テキスト"/>
        <xdr:cNvSpPr txBox="1"/>
      </xdr:nvSpPr>
      <xdr:spPr>
        <a:xfrm>
          <a:off x="16370300" y="859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226,046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74579</xdr:rowOff>
    </xdr:from>
    <xdr:to>
      <xdr:col>86</xdr:col>
      <xdr:colOff>25400</xdr:colOff>
      <xdr:row>51</xdr:row>
      <xdr:rowOff>74579</xdr:rowOff>
    </xdr:to>
    <xdr:cxnSp macro="">
      <xdr:nvCxnSpPr>
        <xdr:cNvPr id="571" name="直線コネクタ 570"/>
        <xdr:cNvCxnSpPr/>
      </xdr:nvCxnSpPr>
      <xdr:spPr>
        <a:xfrm>
          <a:off x="16230600" y="881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85896</xdr:rowOff>
    </xdr:from>
    <xdr:to>
      <xdr:col>85</xdr:col>
      <xdr:colOff>127000</xdr:colOff>
      <xdr:row>57</xdr:row>
      <xdr:rowOff>148592</xdr:rowOff>
    </xdr:to>
    <xdr:cxnSp macro="">
      <xdr:nvCxnSpPr>
        <xdr:cNvPr id="572" name="直線コネクタ 571"/>
        <xdr:cNvCxnSpPr/>
      </xdr:nvCxnSpPr>
      <xdr:spPr>
        <a:xfrm flipV="1">
          <a:off x="15481300" y="9515646"/>
          <a:ext cx="838200" cy="40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110349</xdr:rowOff>
    </xdr:from>
    <xdr:ext cx="534377" cy="259045"/>
    <xdr:sp macro="" textlink="">
      <xdr:nvSpPr>
        <xdr:cNvPr id="573" name="教育費平均値テキスト"/>
        <xdr:cNvSpPr txBox="1"/>
      </xdr:nvSpPr>
      <xdr:spPr>
        <a:xfrm>
          <a:off x="16370300" y="9711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131922</xdr:rowOff>
    </xdr:from>
    <xdr:to>
      <xdr:col>85</xdr:col>
      <xdr:colOff>177800</xdr:colOff>
      <xdr:row>57</xdr:row>
      <xdr:rowOff>62072</xdr:rowOff>
    </xdr:to>
    <xdr:sp macro="" textlink="">
      <xdr:nvSpPr>
        <xdr:cNvPr id="574" name="フローチャート: 判断 573"/>
        <xdr:cNvSpPr/>
      </xdr:nvSpPr>
      <xdr:spPr>
        <a:xfrm>
          <a:off x="16268700" y="973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148592</xdr:rowOff>
    </xdr:from>
    <xdr:to>
      <xdr:col>81</xdr:col>
      <xdr:colOff>50800</xdr:colOff>
      <xdr:row>58</xdr:row>
      <xdr:rowOff>104488</xdr:rowOff>
    </xdr:to>
    <xdr:cxnSp macro="">
      <xdr:nvCxnSpPr>
        <xdr:cNvPr id="575" name="直線コネクタ 574"/>
        <xdr:cNvCxnSpPr/>
      </xdr:nvCxnSpPr>
      <xdr:spPr>
        <a:xfrm flipV="1">
          <a:off x="14592300" y="9921242"/>
          <a:ext cx="889000" cy="12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171364</xdr:rowOff>
    </xdr:from>
    <xdr:to>
      <xdr:col>81</xdr:col>
      <xdr:colOff>101600</xdr:colOff>
      <xdr:row>57</xdr:row>
      <xdr:rowOff>101514</xdr:rowOff>
    </xdr:to>
    <xdr:sp macro="" textlink="">
      <xdr:nvSpPr>
        <xdr:cNvPr id="576" name="フローチャート: 判断 575"/>
        <xdr:cNvSpPr/>
      </xdr:nvSpPr>
      <xdr:spPr>
        <a:xfrm>
          <a:off x="15430500" y="977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118041</xdr:rowOff>
    </xdr:from>
    <xdr:ext cx="534377" cy="259045"/>
    <xdr:sp macro="" textlink="">
      <xdr:nvSpPr>
        <xdr:cNvPr id="577" name="テキスト ボックス 576"/>
        <xdr:cNvSpPr txBox="1"/>
      </xdr:nvSpPr>
      <xdr:spPr>
        <a:xfrm>
          <a:off x="15214111" y="954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75219</xdr:rowOff>
    </xdr:from>
    <xdr:to>
      <xdr:col>76</xdr:col>
      <xdr:colOff>114300</xdr:colOff>
      <xdr:row>58</xdr:row>
      <xdr:rowOff>104488</xdr:rowOff>
    </xdr:to>
    <xdr:cxnSp macro="">
      <xdr:nvCxnSpPr>
        <xdr:cNvPr id="578" name="直線コネクタ 577"/>
        <xdr:cNvCxnSpPr/>
      </xdr:nvCxnSpPr>
      <xdr:spPr>
        <a:xfrm>
          <a:off x="13703300" y="10019319"/>
          <a:ext cx="889000" cy="2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150523</xdr:rowOff>
    </xdr:from>
    <xdr:to>
      <xdr:col>76</xdr:col>
      <xdr:colOff>165100</xdr:colOff>
      <xdr:row>57</xdr:row>
      <xdr:rowOff>80673</xdr:rowOff>
    </xdr:to>
    <xdr:sp macro="" textlink="">
      <xdr:nvSpPr>
        <xdr:cNvPr id="579" name="フローチャート: 判断 578"/>
        <xdr:cNvSpPr/>
      </xdr:nvSpPr>
      <xdr:spPr>
        <a:xfrm>
          <a:off x="14541500" y="9751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97200</xdr:rowOff>
    </xdr:from>
    <xdr:ext cx="534377" cy="259045"/>
    <xdr:sp macro="" textlink="">
      <xdr:nvSpPr>
        <xdr:cNvPr id="580" name="テキスト ボックス 579"/>
        <xdr:cNvSpPr txBox="1"/>
      </xdr:nvSpPr>
      <xdr:spPr>
        <a:xfrm>
          <a:off x="14325111" y="952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75219</xdr:rowOff>
    </xdr:from>
    <xdr:to>
      <xdr:col>71</xdr:col>
      <xdr:colOff>177800</xdr:colOff>
      <xdr:row>58</xdr:row>
      <xdr:rowOff>125961</xdr:rowOff>
    </xdr:to>
    <xdr:cxnSp macro="">
      <xdr:nvCxnSpPr>
        <xdr:cNvPr id="581" name="直線コネクタ 580"/>
        <xdr:cNvCxnSpPr/>
      </xdr:nvCxnSpPr>
      <xdr:spPr>
        <a:xfrm flipV="1">
          <a:off x="12814300" y="10019319"/>
          <a:ext cx="889000" cy="5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6993</xdr:rowOff>
    </xdr:from>
    <xdr:to>
      <xdr:col>72</xdr:col>
      <xdr:colOff>38100</xdr:colOff>
      <xdr:row>57</xdr:row>
      <xdr:rowOff>108593</xdr:rowOff>
    </xdr:to>
    <xdr:sp macro="" textlink="">
      <xdr:nvSpPr>
        <xdr:cNvPr id="582" name="フローチャート: 判断 581"/>
        <xdr:cNvSpPr/>
      </xdr:nvSpPr>
      <xdr:spPr>
        <a:xfrm>
          <a:off x="13652500" y="977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125120</xdr:rowOff>
    </xdr:from>
    <xdr:ext cx="534377" cy="259045"/>
    <xdr:sp macro="" textlink="">
      <xdr:nvSpPr>
        <xdr:cNvPr id="583" name="テキスト ボックス 582"/>
        <xdr:cNvSpPr txBox="1"/>
      </xdr:nvSpPr>
      <xdr:spPr>
        <a:xfrm>
          <a:off x="13436111" y="955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9637</xdr:rowOff>
    </xdr:from>
    <xdr:to>
      <xdr:col>67</xdr:col>
      <xdr:colOff>101600</xdr:colOff>
      <xdr:row>57</xdr:row>
      <xdr:rowOff>111237</xdr:rowOff>
    </xdr:to>
    <xdr:sp macro="" textlink="">
      <xdr:nvSpPr>
        <xdr:cNvPr id="584" name="フローチャート: 判断 583"/>
        <xdr:cNvSpPr/>
      </xdr:nvSpPr>
      <xdr:spPr>
        <a:xfrm>
          <a:off x="12763500" y="9782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127764</xdr:rowOff>
    </xdr:from>
    <xdr:ext cx="534377" cy="259045"/>
    <xdr:sp macro="" textlink="">
      <xdr:nvSpPr>
        <xdr:cNvPr id="585" name="テキスト ボックス 584"/>
        <xdr:cNvSpPr txBox="1"/>
      </xdr:nvSpPr>
      <xdr:spPr>
        <a:xfrm>
          <a:off x="12547111" y="955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35096</xdr:rowOff>
    </xdr:from>
    <xdr:to>
      <xdr:col>85</xdr:col>
      <xdr:colOff>177800</xdr:colOff>
      <xdr:row>55</xdr:row>
      <xdr:rowOff>136696</xdr:rowOff>
    </xdr:to>
    <xdr:sp macro="" textlink="">
      <xdr:nvSpPr>
        <xdr:cNvPr id="591" name="楕円 590"/>
        <xdr:cNvSpPr/>
      </xdr:nvSpPr>
      <xdr:spPr>
        <a:xfrm>
          <a:off x="16268700" y="94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57973</xdr:rowOff>
    </xdr:from>
    <xdr:ext cx="599010" cy="259045"/>
    <xdr:sp macro="" textlink="">
      <xdr:nvSpPr>
        <xdr:cNvPr id="592" name="教育費該当値テキスト"/>
        <xdr:cNvSpPr txBox="1"/>
      </xdr:nvSpPr>
      <xdr:spPr>
        <a:xfrm>
          <a:off x="16370300" y="9316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97792</xdr:rowOff>
    </xdr:from>
    <xdr:to>
      <xdr:col>81</xdr:col>
      <xdr:colOff>101600</xdr:colOff>
      <xdr:row>58</xdr:row>
      <xdr:rowOff>27942</xdr:rowOff>
    </xdr:to>
    <xdr:sp macro="" textlink="">
      <xdr:nvSpPr>
        <xdr:cNvPr id="593" name="楕円 592"/>
        <xdr:cNvSpPr/>
      </xdr:nvSpPr>
      <xdr:spPr>
        <a:xfrm>
          <a:off x="15430500" y="987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19069</xdr:rowOff>
    </xdr:from>
    <xdr:ext cx="534377" cy="259045"/>
    <xdr:sp macro="" textlink="">
      <xdr:nvSpPr>
        <xdr:cNvPr id="594" name="テキスト ボックス 593"/>
        <xdr:cNvSpPr txBox="1"/>
      </xdr:nvSpPr>
      <xdr:spPr>
        <a:xfrm>
          <a:off x="15214111" y="996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53688</xdr:rowOff>
    </xdr:from>
    <xdr:to>
      <xdr:col>76</xdr:col>
      <xdr:colOff>165100</xdr:colOff>
      <xdr:row>58</xdr:row>
      <xdr:rowOff>155288</xdr:rowOff>
    </xdr:to>
    <xdr:sp macro="" textlink="">
      <xdr:nvSpPr>
        <xdr:cNvPr id="595" name="楕円 594"/>
        <xdr:cNvSpPr/>
      </xdr:nvSpPr>
      <xdr:spPr>
        <a:xfrm>
          <a:off x="14541500" y="999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146415</xdr:rowOff>
    </xdr:from>
    <xdr:ext cx="534377" cy="259045"/>
    <xdr:sp macro="" textlink="">
      <xdr:nvSpPr>
        <xdr:cNvPr id="596" name="テキスト ボックス 595"/>
        <xdr:cNvSpPr txBox="1"/>
      </xdr:nvSpPr>
      <xdr:spPr>
        <a:xfrm>
          <a:off x="14325111" y="1009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24419</xdr:rowOff>
    </xdr:from>
    <xdr:to>
      <xdr:col>72</xdr:col>
      <xdr:colOff>38100</xdr:colOff>
      <xdr:row>58</xdr:row>
      <xdr:rowOff>126019</xdr:rowOff>
    </xdr:to>
    <xdr:sp macro="" textlink="">
      <xdr:nvSpPr>
        <xdr:cNvPr id="597" name="楕円 596"/>
        <xdr:cNvSpPr/>
      </xdr:nvSpPr>
      <xdr:spPr>
        <a:xfrm>
          <a:off x="13652500" y="996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117146</xdr:rowOff>
    </xdr:from>
    <xdr:ext cx="534377" cy="259045"/>
    <xdr:sp macro="" textlink="">
      <xdr:nvSpPr>
        <xdr:cNvPr id="598" name="テキスト ボックス 597"/>
        <xdr:cNvSpPr txBox="1"/>
      </xdr:nvSpPr>
      <xdr:spPr>
        <a:xfrm>
          <a:off x="13436111" y="1006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75161</xdr:rowOff>
    </xdr:from>
    <xdr:to>
      <xdr:col>67</xdr:col>
      <xdr:colOff>101600</xdr:colOff>
      <xdr:row>59</xdr:row>
      <xdr:rowOff>5311</xdr:rowOff>
    </xdr:to>
    <xdr:sp macro="" textlink="">
      <xdr:nvSpPr>
        <xdr:cNvPr id="599" name="楕円 598"/>
        <xdr:cNvSpPr/>
      </xdr:nvSpPr>
      <xdr:spPr>
        <a:xfrm>
          <a:off x="12763500" y="1001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167888</xdr:rowOff>
    </xdr:from>
    <xdr:ext cx="534377" cy="259045"/>
    <xdr:sp macro="" textlink="">
      <xdr:nvSpPr>
        <xdr:cNvPr id="600" name="テキスト ボックス 599"/>
        <xdr:cNvSpPr txBox="1"/>
      </xdr:nvSpPr>
      <xdr:spPr>
        <a:xfrm>
          <a:off x="12547111" y="1011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4" name="テキスト ボックス 613"/>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6" name="テキスト ボックス 615"/>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8" name="テキスト ボックス 617"/>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48567</xdr:rowOff>
    </xdr:from>
    <xdr:to>
      <xdr:col>85</xdr:col>
      <xdr:colOff>126364</xdr:colOff>
      <xdr:row>79</xdr:row>
      <xdr:rowOff>98879</xdr:rowOff>
    </xdr:to>
    <xdr:cxnSp macro="">
      <xdr:nvCxnSpPr>
        <xdr:cNvPr id="626" name="直線コネクタ 625"/>
        <xdr:cNvCxnSpPr/>
      </xdr:nvCxnSpPr>
      <xdr:spPr>
        <a:xfrm flipV="1">
          <a:off x="16317595" y="12221517"/>
          <a:ext cx="1269" cy="142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166694</xdr:rowOff>
    </xdr:from>
    <xdr:ext cx="599010" cy="259045"/>
    <xdr:sp macro="" textlink="">
      <xdr:nvSpPr>
        <xdr:cNvPr id="629" name="災害復旧費最大値テキスト"/>
        <xdr:cNvSpPr txBox="1"/>
      </xdr:nvSpPr>
      <xdr:spPr>
        <a:xfrm>
          <a:off x="16370300" y="1199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435,406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48567</xdr:rowOff>
    </xdr:from>
    <xdr:to>
      <xdr:col>86</xdr:col>
      <xdr:colOff>25400</xdr:colOff>
      <xdr:row>71</xdr:row>
      <xdr:rowOff>48567</xdr:rowOff>
    </xdr:to>
    <xdr:cxnSp macro="">
      <xdr:nvCxnSpPr>
        <xdr:cNvPr id="630" name="直線コネクタ 629"/>
        <xdr:cNvCxnSpPr/>
      </xdr:nvCxnSpPr>
      <xdr:spPr>
        <a:xfrm>
          <a:off x="16230600" y="12221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87472</xdr:rowOff>
    </xdr:from>
    <xdr:to>
      <xdr:col>85</xdr:col>
      <xdr:colOff>127000</xdr:colOff>
      <xdr:row>79</xdr:row>
      <xdr:rowOff>92687</xdr:rowOff>
    </xdr:to>
    <xdr:cxnSp macro="">
      <xdr:nvCxnSpPr>
        <xdr:cNvPr id="631" name="直線コネクタ 630"/>
        <xdr:cNvCxnSpPr/>
      </xdr:nvCxnSpPr>
      <xdr:spPr>
        <a:xfrm flipV="1">
          <a:off x="15481300" y="13632022"/>
          <a:ext cx="838200" cy="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17098</xdr:rowOff>
    </xdr:from>
    <xdr:ext cx="534377" cy="259045"/>
    <xdr:sp macro="" textlink="">
      <xdr:nvSpPr>
        <xdr:cNvPr id="632" name="災害復旧費平均値テキスト"/>
        <xdr:cNvSpPr txBox="1"/>
      </xdr:nvSpPr>
      <xdr:spPr>
        <a:xfrm>
          <a:off x="16370300" y="13390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165671</xdr:rowOff>
    </xdr:from>
    <xdr:to>
      <xdr:col>85</xdr:col>
      <xdr:colOff>177800</xdr:colOff>
      <xdr:row>79</xdr:row>
      <xdr:rowOff>95821</xdr:rowOff>
    </xdr:to>
    <xdr:sp macro="" textlink="">
      <xdr:nvSpPr>
        <xdr:cNvPr id="633" name="フローチャート: 判断 632"/>
        <xdr:cNvSpPr/>
      </xdr:nvSpPr>
      <xdr:spPr>
        <a:xfrm>
          <a:off x="16268700" y="1353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92615</xdr:rowOff>
    </xdr:from>
    <xdr:to>
      <xdr:col>81</xdr:col>
      <xdr:colOff>50800</xdr:colOff>
      <xdr:row>79</xdr:row>
      <xdr:rowOff>92687</xdr:rowOff>
    </xdr:to>
    <xdr:cxnSp macro="">
      <xdr:nvCxnSpPr>
        <xdr:cNvPr id="634" name="直線コネクタ 633"/>
        <xdr:cNvCxnSpPr/>
      </xdr:nvCxnSpPr>
      <xdr:spPr>
        <a:xfrm>
          <a:off x="14592300" y="13637165"/>
          <a:ext cx="889000" cy="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167577</xdr:rowOff>
    </xdr:from>
    <xdr:to>
      <xdr:col>81</xdr:col>
      <xdr:colOff>101600</xdr:colOff>
      <xdr:row>79</xdr:row>
      <xdr:rowOff>97727</xdr:rowOff>
    </xdr:to>
    <xdr:sp macro="" textlink="">
      <xdr:nvSpPr>
        <xdr:cNvPr id="635" name="フローチャート: 判断 634"/>
        <xdr:cNvSpPr/>
      </xdr:nvSpPr>
      <xdr:spPr>
        <a:xfrm>
          <a:off x="15430500" y="1354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114254</xdr:rowOff>
    </xdr:from>
    <xdr:ext cx="534377" cy="259045"/>
    <xdr:sp macro="" textlink="">
      <xdr:nvSpPr>
        <xdr:cNvPr id="636" name="テキスト ボックス 635"/>
        <xdr:cNvSpPr txBox="1"/>
      </xdr:nvSpPr>
      <xdr:spPr>
        <a:xfrm>
          <a:off x="15214111" y="1331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92615</xdr:rowOff>
    </xdr:from>
    <xdr:to>
      <xdr:col>76</xdr:col>
      <xdr:colOff>114300</xdr:colOff>
      <xdr:row>79</xdr:row>
      <xdr:rowOff>92847</xdr:rowOff>
    </xdr:to>
    <xdr:cxnSp macro="">
      <xdr:nvCxnSpPr>
        <xdr:cNvPr id="637" name="直線コネクタ 636"/>
        <xdr:cNvCxnSpPr/>
      </xdr:nvCxnSpPr>
      <xdr:spPr>
        <a:xfrm flipV="1">
          <a:off x="13703300" y="13637165"/>
          <a:ext cx="889000" cy="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168032</xdr:rowOff>
    </xdr:from>
    <xdr:to>
      <xdr:col>76</xdr:col>
      <xdr:colOff>165100</xdr:colOff>
      <xdr:row>79</xdr:row>
      <xdr:rowOff>98182</xdr:rowOff>
    </xdr:to>
    <xdr:sp macro="" textlink="">
      <xdr:nvSpPr>
        <xdr:cNvPr id="638" name="フローチャート: 判断 637"/>
        <xdr:cNvSpPr/>
      </xdr:nvSpPr>
      <xdr:spPr>
        <a:xfrm>
          <a:off x="14541500" y="1354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114709</xdr:rowOff>
    </xdr:from>
    <xdr:ext cx="534377" cy="259045"/>
    <xdr:sp macro="" textlink="">
      <xdr:nvSpPr>
        <xdr:cNvPr id="639" name="テキスト ボックス 638"/>
        <xdr:cNvSpPr txBox="1"/>
      </xdr:nvSpPr>
      <xdr:spPr>
        <a:xfrm>
          <a:off x="14325111" y="1331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75647</xdr:rowOff>
    </xdr:from>
    <xdr:to>
      <xdr:col>71</xdr:col>
      <xdr:colOff>177800</xdr:colOff>
      <xdr:row>79</xdr:row>
      <xdr:rowOff>92847</xdr:rowOff>
    </xdr:to>
    <xdr:cxnSp macro="">
      <xdr:nvCxnSpPr>
        <xdr:cNvPr id="640" name="直線コネクタ 639"/>
        <xdr:cNvCxnSpPr/>
      </xdr:nvCxnSpPr>
      <xdr:spPr>
        <a:xfrm>
          <a:off x="12814300" y="13620197"/>
          <a:ext cx="889000" cy="1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6817</xdr:rowOff>
    </xdr:from>
    <xdr:to>
      <xdr:col>72</xdr:col>
      <xdr:colOff>38100</xdr:colOff>
      <xdr:row>79</xdr:row>
      <xdr:rowOff>108417</xdr:rowOff>
    </xdr:to>
    <xdr:sp macro="" textlink="">
      <xdr:nvSpPr>
        <xdr:cNvPr id="641" name="フローチャート: 判断 640"/>
        <xdr:cNvSpPr/>
      </xdr:nvSpPr>
      <xdr:spPr>
        <a:xfrm>
          <a:off x="13652500" y="1355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124944</xdr:rowOff>
    </xdr:from>
    <xdr:ext cx="534377" cy="259045"/>
    <xdr:sp macro="" textlink="">
      <xdr:nvSpPr>
        <xdr:cNvPr id="642" name="テキスト ボックス 641"/>
        <xdr:cNvSpPr txBox="1"/>
      </xdr:nvSpPr>
      <xdr:spPr>
        <a:xfrm>
          <a:off x="13436111" y="1332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12658</xdr:rowOff>
    </xdr:from>
    <xdr:to>
      <xdr:col>67</xdr:col>
      <xdr:colOff>101600</xdr:colOff>
      <xdr:row>79</xdr:row>
      <xdr:rowOff>114258</xdr:rowOff>
    </xdr:to>
    <xdr:sp macro="" textlink="">
      <xdr:nvSpPr>
        <xdr:cNvPr id="643" name="フローチャート: 判断 642"/>
        <xdr:cNvSpPr/>
      </xdr:nvSpPr>
      <xdr:spPr>
        <a:xfrm>
          <a:off x="12763500" y="1355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130785</xdr:rowOff>
    </xdr:from>
    <xdr:ext cx="534377" cy="259045"/>
    <xdr:sp macro="" textlink="">
      <xdr:nvSpPr>
        <xdr:cNvPr id="644" name="テキスト ボックス 643"/>
        <xdr:cNvSpPr txBox="1"/>
      </xdr:nvSpPr>
      <xdr:spPr>
        <a:xfrm>
          <a:off x="12547111" y="1333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36672</xdr:rowOff>
    </xdr:from>
    <xdr:to>
      <xdr:col>85</xdr:col>
      <xdr:colOff>177800</xdr:colOff>
      <xdr:row>79</xdr:row>
      <xdr:rowOff>138272</xdr:rowOff>
    </xdr:to>
    <xdr:sp macro="" textlink="">
      <xdr:nvSpPr>
        <xdr:cNvPr id="650" name="楕円 649"/>
        <xdr:cNvSpPr/>
      </xdr:nvSpPr>
      <xdr:spPr>
        <a:xfrm>
          <a:off x="16268700" y="135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144098</xdr:rowOff>
    </xdr:from>
    <xdr:ext cx="469744" cy="259045"/>
    <xdr:sp macro="" textlink="">
      <xdr:nvSpPr>
        <xdr:cNvPr id="651" name="災害復旧費該当値テキスト"/>
        <xdr:cNvSpPr txBox="1"/>
      </xdr:nvSpPr>
      <xdr:spPr>
        <a:xfrm>
          <a:off x="16370300" y="1351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41887</xdr:rowOff>
    </xdr:from>
    <xdr:to>
      <xdr:col>81</xdr:col>
      <xdr:colOff>101600</xdr:colOff>
      <xdr:row>79</xdr:row>
      <xdr:rowOff>143487</xdr:rowOff>
    </xdr:to>
    <xdr:sp macro="" textlink="">
      <xdr:nvSpPr>
        <xdr:cNvPr id="652" name="楕円 651"/>
        <xdr:cNvSpPr/>
      </xdr:nvSpPr>
      <xdr:spPr>
        <a:xfrm>
          <a:off x="15430500" y="1358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134614</xdr:rowOff>
    </xdr:from>
    <xdr:ext cx="469744" cy="259045"/>
    <xdr:sp macro="" textlink="">
      <xdr:nvSpPr>
        <xdr:cNvPr id="653" name="テキスト ボックス 652"/>
        <xdr:cNvSpPr txBox="1"/>
      </xdr:nvSpPr>
      <xdr:spPr>
        <a:xfrm>
          <a:off x="15246428" y="1367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41815</xdr:rowOff>
    </xdr:from>
    <xdr:to>
      <xdr:col>76</xdr:col>
      <xdr:colOff>165100</xdr:colOff>
      <xdr:row>79</xdr:row>
      <xdr:rowOff>143415</xdr:rowOff>
    </xdr:to>
    <xdr:sp macro="" textlink="">
      <xdr:nvSpPr>
        <xdr:cNvPr id="654" name="楕円 653"/>
        <xdr:cNvSpPr/>
      </xdr:nvSpPr>
      <xdr:spPr>
        <a:xfrm>
          <a:off x="14541500" y="1358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134542</xdr:rowOff>
    </xdr:from>
    <xdr:ext cx="469744" cy="259045"/>
    <xdr:sp macro="" textlink="">
      <xdr:nvSpPr>
        <xdr:cNvPr id="655" name="テキスト ボックス 654"/>
        <xdr:cNvSpPr txBox="1"/>
      </xdr:nvSpPr>
      <xdr:spPr>
        <a:xfrm>
          <a:off x="14357428" y="136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42047</xdr:rowOff>
    </xdr:from>
    <xdr:to>
      <xdr:col>72</xdr:col>
      <xdr:colOff>38100</xdr:colOff>
      <xdr:row>79</xdr:row>
      <xdr:rowOff>143647</xdr:rowOff>
    </xdr:to>
    <xdr:sp macro="" textlink="">
      <xdr:nvSpPr>
        <xdr:cNvPr id="656" name="楕円 655"/>
        <xdr:cNvSpPr/>
      </xdr:nvSpPr>
      <xdr:spPr>
        <a:xfrm>
          <a:off x="13652500" y="1358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134774</xdr:rowOff>
    </xdr:from>
    <xdr:ext cx="469744" cy="259045"/>
    <xdr:sp macro="" textlink="">
      <xdr:nvSpPr>
        <xdr:cNvPr id="657" name="テキスト ボックス 656"/>
        <xdr:cNvSpPr txBox="1"/>
      </xdr:nvSpPr>
      <xdr:spPr>
        <a:xfrm>
          <a:off x="13468428" y="1367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24847</xdr:rowOff>
    </xdr:from>
    <xdr:to>
      <xdr:col>67</xdr:col>
      <xdr:colOff>101600</xdr:colOff>
      <xdr:row>79</xdr:row>
      <xdr:rowOff>126447</xdr:rowOff>
    </xdr:to>
    <xdr:sp macro="" textlink="">
      <xdr:nvSpPr>
        <xdr:cNvPr id="658" name="楕円 657"/>
        <xdr:cNvSpPr/>
      </xdr:nvSpPr>
      <xdr:spPr>
        <a:xfrm>
          <a:off x="12763500" y="135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117574</xdr:rowOff>
    </xdr:from>
    <xdr:ext cx="469744" cy="259045"/>
    <xdr:sp macro="" textlink="">
      <xdr:nvSpPr>
        <xdr:cNvPr id="659" name="テキスト ボックス 658"/>
        <xdr:cNvSpPr txBox="1"/>
      </xdr:nvSpPr>
      <xdr:spPr>
        <a:xfrm>
          <a:off x="12579428" y="136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9773</xdr:rowOff>
    </xdr:from>
    <xdr:to>
      <xdr:col>85</xdr:col>
      <xdr:colOff>126364</xdr:colOff>
      <xdr:row>98</xdr:row>
      <xdr:rowOff>139700</xdr:rowOff>
    </xdr:to>
    <xdr:cxnSp macro="">
      <xdr:nvCxnSpPr>
        <xdr:cNvPr id="681" name="直線コネクタ 680"/>
        <xdr:cNvCxnSpPr/>
      </xdr:nvCxnSpPr>
      <xdr:spPr>
        <a:xfrm flipV="1">
          <a:off x="16317595" y="15783173"/>
          <a:ext cx="1269" cy="1158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143527</xdr:rowOff>
    </xdr:from>
    <xdr:ext cx="249299" cy="259045"/>
    <xdr:sp macro="" textlink="">
      <xdr:nvSpPr>
        <xdr:cNvPr id="682" name="公債費最小値テキスト"/>
        <xdr:cNvSpPr txBox="1"/>
      </xdr:nvSpPr>
      <xdr:spPr>
        <a:xfrm>
          <a:off x="16370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139700</xdr:rowOff>
    </xdr:from>
    <xdr:to>
      <xdr:col>86</xdr:col>
      <xdr:colOff>25400</xdr:colOff>
      <xdr:row>98</xdr:row>
      <xdr:rowOff>139700</xdr:rowOff>
    </xdr:to>
    <xdr:cxnSp macro="">
      <xdr:nvCxnSpPr>
        <xdr:cNvPr id="683" name="直線コネクタ 682"/>
        <xdr:cNvCxnSpPr/>
      </xdr:nvCxnSpPr>
      <xdr:spPr>
        <a:xfrm>
          <a:off x="16230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127900</xdr:rowOff>
    </xdr:from>
    <xdr:ext cx="599010" cy="259045"/>
    <xdr:sp macro="" textlink="">
      <xdr:nvSpPr>
        <xdr:cNvPr id="684" name="公債費最大値テキスト"/>
        <xdr:cNvSpPr txBox="1"/>
      </xdr:nvSpPr>
      <xdr:spPr>
        <a:xfrm>
          <a:off x="16370300" y="15558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253,418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9773</xdr:rowOff>
    </xdr:from>
    <xdr:to>
      <xdr:col>86</xdr:col>
      <xdr:colOff>25400</xdr:colOff>
      <xdr:row>92</xdr:row>
      <xdr:rowOff>9773</xdr:rowOff>
    </xdr:to>
    <xdr:cxnSp macro="">
      <xdr:nvCxnSpPr>
        <xdr:cNvPr id="685" name="直線コネクタ 684"/>
        <xdr:cNvCxnSpPr/>
      </xdr:nvCxnSpPr>
      <xdr:spPr>
        <a:xfrm>
          <a:off x="16230600" y="15783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107829</xdr:rowOff>
    </xdr:from>
    <xdr:to>
      <xdr:col>85</xdr:col>
      <xdr:colOff>127000</xdr:colOff>
      <xdr:row>96</xdr:row>
      <xdr:rowOff>16745</xdr:rowOff>
    </xdr:to>
    <xdr:cxnSp macro="">
      <xdr:nvCxnSpPr>
        <xdr:cNvPr id="686" name="直線コネクタ 685"/>
        <xdr:cNvCxnSpPr/>
      </xdr:nvCxnSpPr>
      <xdr:spPr>
        <a:xfrm flipV="1">
          <a:off x="15481300" y="16395579"/>
          <a:ext cx="838200" cy="8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72018</xdr:rowOff>
    </xdr:from>
    <xdr:ext cx="599010" cy="259045"/>
    <xdr:sp macro="" textlink="">
      <xdr:nvSpPr>
        <xdr:cNvPr id="687" name="公債費平均値テキスト"/>
        <xdr:cNvSpPr txBox="1"/>
      </xdr:nvSpPr>
      <xdr:spPr>
        <a:xfrm>
          <a:off x="16370300" y="163597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93591</xdr:rowOff>
    </xdr:from>
    <xdr:to>
      <xdr:col>85</xdr:col>
      <xdr:colOff>177800</xdr:colOff>
      <xdr:row>96</xdr:row>
      <xdr:rowOff>23741</xdr:rowOff>
    </xdr:to>
    <xdr:sp macro="" textlink="">
      <xdr:nvSpPr>
        <xdr:cNvPr id="688" name="フローチャート: 判断 687"/>
        <xdr:cNvSpPr/>
      </xdr:nvSpPr>
      <xdr:spPr>
        <a:xfrm>
          <a:off x="16268700" y="163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16745</xdr:rowOff>
    </xdr:from>
    <xdr:to>
      <xdr:col>81</xdr:col>
      <xdr:colOff>50800</xdr:colOff>
      <xdr:row>96</xdr:row>
      <xdr:rowOff>47501</xdr:rowOff>
    </xdr:to>
    <xdr:cxnSp macro="">
      <xdr:nvCxnSpPr>
        <xdr:cNvPr id="689" name="直線コネクタ 688"/>
        <xdr:cNvCxnSpPr/>
      </xdr:nvCxnSpPr>
      <xdr:spPr>
        <a:xfrm flipV="1">
          <a:off x="14592300" y="16475945"/>
          <a:ext cx="889000" cy="3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86623</xdr:rowOff>
    </xdr:from>
    <xdr:to>
      <xdr:col>81</xdr:col>
      <xdr:colOff>101600</xdr:colOff>
      <xdr:row>96</xdr:row>
      <xdr:rowOff>16773</xdr:rowOff>
    </xdr:to>
    <xdr:sp macro="" textlink="">
      <xdr:nvSpPr>
        <xdr:cNvPr id="690" name="フローチャート: 判断 689"/>
        <xdr:cNvSpPr/>
      </xdr:nvSpPr>
      <xdr:spPr>
        <a:xfrm>
          <a:off x="15430500" y="1637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33300</xdr:rowOff>
    </xdr:from>
    <xdr:ext cx="599010" cy="259045"/>
    <xdr:sp macro="" textlink="">
      <xdr:nvSpPr>
        <xdr:cNvPr id="691" name="テキスト ボックス 690"/>
        <xdr:cNvSpPr txBox="1"/>
      </xdr:nvSpPr>
      <xdr:spPr>
        <a:xfrm>
          <a:off x="15181795" y="1614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47501</xdr:rowOff>
    </xdr:from>
    <xdr:to>
      <xdr:col>76</xdr:col>
      <xdr:colOff>114300</xdr:colOff>
      <xdr:row>96</xdr:row>
      <xdr:rowOff>89294</xdr:rowOff>
    </xdr:to>
    <xdr:cxnSp macro="">
      <xdr:nvCxnSpPr>
        <xdr:cNvPr id="692" name="直線コネクタ 691"/>
        <xdr:cNvCxnSpPr/>
      </xdr:nvCxnSpPr>
      <xdr:spPr>
        <a:xfrm flipV="1">
          <a:off x="13703300" y="16506701"/>
          <a:ext cx="889000" cy="4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105130</xdr:rowOff>
    </xdr:from>
    <xdr:to>
      <xdr:col>76</xdr:col>
      <xdr:colOff>165100</xdr:colOff>
      <xdr:row>96</xdr:row>
      <xdr:rowOff>35280</xdr:rowOff>
    </xdr:to>
    <xdr:sp macro="" textlink="">
      <xdr:nvSpPr>
        <xdr:cNvPr id="693" name="フローチャート: 判断 692"/>
        <xdr:cNvSpPr/>
      </xdr:nvSpPr>
      <xdr:spPr>
        <a:xfrm>
          <a:off x="14541500" y="1639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51807</xdr:rowOff>
    </xdr:from>
    <xdr:ext cx="599010" cy="259045"/>
    <xdr:sp macro="" textlink="">
      <xdr:nvSpPr>
        <xdr:cNvPr id="694" name="テキスト ボックス 693"/>
        <xdr:cNvSpPr txBox="1"/>
      </xdr:nvSpPr>
      <xdr:spPr>
        <a:xfrm>
          <a:off x="14292795" y="1616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89294</xdr:rowOff>
    </xdr:from>
    <xdr:to>
      <xdr:col>71</xdr:col>
      <xdr:colOff>177800</xdr:colOff>
      <xdr:row>96</xdr:row>
      <xdr:rowOff>116694</xdr:rowOff>
    </xdr:to>
    <xdr:cxnSp macro="">
      <xdr:nvCxnSpPr>
        <xdr:cNvPr id="695" name="直線コネクタ 694"/>
        <xdr:cNvCxnSpPr/>
      </xdr:nvCxnSpPr>
      <xdr:spPr>
        <a:xfrm flipV="1">
          <a:off x="12814300" y="1654849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125244</xdr:rowOff>
    </xdr:from>
    <xdr:to>
      <xdr:col>72</xdr:col>
      <xdr:colOff>38100</xdr:colOff>
      <xdr:row>96</xdr:row>
      <xdr:rowOff>55394</xdr:rowOff>
    </xdr:to>
    <xdr:sp macro="" textlink="">
      <xdr:nvSpPr>
        <xdr:cNvPr id="696" name="フローチャート: 判断 695"/>
        <xdr:cNvSpPr/>
      </xdr:nvSpPr>
      <xdr:spPr>
        <a:xfrm>
          <a:off x="13652500" y="1641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71921</xdr:rowOff>
    </xdr:from>
    <xdr:ext cx="599010" cy="259045"/>
    <xdr:sp macro="" textlink="">
      <xdr:nvSpPr>
        <xdr:cNvPr id="697" name="テキスト ボックス 696"/>
        <xdr:cNvSpPr txBox="1"/>
      </xdr:nvSpPr>
      <xdr:spPr>
        <a:xfrm>
          <a:off x="13403795" y="16188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122307</xdr:rowOff>
    </xdr:from>
    <xdr:to>
      <xdr:col>67</xdr:col>
      <xdr:colOff>101600</xdr:colOff>
      <xdr:row>96</xdr:row>
      <xdr:rowOff>52457</xdr:rowOff>
    </xdr:to>
    <xdr:sp macro="" textlink="">
      <xdr:nvSpPr>
        <xdr:cNvPr id="698" name="フローチャート: 判断 697"/>
        <xdr:cNvSpPr/>
      </xdr:nvSpPr>
      <xdr:spPr>
        <a:xfrm>
          <a:off x="127635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68984</xdr:rowOff>
    </xdr:from>
    <xdr:ext cx="599010" cy="259045"/>
    <xdr:sp macro="" textlink="">
      <xdr:nvSpPr>
        <xdr:cNvPr id="699" name="テキスト ボックス 698"/>
        <xdr:cNvSpPr txBox="1"/>
      </xdr:nvSpPr>
      <xdr:spPr>
        <a:xfrm>
          <a:off x="12514795" y="1618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57029</xdr:rowOff>
    </xdr:from>
    <xdr:to>
      <xdr:col>85</xdr:col>
      <xdr:colOff>177800</xdr:colOff>
      <xdr:row>95</xdr:row>
      <xdr:rowOff>158629</xdr:rowOff>
    </xdr:to>
    <xdr:sp macro="" textlink="">
      <xdr:nvSpPr>
        <xdr:cNvPr id="705" name="楕円 704"/>
        <xdr:cNvSpPr/>
      </xdr:nvSpPr>
      <xdr:spPr>
        <a:xfrm>
          <a:off x="16268700" y="1634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79906</xdr:rowOff>
    </xdr:from>
    <xdr:ext cx="599010" cy="259045"/>
    <xdr:sp macro="" textlink="">
      <xdr:nvSpPr>
        <xdr:cNvPr id="706" name="公債費該当値テキスト"/>
        <xdr:cNvSpPr txBox="1"/>
      </xdr:nvSpPr>
      <xdr:spPr>
        <a:xfrm>
          <a:off x="16370300" y="16196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137395</xdr:rowOff>
    </xdr:from>
    <xdr:to>
      <xdr:col>81</xdr:col>
      <xdr:colOff>101600</xdr:colOff>
      <xdr:row>96</xdr:row>
      <xdr:rowOff>67545</xdr:rowOff>
    </xdr:to>
    <xdr:sp macro="" textlink="">
      <xdr:nvSpPr>
        <xdr:cNvPr id="707" name="楕円 706"/>
        <xdr:cNvSpPr/>
      </xdr:nvSpPr>
      <xdr:spPr>
        <a:xfrm>
          <a:off x="15430500" y="164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58672</xdr:rowOff>
    </xdr:from>
    <xdr:ext cx="599010" cy="259045"/>
    <xdr:sp macro="" textlink="">
      <xdr:nvSpPr>
        <xdr:cNvPr id="708" name="テキスト ボックス 707"/>
        <xdr:cNvSpPr txBox="1"/>
      </xdr:nvSpPr>
      <xdr:spPr>
        <a:xfrm>
          <a:off x="15181795" y="16517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168151</xdr:rowOff>
    </xdr:from>
    <xdr:to>
      <xdr:col>76</xdr:col>
      <xdr:colOff>165100</xdr:colOff>
      <xdr:row>96</xdr:row>
      <xdr:rowOff>98301</xdr:rowOff>
    </xdr:to>
    <xdr:sp macro="" textlink="">
      <xdr:nvSpPr>
        <xdr:cNvPr id="709" name="楕円 708"/>
        <xdr:cNvSpPr/>
      </xdr:nvSpPr>
      <xdr:spPr>
        <a:xfrm>
          <a:off x="14541500" y="1645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89428</xdr:rowOff>
    </xdr:from>
    <xdr:ext cx="534377" cy="259045"/>
    <xdr:sp macro="" textlink="">
      <xdr:nvSpPr>
        <xdr:cNvPr id="710" name="テキスト ボックス 709"/>
        <xdr:cNvSpPr txBox="1"/>
      </xdr:nvSpPr>
      <xdr:spPr>
        <a:xfrm>
          <a:off x="14325111" y="1654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38494</xdr:rowOff>
    </xdr:from>
    <xdr:to>
      <xdr:col>72</xdr:col>
      <xdr:colOff>38100</xdr:colOff>
      <xdr:row>96</xdr:row>
      <xdr:rowOff>140094</xdr:rowOff>
    </xdr:to>
    <xdr:sp macro="" textlink="">
      <xdr:nvSpPr>
        <xdr:cNvPr id="711" name="楕円 710"/>
        <xdr:cNvSpPr/>
      </xdr:nvSpPr>
      <xdr:spPr>
        <a:xfrm>
          <a:off x="13652500" y="164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131221</xdr:rowOff>
    </xdr:from>
    <xdr:ext cx="534377" cy="259045"/>
    <xdr:sp macro="" textlink="">
      <xdr:nvSpPr>
        <xdr:cNvPr id="712" name="テキスト ボックス 711"/>
        <xdr:cNvSpPr txBox="1"/>
      </xdr:nvSpPr>
      <xdr:spPr>
        <a:xfrm>
          <a:off x="13436111" y="1659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65894</xdr:rowOff>
    </xdr:from>
    <xdr:to>
      <xdr:col>67</xdr:col>
      <xdr:colOff>101600</xdr:colOff>
      <xdr:row>96</xdr:row>
      <xdr:rowOff>167494</xdr:rowOff>
    </xdr:to>
    <xdr:sp macro="" textlink="">
      <xdr:nvSpPr>
        <xdr:cNvPr id="713" name="楕円 712"/>
        <xdr:cNvSpPr/>
      </xdr:nvSpPr>
      <xdr:spPr>
        <a:xfrm>
          <a:off x="12763500" y="165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158621</xdr:rowOff>
    </xdr:from>
    <xdr:ext cx="534377" cy="259045"/>
    <xdr:sp macro="" textlink="">
      <xdr:nvSpPr>
        <xdr:cNvPr id="714" name="テキスト ボックス 713"/>
        <xdr:cNvSpPr txBox="1"/>
      </xdr:nvSpPr>
      <xdr:spPr>
        <a:xfrm>
          <a:off x="12547111" y="166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36" name="直線コネクタ 735"/>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2623</xdr:rowOff>
    </xdr:from>
    <xdr:ext cx="249299" cy="259045"/>
    <xdr:sp macro="" textlink="">
      <xdr:nvSpPr>
        <xdr:cNvPr id="737" name="諸支出金最小値テキスト"/>
        <xdr:cNvSpPr txBox="1"/>
      </xdr:nvSpPr>
      <xdr:spPr>
        <a:xfrm>
          <a:off x="22212300" y="66891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534377" cy="259045"/>
    <xdr:sp macro="" textlink="">
      <xdr:nvSpPr>
        <xdr:cNvPr id="739" name="諸支出金最大値テキスト"/>
        <xdr:cNvSpPr txBox="1"/>
      </xdr:nvSpPr>
      <xdr:spPr>
        <a:xfrm>
          <a:off x="22212300" y="494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65,110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0" name="直線コネクタ 739"/>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91523</xdr:rowOff>
    </xdr:from>
    <xdr:ext cx="378565" cy="259045"/>
    <xdr:sp macro="" textlink="">
      <xdr:nvSpPr>
        <xdr:cNvPr id="742" name="諸支出金平均値テキスト"/>
        <xdr:cNvSpPr txBox="1"/>
      </xdr:nvSpPr>
      <xdr:spPr>
        <a:xfrm>
          <a:off x="22212300" y="64351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68646</xdr:rowOff>
    </xdr:from>
    <xdr:to>
      <xdr:col>116</xdr:col>
      <xdr:colOff>114300</xdr:colOff>
      <xdr:row>38</xdr:row>
      <xdr:rowOff>170246</xdr:rowOff>
    </xdr:to>
    <xdr:sp macro="" textlink="">
      <xdr:nvSpPr>
        <xdr:cNvPr id="743" name="フローチャート: 判断 742"/>
        <xdr:cNvSpPr/>
      </xdr:nvSpPr>
      <xdr:spPr>
        <a:xfrm>
          <a:off x="22110700" y="65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83093</xdr:rowOff>
    </xdr:from>
    <xdr:to>
      <xdr:col>112</xdr:col>
      <xdr:colOff>38100</xdr:colOff>
      <xdr:row>39</xdr:row>
      <xdr:rowOff>13243</xdr:rowOff>
    </xdr:to>
    <xdr:sp macro="" textlink="">
      <xdr:nvSpPr>
        <xdr:cNvPr id="745" name="フローチャート: 判断 744"/>
        <xdr:cNvSpPr/>
      </xdr:nvSpPr>
      <xdr:spPr>
        <a:xfrm>
          <a:off x="21272500" y="6598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29770</xdr:rowOff>
    </xdr:from>
    <xdr:ext cx="378565" cy="259045"/>
    <xdr:sp macro="" textlink="">
      <xdr:nvSpPr>
        <xdr:cNvPr id="746" name="テキスト ボックス 745"/>
        <xdr:cNvSpPr txBox="1"/>
      </xdr:nvSpPr>
      <xdr:spPr>
        <a:xfrm>
          <a:off x="21134017" y="6373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86294</xdr:rowOff>
    </xdr:from>
    <xdr:to>
      <xdr:col>107</xdr:col>
      <xdr:colOff>101600</xdr:colOff>
      <xdr:row>39</xdr:row>
      <xdr:rowOff>16444</xdr:rowOff>
    </xdr:to>
    <xdr:sp macro="" textlink="">
      <xdr:nvSpPr>
        <xdr:cNvPr id="748" name="フローチャート: 判断 747"/>
        <xdr:cNvSpPr/>
      </xdr:nvSpPr>
      <xdr:spPr>
        <a:xfrm>
          <a:off x="20383500" y="660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32971</xdr:rowOff>
    </xdr:from>
    <xdr:ext cx="378565" cy="259045"/>
    <xdr:sp macro="" textlink="">
      <xdr:nvSpPr>
        <xdr:cNvPr id="749" name="テキスト ボックス 748"/>
        <xdr:cNvSpPr txBox="1"/>
      </xdr:nvSpPr>
      <xdr:spPr>
        <a:xfrm>
          <a:off x="20245017" y="6376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87346</xdr:rowOff>
    </xdr:from>
    <xdr:to>
      <xdr:col>102</xdr:col>
      <xdr:colOff>165100</xdr:colOff>
      <xdr:row>39</xdr:row>
      <xdr:rowOff>17496</xdr:rowOff>
    </xdr:to>
    <xdr:sp macro="" textlink="">
      <xdr:nvSpPr>
        <xdr:cNvPr id="751" name="フローチャート: 判断 750"/>
        <xdr:cNvSpPr/>
      </xdr:nvSpPr>
      <xdr:spPr>
        <a:xfrm>
          <a:off x="19494500" y="6602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34022</xdr:rowOff>
    </xdr:from>
    <xdr:ext cx="313932" cy="259045"/>
    <xdr:sp macro="" textlink="">
      <xdr:nvSpPr>
        <xdr:cNvPr id="752" name="テキスト ボックス 751"/>
        <xdr:cNvSpPr txBox="1"/>
      </xdr:nvSpPr>
      <xdr:spPr>
        <a:xfrm>
          <a:off x="19388333" y="63776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87117</xdr:rowOff>
    </xdr:from>
    <xdr:to>
      <xdr:col>98</xdr:col>
      <xdr:colOff>38100</xdr:colOff>
      <xdr:row>39</xdr:row>
      <xdr:rowOff>17267</xdr:rowOff>
    </xdr:to>
    <xdr:sp macro="" textlink="">
      <xdr:nvSpPr>
        <xdr:cNvPr id="753" name="フローチャート: 判断 752"/>
        <xdr:cNvSpPr/>
      </xdr:nvSpPr>
      <xdr:spPr>
        <a:xfrm>
          <a:off x="18605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33794</xdr:rowOff>
    </xdr:from>
    <xdr:ext cx="313932" cy="259045"/>
    <xdr:sp macro="" textlink="">
      <xdr:nvSpPr>
        <xdr:cNvPr id="754" name="テキスト ボックス 753"/>
        <xdr:cNvSpPr txBox="1"/>
      </xdr:nvSpPr>
      <xdr:spPr>
        <a:xfrm>
          <a:off x="18499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47073</xdr:rowOff>
    </xdr:from>
    <xdr:ext cx="249299" cy="259045"/>
    <xdr:sp macro="" textlink="">
      <xdr:nvSpPr>
        <xdr:cNvPr id="761" name="諸支出金該当値テキスト"/>
        <xdr:cNvSpPr txBox="1"/>
      </xdr:nvSpPr>
      <xdr:spPr>
        <a:xfrm>
          <a:off x="22212300" y="65621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については、平成２８年度まで類似団体平均に比べ高くなっていたが、平成２５年度以降実施してきた道の駅整備事業や朝日自然観多目的交流施設整備事業等が終了したため類似団体平均並みとなっている。</a:t>
          </a:r>
        </a:p>
        <a:p>
          <a:r>
            <a:rPr kumimoji="1" lang="ja-JP" altLang="en-US" sz="1300">
              <a:latin typeface="ＭＳ Ｐゴシック" panose="020B0600070205080204" pitchFamily="50" charset="-128"/>
              <a:ea typeface="ＭＳ Ｐゴシック" panose="020B0600070205080204" pitchFamily="50" charset="-128"/>
            </a:rPr>
            <a:t>・教育費については、小中学校空調設備の大規模改修、中央公民館空調の大規模改修を実施したため、前年度から６５％増加し、類似団体平均を上回った。</a:t>
          </a:r>
        </a:p>
        <a:p>
          <a:r>
            <a:rPr kumimoji="1" lang="ja-JP" altLang="en-US" sz="1300">
              <a:latin typeface="ＭＳ Ｐゴシック" panose="020B0600070205080204" pitchFamily="50" charset="-128"/>
              <a:ea typeface="ＭＳ Ｐゴシック" panose="020B0600070205080204" pitchFamily="50" charset="-128"/>
            </a:rPr>
            <a:t>・民生費については、平成２８年度にあさひ保育園未満児室の増改築事業や臨時福祉給付金給付事業を、平成２９年度に放課後児童クラブの新設、高齢者生産活動センターの改修を実施しており高くなっているが、平成３０年度以降は大型事業の終了に伴い平年ベースとなっている。</a:t>
          </a:r>
        </a:p>
        <a:p>
          <a:r>
            <a:rPr kumimoji="1" lang="ja-JP" altLang="en-US" sz="1300">
              <a:latin typeface="ＭＳ Ｐゴシック" panose="020B0600070205080204" pitchFamily="50" charset="-128"/>
              <a:ea typeface="ＭＳ Ｐゴシック" panose="020B0600070205080204" pitchFamily="50" charset="-128"/>
            </a:rPr>
            <a:t>・土木費については、平成２７年度に公営住宅整備事業が終了し、以降類似団体平均を下回っていたが、防災・減災・国土強靭化緊急対策事業により、町道整備を加速化させたため、令和元年度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・公債費については、近年の大型事業の影響から年々公債費が増額しており令和４年のピーク見込みまでは増加傾向で推移する見込み。</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は、平成３０年度より０．８３ポイント増加し１１．６９％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決算における連結実質赤字比率は、各会計とも黒字となっているため生じていない。これまで、財政の健全運営のため人件費・公債費等の経常経費の削減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決算に基づく実質公債費比率は５．５％で、早期健全化基準を大幅に下回っている。これまで、財政の健全運営に努めてきた結果が反映されたものとなっている。少子高齢化・定住・経済対策等に要する経費の増加、更には、景気低迷による町税等の伸び悩み、大型事業の実施による町債残高の増など、今後とも厳しい財政運営となる見込であるが、持続可能な財政運営を行うため、引き続き、財政の健全性を保つよう努める。 </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満期一括償還地方債の方式による借入は実施していない。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における将来負担比率はマイナス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令和７年度まで公共施設の大規模改修が予定されているが、公債費の増により経常収支の圧迫が懸念されており、起債の発行に頼るだけでなく積極的な取崩しを予定している。それに備え平成２９年度に町有施設整備管理基金に３００百万円の積立を行ったことにより、基金全体の額が増となっていた。しかし、平成３０年度には小中学校へのエアコン設置等、大規模な改修事業の一部に基金を充てたことや、令和元年度は後年度の負担軽減のための繰上償還の実施を行ったことにより、基金残高は減少傾向に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次年度以降予定されている公共施設の大規模改修時に町有施設整備管理基金の積極的な取崩しを行い、起債残高の抑制を図る。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経済的理由により高等学校及び大学等での修学が困難な町民の教育を受ける機会の拡充のため、貸付を行う。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今後予定されている公共施設の大規模改修に向け５４百万円を新たに積み立てた。また、中央公民館の空調整備事業などで９４百万円を取崩し、事業を実施している。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ふるさと納税の寄付増に伴い、１３６百万円を新たに積み立てた。また、「りんごとワインの里の産業・観光」６つの使途にあわせ事業を実施し、令和元年度は９０百万円を取崩した。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町営住宅中郷ハイツの改修に備え、現状の額を維持する。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令和７年度まで公共施設の大規模改修が予定されているため、積極的な取崩しを行い公債費の抑制を図る。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平成３０年から町営住宅清水ハイツの改修を実施するため当面は積立を実施せず、現積立額は令和１０年頃に改修が必要な中郷ハイツの改修費用に充当する見込み。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今後も継続して貸付事業を実施し、町民の修学機会の拡充に努める。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大規模改修な福祉施設の改修に備え、現状の額を維持する。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昨年度から８０百万円の減となった。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％以上を財政調整基金の目安額としており、適切な範囲の額となるよう今後も務めていく。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町債５８百万円の繰り上げ償還を実施し、後年度負担の軽減に努めた。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今後も起債残高の抑制のため、繰り上げ償還が可能な借り入れがあれば積極的に実施していき後年度負担の抑制を図る。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6,714
6,659
196.81
5,951,503
5,563,526
367,127
3,141,800
6,593,070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43" name="テキスト ボックス 4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施設類型により、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減価償却率の高いもの、低いものと様々だが、山形県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の類似団体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並みの水準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101071</xdr:rowOff>
    </xdr:from>
    <xdr:to>
      <xdr:col>23</xdr:col>
      <xdr:colOff>85090</xdr:colOff>
      <xdr:row>33</xdr:row>
      <xdr:rowOff>78105</xdr:rowOff>
    </xdr:to>
    <xdr:cxnSp macro="">
      <xdr:nvCxnSpPr>
        <xdr:cNvPr id="75" name="直線コネクタ 74"/>
        <xdr:cNvCxnSpPr/>
      </xdr:nvCxnSpPr>
      <xdr:spPr>
        <a:xfrm flipV="1">
          <a:off x="4760595" y="5501746"/>
          <a:ext cx="1270" cy="1005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81932</xdr:rowOff>
    </xdr:from>
    <xdr:ext cx="405111" cy="259045"/>
    <xdr:sp macro="" textlink="">
      <xdr:nvSpPr>
        <xdr:cNvPr id="76" name="有形固定資産減価償却率最小値テキスト"/>
        <xdr:cNvSpPr txBox="1"/>
      </xdr:nvSpPr>
      <xdr:spPr>
        <a:xfrm>
          <a:off x="4813300"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78105</xdr:rowOff>
    </xdr:from>
    <xdr:to>
      <xdr:col>23</xdr:col>
      <xdr:colOff>174625</xdr:colOff>
      <xdr:row>33</xdr:row>
      <xdr:rowOff>78105</xdr:rowOff>
    </xdr:to>
    <xdr:cxnSp macro="">
      <xdr:nvCxnSpPr>
        <xdr:cNvPr id="77" name="直線コネクタ 76"/>
        <xdr:cNvCxnSpPr/>
      </xdr:nvCxnSpPr>
      <xdr:spPr>
        <a:xfrm>
          <a:off x="4673600" y="650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47748</xdr:rowOff>
    </xdr:from>
    <xdr:ext cx="405111" cy="259045"/>
    <xdr:sp macro="" textlink="">
      <xdr:nvSpPr>
        <xdr:cNvPr id="78" name="有形固定資産減価償却率最大値テキスト"/>
        <xdr:cNvSpPr txBox="1"/>
      </xdr:nvSpPr>
      <xdr:spPr>
        <a:xfrm>
          <a:off x="4813300" y="527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101071</xdr:rowOff>
    </xdr:from>
    <xdr:to>
      <xdr:col>23</xdr:col>
      <xdr:colOff>174625</xdr:colOff>
      <xdr:row>27</xdr:row>
      <xdr:rowOff>101071</xdr:rowOff>
    </xdr:to>
    <xdr:cxnSp macro="">
      <xdr:nvCxnSpPr>
        <xdr:cNvPr id="79" name="直線コネクタ 78"/>
        <xdr:cNvCxnSpPr/>
      </xdr:nvCxnSpPr>
      <xdr:spPr>
        <a:xfrm>
          <a:off x="4673600" y="5501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43303</xdr:rowOff>
    </xdr:from>
    <xdr:ext cx="405111" cy="259045"/>
    <xdr:sp macro="" textlink="">
      <xdr:nvSpPr>
        <xdr:cNvPr id="80" name="有形固定資産減価償却率平均値テキスト"/>
        <xdr:cNvSpPr txBox="1"/>
      </xdr:nvSpPr>
      <xdr:spPr>
        <a:xfrm>
          <a:off x="4813300" y="59583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64876</xdr:rowOff>
    </xdr:from>
    <xdr:to>
      <xdr:col>23</xdr:col>
      <xdr:colOff>136525</xdr:colOff>
      <xdr:row>30</xdr:row>
      <xdr:rowOff>166476</xdr:rowOff>
    </xdr:to>
    <xdr:sp macro="" textlink="">
      <xdr:nvSpPr>
        <xdr:cNvPr id="81" name="フローチャート: 判断 80"/>
        <xdr:cNvSpPr/>
      </xdr:nvSpPr>
      <xdr:spPr>
        <a:xfrm>
          <a:off x="4711700" y="59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70273</xdr:rowOff>
    </xdr:from>
    <xdr:to>
      <xdr:col>19</xdr:col>
      <xdr:colOff>187325</xdr:colOff>
      <xdr:row>31</xdr:row>
      <xdr:rowOff>423</xdr:rowOff>
    </xdr:to>
    <xdr:sp macro="" textlink="">
      <xdr:nvSpPr>
        <xdr:cNvPr id="82" name="フローチャート: 判断 81"/>
        <xdr:cNvSpPr/>
      </xdr:nvSpPr>
      <xdr:spPr>
        <a:xfrm>
          <a:off x="4000500" y="598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36089</xdr:rowOff>
    </xdr:from>
    <xdr:to>
      <xdr:col>15</xdr:col>
      <xdr:colOff>187325</xdr:colOff>
      <xdr:row>30</xdr:row>
      <xdr:rowOff>137689</xdr:rowOff>
    </xdr:to>
    <xdr:sp macro="" textlink="">
      <xdr:nvSpPr>
        <xdr:cNvPr id="83" name="フローチャート: 判断 82"/>
        <xdr:cNvSpPr/>
      </xdr:nvSpPr>
      <xdr:spPr>
        <a:xfrm>
          <a:off x="3238500" y="595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106</xdr:rowOff>
    </xdr:from>
    <xdr:to>
      <xdr:col>11</xdr:col>
      <xdr:colOff>187325</xdr:colOff>
      <xdr:row>30</xdr:row>
      <xdr:rowOff>101706</xdr:rowOff>
    </xdr:to>
    <xdr:sp macro="" textlink="">
      <xdr:nvSpPr>
        <xdr:cNvPr id="84" name="フローチャート: 判断 83"/>
        <xdr:cNvSpPr/>
      </xdr:nvSpPr>
      <xdr:spPr>
        <a:xfrm>
          <a:off x="2476500" y="59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153564</xdr:rowOff>
    </xdr:from>
    <xdr:to>
      <xdr:col>7</xdr:col>
      <xdr:colOff>187325</xdr:colOff>
      <xdr:row>30</xdr:row>
      <xdr:rowOff>83714</xdr:rowOff>
    </xdr:to>
    <xdr:sp macro="" textlink="">
      <xdr:nvSpPr>
        <xdr:cNvPr id="85" name="フローチャート: 判断 84"/>
        <xdr:cNvSpPr/>
      </xdr:nvSpPr>
      <xdr:spPr>
        <a:xfrm>
          <a:off x="1714500" y="589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169757</xdr:rowOff>
    </xdr:from>
    <xdr:to>
      <xdr:col>23</xdr:col>
      <xdr:colOff>136525</xdr:colOff>
      <xdr:row>30</xdr:row>
      <xdr:rowOff>99907</xdr:rowOff>
    </xdr:to>
    <xdr:sp macro="" textlink="">
      <xdr:nvSpPr>
        <xdr:cNvPr id="91" name="楕円 90"/>
        <xdr:cNvSpPr/>
      </xdr:nvSpPr>
      <xdr:spPr>
        <a:xfrm>
          <a:off x="47117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21184</xdr:rowOff>
    </xdr:from>
    <xdr:ext cx="405111" cy="259045"/>
    <xdr:sp macro="" textlink="">
      <xdr:nvSpPr>
        <xdr:cNvPr id="92" name="有形固定資産減価償却率該当値テキスト"/>
        <xdr:cNvSpPr txBox="1"/>
      </xdr:nvSpPr>
      <xdr:spPr>
        <a:xfrm>
          <a:off x="4813300" y="5764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169757</xdr:rowOff>
    </xdr:from>
    <xdr:to>
      <xdr:col>19</xdr:col>
      <xdr:colOff>187325</xdr:colOff>
      <xdr:row>30</xdr:row>
      <xdr:rowOff>99907</xdr:rowOff>
    </xdr:to>
    <xdr:sp macro="" textlink="">
      <xdr:nvSpPr>
        <xdr:cNvPr id="93" name="楕円 92"/>
        <xdr:cNvSpPr/>
      </xdr:nvSpPr>
      <xdr:spPr>
        <a:xfrm>
          <a:off x="4000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49107</xdr:rowOff>
    </xdr:from>
    <xdr:to>
      <xdr:col>23</xdr:col>
      <xdr:colOff>85725</xdr:colOff>
      <xdr:row>30</xdr:row>
      <xdr:rowOff>49107</xdr:rowOff>
    </xdr:to>
    <xdr:cxnSp macro="">
      <xdr:nvCxnSpPr>
        <xdr:cNvPr id="94" name="直線コネクタ 93"/>
        <xdr:cNvCxnSpPr/>
      </xdr:nvCxnSpPr>
      <xdr:spPr>
        <a:xfrm>
          <a:off x="4051300" y="5964132"/>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122978</xdr:rowOff>
    </xdr:from>
    <xdr:to>
      <xdr:col>15</xdr:col>
      <xdr:colOff>187325</xdr:colOff>
      <xdr:row>30</xdr:row>
      <xdr:rowOff>53128</xdr:rowOff>
    </xdr:to>
    <xdr:sp macro="" textlink="">
      <xdr:nvSpPr>
        <xdr:cNvPr id="95" name="楕円 94"/>
        <xdr:cNvSpPr/>
      </xdr:nvSpPr>
      <xdr:spPr>
        <a:xfrm>
          <a:off x="3238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2328</xdr:rowOff>
    </xdr:from>
    <xdr:to>
      <xdr:col>19</xdr:col>
      <xdr:colOff>136525</xdr:colOff>
      <xdr:row>30</xdr:row>
      <xdr:rowOff>49107</xdr:rowOff>
    </xdr:to>
    <xdr:cxnSp macro="">
      <xdr:nvCxnSpPr>
        <xdr:cNvPr id="96" name="直線コネクタ 95"/>
        <xdr:cNvCxnSpPr/>
      </xdr:nvCxnSpPr>
      <xdr:spPr>
        <a:xfrm>
          <a:off x="3289300" y="591735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88794</xdr:rowOff>
    </xdr:from>
    <xdr:to>
      <xdr:col>11</xdr:col>
      <xdr:colOff>187325</xdr:colOff>
      <xdr:row>30</xdr:row>
      <xdr:rowOff>18944</xdr:rowOff>
    </xdr:to>
    <xdr:sp macro="" textlink="">
      <xdr:nvSpPr>
        <xdr:cNvPr id="97" name="楕円 96"/>
        <xdr:cNvSpPr/>
      </xdr:nvSpPr>
      <xdr:spPr>
        <a:xfrm>
          <a:off x="2476500" y="583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139594</xdr:rowOff>
    </xdr:from>
    <xdr:to>
      <xdr:col>15</xdr:col>
      <xdr:colOff>136525</xdr:colOff>
      <xdr:row>30</xdr:row>
      <xdr:rowOff>2328</xdr:rowOff>
    </xdr:to>
    <xdr:cxnSp macro="">
      <xdr:nvCxnSpPr>
        <xdr:cNvPr id="98" name="直線コネクタ 97"/>
        <xdr:cNvCxnSpPr/>
      </xdr:nvCxnSpPr>
      <xdr:spPr>
        <a:xfrm>
          <a:off x="2527300" y="5883169"/>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52811</xdr:rowOff>
    </xdr:from>
    <xdr:to>
      <xdr:col>7</xdr:col>
      <xdr:colOff>187325</xdr:colOff>
      <xdr:row>29</xdr:row>
      <xdr:rowOff>154411</xdr:rowOff>
    </xdr:to>
    <xdr:sp macro="" textlink="">
      <xdr:nvSpPr>
        <xdr:cNvPr id="99" name="楕円 98"/>
        <xdr:cNvSpPr/>
      </xdr:nvSpPr>
      <xdr:spPr>
        <a:xfrm>
          <a:off x="1714500" y="579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103611</xdr:rowOff>
    </xdr:from>
    <xdr:to>
      <xdr:col>11</xdr:col>
      <xdr:colOff>136525</xdr:colOff>
      <xdr:row>29</xdr:row>
      <xdr:rowOff>139594</xdr:rowOff>
    </xdr:to>
    <xdr:cxnSp macro="">
      <xdr:nvCxnSpPr>
        <xdr:cNvPr id="100" name="直線コネクタ 99"/>
        <xdr:cNvCxnSpPr/>
      </xdr:nvCxnSpPr>
      <xdr:spPr>
        <a:xfrm>
          <a:off x="1765300" y="5847186"/>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163000</xdr:rowOff>
    </xdr:from>
    <xdr:ext cx="405111" cy="259045"/>
    <xdr:sp macro="" textlink="">
      <xdr:nvSpPr>
        <xdr:cNvPr id="101" name="n_1aveValue有形固定資産減価償却率"/>
        <xdr:cNvSpPr txBox="1"/>
      </xdr:nvSpPr>
      <xdr:spPr>
        <a:xfrm>
          <a:off x="3836044" y="6078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128816</xdr:rowOff>
    </xdr:from>
    <xdr:ext cx="405111" cy="259045"/>
    <xdr:sp macro="" textlink="">
      <xdr:nvSpPr>
        <xdr:cNvPr id="102" name="n_2aveValue有形固定資産減価償却率"/>
        <xdr:cNvSpPr txBox="1"/>
      </xdr:nvSpPr>
      <xdr:spPr>
        <a:xfrm>
          <a:off x="3086744" y="604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92833</xdr:rowOff>
    </xdr:from>
    <xdr:ext cx="405111" cy="259045"/>
    <xdr:sp macro="" textlink="">
      <xdr:nvSpPr>
        <xdr:cNvPr id="103" name="n_3aveValue有形固定資産減価償却率"/>
        <xdr:cNvSpPr txBox="1"/>
      </xdr:nvSpPr>
      <xdr:spPr>
        <a:xfrm>
          <a:off x="2324744" y="600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74841</xdr:rowOff>
    </xdr:from>
    <xdr:ext cx="405111" cy="259045"/>
    <xdr:sp macro="" textlink="">
      <xdr:nvSpPr>
        <xdr:cNvPr id="104" name="n_4aveValue有形固定資産減価償却率"/>
        <xdr:cNvSpPr txBox="1"/>
      </xdr:nvSpPr>
      <xdr:spPr>
        <a:xfrm>
          <a:off x="1562744" y="598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116434</xdr:rowOff>
    </xdr:from>
    <xdr:ext cx="405111" cy="259045"/>
    <xdr:sp macro="" textlink="">
      <xdr:nvSpPr>
        <xdr:cNvPr id="105" name="n_1mainValue有形固定資産減価償却率"/>
        <xdr:cNvSpPr txBox="1"/>
      </xdr:nvSpPr>
      <xdr:spPr>
        <a:xfrm>
          <a:off x="38360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69655</xdr:rowOff>
    </xdr:from>
    <xdr:ext cx="405111" cy="259045"/>
    <xdr:sp macro="" textlink="">
      <xdr:nvSpPr>
        <xdr:cNvPr id="106" name="n_2mainValue有形固定資産減価償却率"/>
        <xdr:cNvSpPr txBox="1"/>
      </xdr:nvSpPr>
      <xdr:spPr>
        <a:xfrm>
          <a:off x="3086744" y="5641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35471</xdr:rowOff>
    </xdr:from>
    <xdr:ext cx="405111" cy="259045"/>
    <xdr:sp macro="" textlink="">
      <xdr:nvSpPr>
        <xdr:cNvPr id="107" name="n_3mainValue有形固定資産減価償却率"/>
        <xdr:cNvSpPr txBox="1"/>
      </xdr:nvSpPr>
      <xdr:spPr>
        <a:xfrm>
          <a:off x="2324744" y="5607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170938</xdr:rowOff>
    </xdr:from>
    <xdr:ext cx="405111" cy="259045"/>
    <xdr:sp macro="" textlink="">
      <xdr:nvSpPr>
        <xdr:cNvPr id="108" name="n_4mainValue有形固定資産減価償却率"/>
        <xdr:cNvSpPr txBox="1"/>
      </xdr:nvSpPr>
      <xdr:spPr>
        <a:xfrm>
          <a:off x="1562744" y="557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統合保育園の整備（</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、庁舎耐震化（</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、道の駅整備（</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近年続いた大型公共事業により、公債費が増加傾向にある（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残高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6,593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円）ため、類似団体の平均を上回っている。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令和元年度予算編成以降、町</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債発行額を元金償還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額以下に抑制する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対策を実施し、後年度負担の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軽減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80609</xdr:rowOff>
    </xdr:to>
    <xdr:cxnSp macro="">
      <xdr:nvCxnSpPr>
        <xdr:cNvPr id="139" name="直線コネクタ 138"/>
        <xdr:cNvCxnSpPr/>
      </xdr:nvCxnSpPr>
      <xdr:spPr>
        <a:xfrm flipV="1">
          <a:off x="14793595" y="5261428"/>
          <a:ext cx="1269" cy="1420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84436</xdr:rowOff>
    </xdr:from>
    <xdr:ext cx="469744" cy="259045"/>
    <xdr:sp macro="" textlink="">
      <xdr:nvSpPr>
        <xdr:cNvPr id="140" name="債務償還比率最小値テキスト"/>
        <xdr:cNvSpPr txBox="1"/>
      </xdr:nvSpPr>
      <xdr:spPr>
        <a:xfrm>
          <a:off x="14846300" y="668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80609</xdr:rowOff>
    </xdr:from>
    <xdr:to>
      <xdr:col>76</xdr:col>
      <xdr:colOff>111125</xdr:colOff>
      <xdr:row>34</xdr:row>
      <xdr:rowOff>80609</xdr:rowOff>
    </xdr:to>
    <xdr:cxnSp macro="">
      <xdr:nvCxnSpPr>
        <xdr:cNvPr id="141" name="直線コネクタ 140"/>
        <xdr:cNvCxnSpPr/>
      </xdr:nvCxnSpPr>
      <xdr:spPr>
        <a:xfrm>
          <a:off x="14706600" y="6681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116041</xdr:rowOff>
    </xdr:from>
    <xdr:ext cx="469744" cy="259045"/>
    <xdr:sp macro="" textlink="">
      <xdr:nvSpPr>
        <xdr:cNvPr id="144" name="債務償還比率平均値テキスト"/>
        <xdr:cNvSpPr txBox="1"/>
      </xdr:nvSpPr>
      <xdr:spPr>
        <a:xfrm>
          <a:off x="14846300" y="568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93164</xdr:rowOff>
    </xdr:from>
    <xdr:to>
      <xdr:col>76</xdr:col>
      <xdr:colOff>73025</xdr:colOff>
      <xdr:row>30</xdr:row>
      <xdr:rowOff>23314</xdr:rowOff>
    </xdr:to>
    <xdr:sp macro="" textlink="">
      <xdr:nvSpPr>
        <xdr:cNvPr id="145" name="フローチャート: 判断 144"/>
        <xdr:cNvSpPr/>
      </xdr:nvSpPr>
      <xdr:spPr>
        <a:xfrm>
          <a:off x="14744700" y="583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110281</xdr:rowOff>
    </xdr:from>
    <xdr:to>
      <xdr:col>72</xdr:col>
      <xdr:colOff>123825</xdr:colOff>
      <xdr:row>30</xdr:row>
      <xdr:rowOff>40431</xdr:rowOff>
    </xdr:to>
    <xdr:sp macro="" textlink="">
      <xdr:nvSpPr>
        <xdr:cNvPr id="146" name="フローチャート: 判断 145"/>
        <xdr:cNvSpPr/>
      </xdr:nvSpPr>
      <xdr:spPr>
        <a:xfrm>
          <a:off x="14033500" y="585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98407</xdr:rowOff>
    </xdr:from>
    <xdr:to>
      <xdr:col>68</xdr:col>
      <xdr:colOff>123825</xdr:colOff>
      <xdr:row>30</xdr:row>
      <xdr:rowOff>28557</xdr:rowOff>
    </xdr:to>
    <xdr:sp macro="" textlink="">
      <xdr:nvSpPr>
        <xdr:cNvPr id="147" name="フローチャート: 判断 146"/>
        <xdr:cNvSpPr/>
      </xdr:nvSpPr>
      <xdr:spPr>
        <a:xfrm>
          <a:off x="13271500" y="584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70340</xdr:rowOff>
    </xdr:from>
    <xdr:to>
      <xdr:col>64</xdr:col>
      <xdr:colOff>123825</xdr:colOff>
      <xdr:row>30</xdr:row>
      <xdr:rowOff>490</xdr:rowOff>
    </xdr:to>
    <xdr:sp macro="" textlink="">
      <xdr:nvSpPr>
        <xdr:cNvPr id="148" name="フローチャート: 判断 147"/>
        <xdr:cNvSpPr/>
      </xdr:nvSpPr>
      <xdr:spPr>
        <a:xfrm>
          <a:off x="12509500" y="5813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36413</xdr:rowOff>
    </xdr:from>
    <xdr:to>
      <xdr:col>60</xdr:col>
      <xdr:colOff>123825</xdr:colOff>
      <xdr:row>29</xdr:row>
      <xdr:rowOff>138013</xdr:rowOff>
    </xdr:to>
    <xdr:sp macro="" textlink="">
      <xdr:nvSpPr>
        <xdr:cNvPr id="149" name="フローチャート: 判断 148"/>
        <xdr:cNvSpPr/>
      </xdr:nvSpPr>
      <xdr:spPr>
        <a:xfrm>
          <a:off x="11747500" y="577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87648</xdr:rowOff>
    </xdr:from>
    <xdr:to>
      <xdr:col>76</xdr:col>
      <xdr:colOff>73025</xdr:colOff>
      <xdr:row>31</xdr:row>
      <xdr:rowOff>17798</xdr:rowOff>
    </xdr:to>
    <xdr:sp macro="" textlink="">
      <xdr:nvSpPr>
        <xdr:cNvPr id="155" name="楕円 154"/>
        <xdr:cNvSpPr/>
      </xdr:nvSpPr>
      <xdr:spPr>
        <a:xfrm>
          <a:off x="14744700" y="600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66075</xdr:rowOff>
    </xdr:from>
    <xdr:ext cx="469744" cy="259045"/>
    <xdr:sp macro="" textlink="">
      <xdr:nvSpPr>
        <xdr:cNvPr id="156" name="債務償還比率該当値テキスト"/>
        <xdr:cNvSpPr txBox="1"/>
      </xdr:nvSpPr>
      <xdr:spPr>
        <a:xfrm>
          <a:off x="14846300" y="598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154078</xdr:rowOff>
    </xdr:from>
    <xdr:to>
      <xdr:col>72</xdr:col>
      <xdr:colOff>123825</xdr:colOff>
      <xdr:row>30</xdr:row>
      <xdr:rowOff>84228</xdr:rowOff>
    </xdr:to>
    <xdr:sp macro="" textlink="">
      <xdr:nvSpPr>
        <xdr:cNvPr id="157" name="楕円 156"/>
        <xdr:cNvSpPr/>
      </xdr:nvSpPr>
      <xdr:spPr>
        <a:xfrm>
          <a:off x="14033500" y="589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33428</xdr:rowOff>
    </xdr:from>
    <xdr:to>
      <xdr:col>76</xdr:col>
      <xdr:colOff>22225</xdr:colOff>
      <xdr:row>30</xdr:row>
      <xdr:rowOff>138448</xdr:rowOff>
    </xdr:to>
    <xdr:cxnSp macro="">
      <xdr:nvCxnSpPr>
        <xdr:cNvPr id="158" name="直線コネクタ 157"/>
        <xdr:cNvCxnSpPr/>
      </xdr:nvCxnSpPr>
      <xdr:spPr>
        <a:xfrm>
          <a:off x="14084300" y="5948453"/>
          <a:ext cx="711200" cy="105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32594</xdr:rowOff>
    </xdr:from>
    <xdr:to>
      <xdr:col>68</xdr:col>
      <xdr:colOff>123825</xdr:colOff>
      <xdr:row>30</xdr:row>
      <xdr:rowOff>134194</xdr:rowOff>
    </xdr:to>
    <xdr:sp macro="" textlink="">
      <xdr:nvSpPr>
        <xdr:cNvPr id="159" name="楕円 158"/>
        <xdr:cNvSpPr/>
      </xdr:nvSpPr>
      <xdr:spPr>
        <a:xfrm>
          <a:off x="13271500" y="594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33428</xdr:rowOff>
    </xdr:from>
    <xdr:to>
      <xdr:col>72</xdr:col>
      <xdr:colOff>73025</xdr:colOff>
      <xdr:row>30</xdr:row>
      <xdr:rowOff>83394</xdr:rowOff>
    </xdr:to>
    <xdr:cxnSp macro="">
      <xdr:nvCxnSpPr>
        <xdr:cNvPr id="160" name="直線コネクタ 159"/>
        <xdr:cNvCxnSpPr/>
      </xdr:nvCxnSpPr>
      <xdr:spPr>
        <a:xfrm flipV="1">
          <a:off x="13322300" y="5948453"/>
          <a:ext cx="7620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81443</xdr:rowOff>
    </xdr:from>
    <xdr:to>
      <xdr:col>64</xdr:col>
      <xdr:colOff>123825</xdr:colOff>
      <xdr:row>30</xdr:row>
      <xdr:rowOff>11593</xdr:rowOff>
    </xdr:to>
    <xdr:sp macro="" textlink="">
      <xdr:nvSpPr>
        <xdr:cNvPr id="161" name="楕円 160"/>
        <xdr:cNvSpPr/>
      </xdr:nvSpPr>
      <xdr:spPr>
        <a:xfrm>
          <a:off x="12509500" y="582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132243</xdr:rowOff>
    </xdr:from>
    <xdr:to>
      <xdr:col>68</xdr:col>
      <xdr:colOff>73025</xdr:colOff>
      <xdr:row>30</xdr:row>
      <xdr:rowOff>83394</xdr:rowOff>
    </xdr:to>
    <xdr:cxnSp macro="">
      <xdr:nvCxnSpPr>
        <xdr:cNvPr id="162" name="直線コネクタ 161"/>
        <xdr:cNvCxnSpPr/>
      </xdr:nvCxnSpPr>
      <xdr:spPr>
        <a:xfrm>
          <a:off x="12560300" y="5875818"/>
          <a:ext cx="762000" cy="12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117838</xdr:rowOff>
    </xdr:from>
    <xdr:to>
      <xdr:col>60</xdr:col>
      <xdr:colOff>123825</xdr:colOff>
      <xdr:row>30</xdr:row>
      <xdr:rowOff>47988</xdr:rowOff>
    </xdr:to>
    <xdr:sp macro="" textlink="">
      <xdr:nvSpPr>
        <xdr:cNvPr id="163" name="楕円 162"/>
        <xdr:cNvSpPr/>
      </xdr:nvSpPr>
      <xdr:spPr>
        <a:xfrm>
          <a:off x="11747500" y="586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132243</xdr:rowOff>
    </xdr:from>
    <xdr:to>
      <xdr:col>64</xdr:col>
      <xdr:colOff>73025</xdr:colOff>
      <xdr:row>29</xdr:row>
      <xdr:rowOff>168638</xdr:rowOff>
    </xdr:to>
    <xdr:cxnSp macro="">
      <xdr:nvCxnSpPr>
        <xdr:cNvPr id="164" name="直線コネクタ 163"/>
        <xdr:cNvCxnSpPr/>
      </xdr:nvCxnSpPr>
      <xdr:spPr>
        <a:xfrm flipV="1">
          <a:off x="11798300" y="5875818"/>
          <a:ext cx="762000" cy="3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56958</xdr:rowOff>
    </xdr:from>
    <xdr:ext cx="469744" cy="259045"/>
    <xdr:sp macro="" textlink="">
      <xdr:nvSpPr>
        <xdr:cNvPr id="165" name="n_1aveValue債務償還比率"/>
        <xdr:cNvSpPr txBox="1"/>
      </xdr:nvSpPr>
      <xdr:spPr>
        <a:xfrm>
          <a:off x="13836727" y="562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45084</xdr:rowOff>
    </xdr:from>
    <xdr:ext cx="469744" cy="259045"/>
    <xdr:sp macro="" textlink="">
      <xdr:nvSpPr>
        <xdr:cNvPr id="166" name="n_2aveValue債務償還比率"/>
        <xdr:cNvSpPr txBox="1"/>
      </xdr:nvSpPr>
      <xdr:spPr>
        <a:xfrm>
          <a:off x="13087427" y="561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17017</xdr:rowOff>
    </xdr:from>
    <xdr:ext cx="469744" cy="259045"/>
    <xdr:sp macro="" textlink="">
      <xdr:nvSpPr>
        <xdr:cNvPr id="167" name="n_3aveValue債務償還比率"/>
        <xdr:cNvSpPr txBox="1"/>
      </xdr:nvSpPr>
      <xdr:spPr>
        <a:xfrm>
          <a:off x="12325427" y="558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154540</xdr:rowOff>
    </xdr:from>
    <xdr:ext cx="469744" cy="259045"/>
    <xdr:sp macro="" textlink="">
      <xdr:nvSpPr>
        <xdr:cNvPr id="168" name="n_4aveValue債務償還比率"/>
        <xdr:cNvSpPr txBox="1"/>
      </xdr:nvSpPr>
      <xdr:spPr>
        <a:xfrm>
          <a:off x="11563427" y="555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75355</xdr:rowOff>
    </xdr:from>
    <xdr:ext cx="469744" cy="259045"/>
    <xdr:sp macro="" textlink="">
      <xdr:nvSpPr>
        <xdr:cNvPr id="169" name="n_1mainValue債務償還比率"/>
        <xdr:cNvSpPr txBox="1"/>
      </xdr:nvSpPr>
      <xdr:spPr>
        <a:xfrm>
          <a:off x="13836727" y="599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125321</xdr:rowOff>
    </xdr:from>
    <xdr:ext cx="469744" cy="259045"/>
    <xdr:sp macro="" textlink="">
      <xdr:nvSpPr>
        <xdr:cNvPr id="170" name="n_2mainValue債務償還比率"/>
        <xdr:cNvSpPr txBox="1"/>
      </xdr:nvSpPr>
      <xdr:spPr>
        <a:xfrm>
          <a:off x="13087427" y="604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2720</xdr:rowOff>
    </xdr:from>
    <xdr:ext cx="469744" cy="259045"/>
    <xdr:sp macro="" textlink="">
      <xdr:nvSpPr>
        <xdr:cNvPr id="171" name="n_3mainValue債務償還比率"/>
        <xdr:cNvSpPr txBox="1"/>
      </xdr:nvSpPr>
      <xdr:spPr>
        <a:xfrm>
          <a:off x="12325427" y="591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39115</xdr:rowOff>
    </xdr:from>
    <xdr:ext cx="469744" cy="259045"/>
    <xdr:sp macro="" textlink="">
      <xdr:nvSpPr>
        <xdr:cNvPr id="172" name="n_4mainValue債務償還比率"/>
        <xdr:cNvSpPr txBox="1"/>
      </xdr:nvSpPr>
      <xdr:spPr>
        <a:xfrm>
          <a:off x="11563427" y="595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6,714
6,659
196.81
5,951,503
5,563,526
367,127
3,141,800
6,593,070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40277</xdr:rowOff>
    </xdr:to>
    <xdr:cxnSp macro="">
      <xdr:nvCxnSpPr>
        <xdr:cNvPr id="58" name="直線コネクタ 57"/>
        <xdr:cNvCxnSpPr/>
      </xdr:nvCxnSpPr>
      <xdr:spPr>
        <a:xfrm flipV="1">
          <a:off x="4634865" y="5693228"/>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44104</xdr:rowOff>
    </xdr:from>
    <xdr:ext cx="405111" cy="259045"/>
    <xdr:sp macro="" textlink="">
      <xdr:nvSpPr>
        <xdr:cNvPr id="59" name="【道路】&#10;有形固定資産減価償却率最小値テキスト"/>
        <xdr:cNvSpPr txBox="1"/>
      </xdr:nvSpPr>
      <xdr:spPr>
        <a:xfrm>
          <a:off x="4673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40277</xdr:rowOff>
    </xdr:from>
    <xdr:to>
      <xdr:col>24</xdr:col>
      <xdr:colOff>152400</xdr:colOff>
      <xdr:row>42</xdr:row>
      <xdr:rowOff>40277</xdr:rowOff>
    </xdr:to>
    <xdr:cxnSp macro="">
      <xdr:nvCxnSpPr>
        <xdr:cNvPr id="60" name="直線コネクタ 59"/>
        <xdr:cNvCxnSpPr/>
      </xdr:nvCxnSpPr>
      <xdr:spPr>
        <a:xfrm>
          <a:off x="4546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道路】&#10;有形固定資産減価償却率最大値テキスト"/>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111596</xdr:rowOff>
    </xdr:from>
    <xdr:ext cx="405111" cy="259045"/>
    <xdr:sp macro="" textlink="">
      <xdr:nvSpPr>
        <xdr:cNvPr id="63" name="【道路】&#10;有形固定資産減価償却率平均値テキスト"/>
        <xdr:cNvSpPr txBox="1"/>
      </xdr:nvSpPr>
      <xdr:spPr>
        <a:xfrm>
          <a:off x="4673600" y="662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64" name="フローチャート: 判断 63"/>
        <xdr:cNvSpPr/>
      </xdr:nvSpPr>
      <xdr:spPr>
        <a:xfrm>
          <a:off x="45847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102144</xdr:rowOff>
    </xdr:from>
    <xdr:to>
      <xdr:col>20</xdr:col>
      <xdr:colOff>38100</xdr:colOff>
      <xdr:row>39</xdr:row>
      <xdr:rowOff>32294</xdr:rowOff>
    </xdr:to>
    <xdr:sp macro="" textlink="">
      <xdr:nvSpPr>
        <xdr:cNvPr id="65" name="フローチャート: 判断 64"/>
        <xdr:cNvSpPr/>
      </xdr:nvSpPr>
      <xdr:spPr>
        <a:xfrm>
          <a:off x="3746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6" name="フローチャート: 判断 65"/>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25400</xdr:rowOff>
    </xdr:from>
    <xdr:to>
      <xdr:col>10</xdr:col>
      <xdr:colOff>165100</xdr:colOff>
      <xdr:row>38</xdr:row>
      <xdr:rowOff>127000</xdr:rowOff>
    </xdr:to>
    <xdr:sp macro="" textlink="">
      <xdr:nvSpPr>
        <xdr:cNvPr id="67" name="フローチャート: 判断 66"/>
        <xdr:cNvSpPr/>
      </xdr:nvSpPr>
      <xdr:spPr>
        <a:xfrm>
          <a:off x="196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9072</xdr:rowOff>
    </xdr:from>
    <xdr:to>
      <xdr:col>6</xdr:col>
      <xdr:colOff>38100</xdr:colOff>
      <xdr:row>38</xdr:row>
      <xdr:rowOff>110672</xdr:rowOff>
    </xdr:to>
    <xdr:sp macro="" textlink="">
      <xdr:nvSpPr>
        <xdr:cNvPr id="68" name="フローチャート: 判断 67"/>
        <xdr:cNvSpPr/>
      </xdr:nvSpPr>
      <xdr:spPr>
        <a:xfrm>
          <a:off x="1079500" y="652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154396</xdr:rowOff>
    </xdr:from>
    <xdr:to>
      <xdr:col>24</xdr:col>
      <xdr:colOff>114300</xdr:colOff>
      <xdr:row>38</xdr:row>
      <xdr:rowOff>84545</xdr:rowOff>
    </xdr:to>
    <xdr:sp macro="" textlink="">
      <xdr:nvSpPr>
        <xdr:cNvPr id="74" name="楕円 73"/>
        <xdr:cNvSpPr/>
      </xdr:nvSpPr>
      <xdr:spPr>
        <a:xfrm>
          <a:off x="45847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5823</xdr:rowOff>
    </xdr:from>
    <xdr:ext cx="405111" cy="259045"/>
    <xdr:sp macro="" textlink="">
      <xdr:nvSpPr>
        <xdr:cNvPr id="75" name="【道路】&#10;有形固定資産減価償却率該当値テキスト"/>
        <xdr:cNvSpPr txBox="1"/>
      </xdr:nvSpPr>
      <xdr:spPr>
        <a:xfrm>
          <a:off x="4673600" y="634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131536</xdr:rowOff>
    </xdr:from>
    <xdr:to>
      <xdr:col>20</xdr:col>
      <xdr:colOff>38100</xdr:colOff>
      <xdr:row>38</xdr:row>
      <xdr:rowOff>61686</xdr:rowOff>
    </xdr:to>
    <xdr:sp macro="" textlink="">
      <xdr:nvSpPr>
        <xdr:cNvPr id="76" name="楕円 75"/>
        <xdr:cNvSpPr/>
      </xdr:nvSpPr>
      <xdr:spPr>
        <a:xfrm>
          <a:off x="3746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10885</xdr:rowOff>
    </xdr:from>
    <xdr:to>
      <xdr:col>24</xdr:col>
      <xdr:colOff>63500</xdr:colOff>
      <xdr:row>38</xdr:row>
      <xdr:rowOff>33746</xdr:rowOff>
    </xdr:to>
    <xdr:cxnSp macro="">
      <xdr:nvCxnSpPr>
        <xdr:cNvPr id="77" name="直線コネクタ 76"/>
        <xdr:cNvCxnSpPr/>
      </xdr:nvCxnSpPr>
      <xdr:spPr>
        <a:xfrm>
          <a:off x="3797300" y="6525985"/>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107043</xdr:rowOff>
    </xdr:from>
    <xdr:to>
      <xdr:col>15</xdr:col>
      <xdr:colOff>101600</xdr:colOff>
      <xdr:row>38</xdr:row>
      <xdr:rowOff>37193</xdr:rowOff>
    </xdr:to>
    <xdr:sp macro="" textlink="">
      <xdr:nvSpPr>
        <xdr:cNvPr id="78" name="楕円 77"/>
        <xdr:cNvSpPr/>
      </xdr:nvSpPr>
      <xdr:spPr>
        <a:xfrm>
          <a:off x="28575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157843</xdr:rowOff>
    </xdr:from>
    <xdr:to>
      <xdr:col>19</xdr:col>
      <xdr:colOff>177800</xdr:colOff>
      <xdr:row>38</xdr:row>
      <xdr:rowOff>10885</xdr:rowOff>
    </xdr:to>
    <xdr:cxnSp macro="">
      <xdr:nvCxnSpPr>
        <xdr:cNvPr id="79" name="直線コネクタ 78"/>
        <xdr:cNvCxnSpPr/>
      </xdr:nvCxnSpPr>
      <xdr:spPr>
        <a:xfrm>
          <a:off x="2908300" y="650149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92347</xdr:rowOff>
    </xdr:from>
    <xdr:to>
      <xdr:col>10</xdr:col>
      <xdr:colOff>165100</xdr:colOff>
      <xdr:row>38</xdr:row>
      <xdr:rowOff>22497</xdr:rowOff>
    </xdr:to>
    <xdr:sp macro="" textlink="">
      <xdr:nvSpPr>
        <xdr:cNvPr id="80" name="楕円 79"/>
        <xdr:cNvSpPr/>
      </xdr:nvSpPr>
      <xdr:spPr>
        <a:xfrm>
          <a:off x="1968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143147</xdr:rowOff>
    </xdr:from>
    <xdr:to>
      <xdr:col>15</xdr:col>
      <xdr:colOff>50800</xdr:colOff>
      <xdr:row>37</xdr:row>
      <xdr:rowOff>157843</xdr:rowOff>
    </xdr:to>
    <xdr:cxnSp macro="">
      <xdr:nvCxnSpPr>
        <xdr:cNvPr id="81" name="直線コネクタ 80"/>
        <xdr:cNvCxnSpPr/>
      </xdr:nvCxnSpPr>
      <xdr:spPr>
        <a:xfrm>
          <a:off x="2019300" y="648679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59690</xdr:rowOff>
    </xdr:from>
    <xdr:to>
      <xdr:col>6</xdr:col>
      <xdr:colOff>38100</xdr:colOff>
      <xdr:row>37</xdr:row>
      <xdr:rowOff>161290</xdr:rowOff>
    </xdr:to>
    <xdr:sp macro="" textlink="">
      <xdr:nvSpPr>
        <xdr:cNvPr id="82" name="楕円 81"/>
        <xdr:cNvSpPr/>
      </xdr:nvSpPr>
      <xdr:spPr>
        <a:xfrm>
          <a:off x="1079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110490</xdr:rowOff>
    </xdr:from>
    <xdr:to>
      <xdr:col>10</xdr:col>
      <xdr:colOff>114300</xdr:colOff>
      <xdr:row>37</xdr:row>
      <xdr:rowOff>143147</xdr:rowOff>
    </xdr:to>
    <xdr:cxnSp macro="">
      <xdr:nvCxnSpPr>
        <xdr:cNvPr id="83" name="直線コネクタ 82"/>
        <xdr:cNvCxnSpPr/>
      </xdr:nvCxnSpPr>
      <xdr:spPr>
        <a:xfrm>
          <a:off x="1130300" y="64541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23421</xdr:rowOff>
    </xdr:from>
    <xdr:ext cx="405111" cy="259045"/>
    <xdr:sp macro="" textlink="">
      <xdr:nvSpPr>
        <xdr:cNvPr id="84" name="n_1aveValue【道路】&#10;有形固定資産減価償却率"/>
        <xdr:cNvSpPr txBox="1"/>
      </xdr:nvSpPr>
      <xdr:spPr>
        <a:xfrm>
          <a:off x="3582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5" name="n_2aveValue【道路】&#10;有形固定資産減価償却率"/>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118127</xdr:rowOff>
    </xdr:from>
    <xdr:ext cx="405111" cy="259045"/>
    <xdr:sp macro="" textlink="">
      <xdr:nvSpPr>
        <xdr:cNvPr id="86" name="n_3aveValue【道路】&#10;有形固定資産減価償却率"/>
        <xdr:cNvSpPr txBox="1"/>
      </xdr:nvSpPr>
      <xdr:spPr>
        <a:xfrm>
          <a:off x="1816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101799</xdr:rowOff>
    </xdr:from>
    <xdr:ext cx="405111" cy="259045"/>
    <xdr:sp macro="" textlink="">
      <xdr:nvSpPr>
        <xdr:cNvPr id="87" name="n_4aveValue【道路】&#10;有形固定資産減価償却率"/>
        <xdr:cNvSpPr txBox="1"/>
      </xdr:nvSpPr>
      <xdr:spPr>
        <a:xfrm>
          <a:off x="9277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78213</xdr:rowOff>
    </xdr:from>
    <xdr:ext cx="405111" cy="259045"/>
    <xdr:sp macro="" textlink="">
      <xdr:nvSpPr>
        <xdr:cNvPr id="88" name="n_1mainValue【道路】&#10;有形固定資産減価償却率"/>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53720</xdr:rowOff>
    </xdr:from>
    <xdr:ext cx="405111" cy="259045"/>
    <xdr:sp macro="" textlink="">
      <xdr:nvSpPr>
        <xdr:cNvPr id="89" name="n_2mainValue【道路】&#10;有形固定資産減価償却率"/>
        <xdr:cNvSpPr txBox="1"/>
      </xdr:nvSpPr>
      <xdr:spPr>
        <a:xfrm>
          <a:off x="2705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39024</xdr:rowOff>
    </xdr:from>
    <xdr:ext cx="405111" cy="259045"/>
    <xdr:sp macro="" textlink="">
      <xdr:nvSpPr>
        <xdr:cNvPr id="90" name="n_3mainValue【道路】&#10;有形固定資産減価償却率"/>
        <xdr:cNvSpPr txBox="1"/>
      </xdr:nvSpPr>
      <xdr:spPr>
        <a:xfrm>
          <a:off x="1816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6367</xdr:rowOff>
    </xdr:from>
    <xdr:ext cx="405111" cy="259045"/>
    <xdr:sp macro="" textlink="">
      <xdr:nvSpPr>
        <xdr:cNvPr id="91" name="n_4mainValue【道路】&#10;有形固定資産減価償却率"/>
        <xdr:cNvSpPr txBox="1"/>
      </xdr:nvSpPr>
      <xdr:spPr>
        <a:xfrm>
          <a:off x="927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3" name="テキスト ボックス 112"/>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70051</xdr:rowOff>
    </xdr:from>
    <xdr:to>
      <xdr:col>54</xdr:col>
      <xdr:colOff>189865</xdr:colOff>
      <xdr:row>42</xdr:row>
      <xdr:rowOff>26956</xdr:rowOff>
    </xdr:to>
    <xdr:cxnSp macro="">
      <xdr:nvCxnSpPr>
        <xdr:cNvPr id="115" name="直線コネクタ 114"/>
        <xdr:cNvCxnSpPr/>
      </xdr:nvCxnSpPr>
      <xdr:spPr>
        <a:xfrm flipV="1">
          <a:off x="10476865" y="5727901"/>
          <a:ext cx="0" cy="1499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30783</xdr:rowOff>
    </xdr:from>
    <xdr:ext cx="469744" cy="259045"/>
    <xdr:sp macro="" textlink="">
      <xdr:nvSpPr>
        <xdr:cNvPr id="116" name="【道路】&#10;一人当たり延長最小値テキスト"/>
        <xdr:cNvSpPr txBox="1"/>
      </xdr:nvSpPr>
      <xdr:spPr>
        <a:xfrm>
          <a:off x="10515600" y="723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26956</xdr:rowOff>
    </xdr:from>
    <xdr:to>
      <xdr:col>55</xdr:col>
      <xdr:colOff>88900</xdr:colOff>
      <xdr:row>42</xdr:row>
      <xdr:rowOff>26956</xdr:rowOff>
    </xdr:to>
    <xdr:cxnSp macro="">
      <xdr:nvCxnSpPr>
        <xdr:cNvPr id="117" name="直線コネクタ 116"/>
        <xdr:cNvCxnSpPr/>
      </xdr:nvCxnSpPr>
      <xdr:spPr>
        <a:xfrm>
          <a:off x="10388600" y="722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16728</xdr:rowOff>
    </xdr:from>
    <xdr:ext cx="599010" cy="259045"/>
    <xdr:sp macro="" textlink="">
      <xdr:nvSpPr>
        <xdr:cNvPr id="118" name="【道路】&#10;一人当たり延長最大値テキスト"/>
        <xdr:cNvSpPr txBox="1"/>
      </xdr:nvSpPr>
      <xdr:spPr>
        <a:xfrm>
          <a:off x="10515600" y="550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70051</xdr:rowOff>
    </xdr:from>
    <xdr:to>
      <xdr:col>55</xdr:col>
      <xdr:colOff>88900</xdr:colOff>
      <xdr:row>33</xdr:row>
      <xdr:rowOff>70051</xdr:rowOff>
    </xdr:to>
    <xdr:cxnSp macro="">
      <xdr:nvCxnSpPr>
        <xdr:cNvPr id="119" name="直線コネクタ 118"/>
        <xdr:cNvCxnSpPr/>
      </xdr:nvCxnSpPr>
      <xdr:spPr>
        <a:xfrm>
          <a:off x="10388600" y="572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117954</xdr:rowOff>
    </xdr:from>
    <xdr:ext cx="534377" cy="259045"/>
    <xdr:sp macro="" textlink="">
      <xdr:nvSpPr>
        <xdr:cNvPr id="120" name="【道路】&#10;一人当たり延長平均値テキスト"/>
        <xdr:cNvSpPr txBox="1"/>
      </xdr:nvSpPr>
      <xdr:spPr>
        <a:xfrm>
          <a:off x="10515600" y="6804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95077</xdr:rowOff>
    </xdr:from>
    <xdr:to>
      <xdr:col>55</xdr:col>
      <xdr:colOff>50800</xdr:colOff>
      <xdr:row>41</xdr:row>
      <xdr:rowOff>25227</xdr:rowOff>
    </xdr:to>
    <xdr:sp macro="" textlink="">
      <xdr:nvSpPr>
        <xdr:cNvPr id="121" name="フローチャート: 判断 120"/>
        <xdr:cNvSpPr/>
      </xdr:nvSpPr>
      <xdr:spPr>
        <a:xfrm>
          <a:off x="10426700" y="6953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56635</xdr:rowOff>
    </xdr:from>
    <xdr:to>
      <xdr:col>50</xdr:col>
      <xdr:colOff>165100</xdr:colOff>
      <xdr:row>40</xdr:row>
      <xdr:rowOff>158235</xdr:rowOff>
    </xdr:to>
    <xdr:sp macro="" textlink="">
      <xdr:nvSpPr>
        <xdr:cNvPr id="122" name="フローチャート: 判断 121"/>
        <xdr:cNvSpPr/>
      </xdr:nvSpPr>
      <xdr:spPr>
        <a:xfrm>
          <a:off x="9588500" y="69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111323</xdr:rowOff>
    </xdr:from>
    <xdr:to>
      <xdr:col>46</xdr:col>
      <xdr:colOff>38100</xdr:colOff>
      <xdr:row>41</xdr:row>
      <xdr:rowOff>41473</xdr:rowOff>
    </xdr:to>
    <xdr:sp macro="" textlink="">
      <xdr:nvSpPr>
        <xdr:cNvPr id="123" name="フローチャート: 判断 122"/>
        <xdr:cNvSpPr/>
      </xdr:nvSpPr>
      <xdr:spPr>
        <a:xfrm>
          <a:off x="8699500" y="696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104972</xdr:rowOff>
    </xdr:from>
    <xdr:to>
      <xdr:col>41</xdr:col>
      <xdr:colOff>101600</xdr:colOff>
      <xdr:row>41</xdr:row>
      <xdr:rowOff>35122</xdr:rowOff>
    </xdr:to>
    <xdr:sp macro="" textlink="">
      <xdr:nvSpPr>
        <xdr:cNvPr id="124" name="フローチャート: 判断 123"/>
        <xdr:cNvSpPr/>
      </xdr:nvSpPr>
      <xdr:spPr>
        <a:xfrm>
          <a:off x="7810500" y="696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121016</xdr:rowOff>
    </xdr:from>
    <xdr:to>
      <xdr:col>36</xdr:col>
      <xdr:colOff>165100</xdr:colOff>
      <xdr:row>41</xdr:row>
      <xdr:rowOff>51166</xdr:rowOff>
    </xdr:to>
    <xdr:sp macro="" textlink="">
      <xdr:nvSpPr>
        <xdr:cNvPr id="125" name="フローチャート: 判断 124"/>
        <xdr:cNvSpPr/>
      </xdr:nvSpPr>
      <xdr:spPr>
        <a:xfrm>
          <a:off x="6921500" y="697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18031</xdr:rowOff>
    </xdr:from>
    <xdr:to>
      <xdr:col>55</xdr:col>
      <xdr:colOff>50800</xdr:colOff>
      <xdr:row>41</xdr:row>
      <xdr:rowOff>119631</xdr:rowOff>
    </xdr:to>
    <xdr:sp macro="" textlink="">
      <xdr:nvSpPr>
        <xdr:cNvPr id="131" name="楕円 130"/>
        <xdr:cNvSpPr/>
      </xdr:nvSpPr>
      <xdr:spPr>
        <a:xfrm>
          <a:off x="10426700" y="704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167908</xdr:rowOff>
    </xdr:from>
    <xdr:ext cx="534377" cy="259045"/>
    <xdr:sp macro="" textlink="">
      <xdr:nvSpPr>
        <xdr:cNvPr id="132" name="【道路】&#10;一人当たり延長該当値テキスト"/>
        <xdr:cNvSpPr txBox="1"/>
      </xdr:nvSpPr>
      <xdr:spPr>
        <a:xfrm>
          <a:off x="10515600" y="702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25907</xdr:rowOff>
    </xdr:from>
    <xdr:to>
      <xdr:col>50</xdr:col>
      <xdr:colOff>165100</xdr:colOff>
      <xdr:row>41</xdr:row>
      <xdr:rowOff>127507</xdr:rowOff>
    </xdr:to>
    <xdr:sp macro="" textlink="">
      <xdr:nvSpPr>
        <xdr:cNvPr id="133" name="楕円 132"/>
        <xdr:cNvSpPr/>
      </xdr:nvSpPr>
      <xdr:spPr>
        <a:xfrm>
          <a:off x="9588500" y="705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68831</xdr:rowOff>
    </xdr:from>
    <xdr:to>
      <xdr:col>55</xdr:col>
      <xdr:colOff>0</xdr:colOff>
      <xdr:row>41</xdr:row>
      <xdr:rowOff>76707</xdr:rowOff>
    </xdr:to>
    <xdr:cxnSp macro="">
      <xdr:nvCxnSpPr>
        <xdr:cNvPr id="134" name="直線コネクタ 133"/>
        <xdr:cNvCxnSpPr/>
      </xdr:nvCxnSpPr>
      <xdr:spPr>
        <a:xfrm flipV="1">
          <a:off x="9639300" y="7098281"/>
          <a:ext cx="838200" cy="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29900</xdr:rowOff>
    </xdr:from>
    <xdr:to>
      <xdr:col>46</xdr:col>
      <xdr:colOff>38100</xdr:colOff>
      <xdr:row>41</xdr:row>
      <xdr:rowOff>131500</xdr:rowOff>
    </xdr:to>
    <xdr:sp macro="" textlink="">
      <xdr:nvSpPr>
        <xdr:cNvPr id="135" name="楕円 134"/>
        <xdr:cNvSpPr/>
      </xdr:nvSpPr>
      <xdr:spPr>
        <a:xfrm>
          <a:off x="8699500" y="70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76707</xdr:rowOff>
    </xdr:from>
    <xdr:to>
      <xdr:col>50</xdr:col>
      <xdr:colOff>114300</xdr:colOff>
      <xdr:row>41</xdr:row>
      <xdr:rowOff>80700</xdr:rowOff>
    </xdr:to>
    <xdr:cxnSp macro="">
      <xdr:nvCxnSpPr>
        <xdr:cNvPr id="136" name="直線コネクタ 135"/>
        <xdr:cNvCxnSpPr/>
      </xdr:nvCxnSpPr>
      <xdr:spPr>
        <a:xfrm flipV="1">
          <a:off x="8750300" y="7106157"/>
          <a:ext cx="889000" cy="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49464</xdr:rowOff>
    </xdr:from>
    <xdr:to>
      <xdr:col>41</xdr:col>
      <xdr:colOff>101600</xdr:colOff>
      <xdr:row>41</xdr:row>
      <xdr:rowOff>151064</xdr:rowOff>
    </xdr:to>
    <xdr:sp macro="" textlink="">
      <xdr:nvSpPr>
        <xdr:cNvPr id="137" name="楕円 136"/>
        <xdr:cNvSpPr/>
      </xdr:nvSpPr>
      <xdr:spPr>
        <a:xfrm>
          <a:off x="7810500" y="707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80700</xdr:rowOff>
    </xdr:from>
    <xdr:to>
      <xdr:col>45</xdr:col>
      <xdr:colOff>177800</xdr:colOff>
      <xdr:row>41</xdr:row>
      <xdr:rowOff>100264</xdr:rowOff>
    </xdr:to>
    <xdr:cxnSp macro="">
      <xdr:nvCxnSpPr>
        <xdr:cNvPr id="138" name="直線コネクタ 137"/>
        <xdr:cNvCxnSpPr/>
      </xdr:nvCxnSpPr>
      <xdr:spPr>
        <a:xfrm flipV="1">
          <a:off x="7861300" y="7110150"/>
          <a:ext cx="8890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51723</xdr:rowOff>
    </xdr:from>
    <xdr:to>
      <xdr:col>36</xdr:col>
      <xdr:colOff>165100</xdr:colOff>
      <xdr:row>41</xdr:row>
      <xdr:rowOff>153323</xdr:rowOff>
    </xdr:to>
    <xdr:sp macro="" textlink="">
      <xdr:nvSpPr>
        <xdr:cNvPr id="139" name="楕円 138"/>
        <xdr:cNvSpPr/>
      </xdr:nvSpPr>
      <xdr:spPr>
        <a:xfrm>
          <a:off x="6921500" y="708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100264</xdr:rowOff>
    </xdr:from>
    <xdr:to>
      <xdr:col>41</xdr:col>
      <xdr:colOff>50800</xdr:colOff>
      <xdr:row>41</xdr:row>
      <xdr:rowOff>102523</xdr:rowOff>
    </xdr:to>
    <xdr:cxnSp macro="">
      <xdr:nvCxnSpPr>
        <xdr:cNvPr id="140" name="直線コネクタ 139"/>
        <xdr:cNvCxnSpPr/>
      </xdr:nvCxnSpPr>
      <xdr:spPr>
        <a:xfrm flipV="1">
          <a:off x="6972300" y="7129714"/>
          <a:ext cx="889000" cy="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3312</xdr:rowOff>
    </xdr:from>
    <xdr:ext cx="534377" cy="259045"/>
    <xdr:sp macro="" textlink="">
      <xdr:nvSpPr>
        <xdr:cNvPr id="141" name="n_1aveValue【道路】&#10;一人当たり延長"/>
        <xdr:cNvSpPr txBox="1"/>
      </xdr:nvSpPr>
      <xdr:spPr>
        <a:xfrm>
          <a:off x="9359411" y="668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58000</xdr:rowOff>
    </xdr:from>
    <xdr:ext cx="534377" cy="259045"/>
    <xdr:sp macro="" textlink="">
      <xdr:nvSpPr>
        <xdr:cNvPr id="142" name="n_2aveValue【道路】&#10;一人当たり延長"/>
        <xdr:cNvSpPr txBox="1"/>
      </xdr:nvSpPr>
      <xdr:spPr>
        <a:xfrm>
          <a:off x="8483111" y="674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51649</xdr:rowOff>
    </xdr:from>
    <xdr:ext cx="534377" cy="259045"/>
    <xdr:sp macro="" textlink="">
      <xdr:nvSpPr>
        <xdr:cNvPr id="143" name="n_3aveValue【道路】&#10;一人当たり延長"/>
        <xdr:cNvSpPr txBox="1"/>
      </xdr:nvSpPr>
      <xdr:spPr>
        <a:xfrm>
          <a:off x="7594111" y="673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67693</xdr:rowOff>
    </xdr:from>
    <xdr:ext cx="534377" cy="259045"/>
    <xdr:sp macro="" textlink="">
      <xdr:nvSpPr>
        <xdr:cNvPr id="144" name="n_4aveValue【道路】&#10;一人当たり延長"/>
        <xdr:cNvSpPr txBox="1"/>
      </xdr:nvSpPr>
      <xdr:spPr>
        <a:xfrm>
          <a:off x="6705111" y="675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118634</xdr:rowOff>
    </xdr:from>
    <xdr:ext cx="534377" cy="259045"/>
    <xdr:sp macro="" textlink="">
      <xdr:nvSpPr>
        <xdr:cNvPr id="145" name="n_1mainValue【道路】&#10;一人当たり延長"/>
        <xdr:cNvSpPr txBox="1"/>
      </xdr:nvSpPr>
      <xdr:spPr>
        <a:xfrm>
          <a:off x="9359411" y="714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122627</xdr:rowOff>
    </xdr:from>
    <xdr:ext cx="534377" cy="259045"/>
    <xdr:sp macro="" textlink="">
      <xdr:nvSpPr>
        <xdr:cNvPr id="146" name="n_2mainValue【道路】&#10;一人当たり延長"/>
        <xdr:cNvSpPr txBox="1"/>
      </xdr:nvSpPr>
      <xdr:spPr>
        <a:xfrm>
          <a:off x="8483111" y="715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142191</xdr:rowOff>
    </xdr:from>
    <xdr:ext cx="534377" cy="259045"/>
    <xdr:sp macro="" textlink="">
      <xdr:nvSpPr>
        <xdr:cNvPr id="147" name="n_3mainValue【道路】&#10;一人当たり延長"/>
        <xdr:cNvSpPr txBox="1"/>
      </xdr:nvSpPr>
      <xdr:spPr>
        <a:xfrm>
          <a:off x="7594111" y="717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144450</xdr:rowOff>
    </xdr:from>
    <xdr:ext cx="534377" cy="259045"/>
    <xdr:sp macro="" textlink="">
      <xdr:nvSpPr>
        <xdr:cNvPr id="148" name="n_4mainValue【道路】&#10;一人当たり延長"/>
        <xdr:cNvSpPr txBox="1"/>
      </xdr:nvSpPr>
      <xdr:spPr>
        <a:xfrm>
          <a:off x="6705111" y="717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71846</xdr:rowOff>
    </xdr:from>
    <xdr:to>
      <xdr:col>24</xdr:col>
      <xdr:colOff>62865</xdr:colOff>
      <xdr:row>64</xdr:row>
      <xdr:rowOff>48985</xdr:rowOff>
    </xdr:to>
    <xdr:cxnSp macro="">
      <xdr:nvCxnSpPr>
        <xdr:cNvPr id="174" name="直線コネクタ 173"/>
        <xdr:cNvCxnSpPr/>
      </xdr:nvCxnSpPr>
      <xdr:spPr>
        <a:xfrm flipV="1">
          <a:off x="4634865" y="950159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52812</xdr:rowOff>
    </xdr:from>
    <xdr:ext cx="405111" cy="259045"/>
    <xdr:sp macro="" textlink="">
      <xdr:nvSpPr>
        <xdr:cNvPr id="175" name="【橋りょう・トンネル】&#10;有形固定資産減価償却率最小値テキスト"/>
        <xdr:cNvSpPr txBox="1"/>
      </xdr:nvSpPr>
      <xdr:spPr>
        <a:xfrm>
          <a:off x="4673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48985</xdr:rowOff>
    </xdr:from>
    <xdr:to>
      <xdr:col>24</xdr:col>
      <xdr:colOff>152400</xdr:colOff>
      <xdr:row>64</xdr:row>
      <xdr:rowOff>48985</xdr:rowOff>
    </xdr:to>
    <xdr:cxnSp macro="">
      <xdr:nvCxnSpPr>
        <xdr:cNvPr id="176" name="直線コネクタ 175"/>
        <xdr:cNvCxnSpPr/>
      </xdr:nvCxnSpPr>
      <xdr:spPr>
        <a:xfrm>
          <a:off x="4546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18523</xdr:rowOff>
    </xdr:from>
    <xdr:ext cx="340478" cy="259045"/>
    <xdr:sp macro="" textlink="">
      <xdr:nvSpPr>
        <xdr:cNvPr id="177" name="【橋りょう・トンネル】&#10;有形固定資産減価償却率最大値テキスト"/>
        <xdr:cNvSpPr txBox="1"/>
      </xdr:nvSpPr>
      <xdr:spPr>
        <a:xfrm>
          <a:off x="4673600" y="92768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71846</xdr:rowOff>
    </xdr:from>
    <xdr:to>
      <xdr:col>24</xdr:col>
      <xdr:colOff>152400</xdr:colOff>
      <xdr:row>55</xdr:row>
      <xdr:rowOff>71846</xdr:rowOff>
    </xdr:to>
    <xdr:cxnSp macro="">
      <xdr:nvCxnSpPr>
        <xdr:cNvPr id="178" name="直線コネクタ 177"/>
        <xdr:cNvCxnSpPr/>
      </xdr:nvCxnSpPr>
      <xdr:spPr>
        <a:xfrm>
          <a:off x="4546600" y="9501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96174</xdr:rowOff>
    </xdr:from>
    <xdr:ext cx="405111" cy="259045"/>
    <xdr:sp macro="" textlink="">
      <xdr:nvSpPr>
        <xdr:cNvPr id="179" name="【橋りょう・トンネル】&#10;有形固定資産減価償却率平均値テキスト"/>
        <xdr:cNvSpPr txBox="1"/>
      </xdr:nvSpPr>
      <xdr:spPr>
        <a:xfrm>
          <a:off x="4673600" y="102117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73297</xdr:rowOff>
    </xdr:from>
    <xdr:to>
      <xdr:col>24</xdr:col>
      <xdr:colOff>114300</xdr:colOff>
      <xdr:row>61</xdr:row>
      <xdr:rowOff>3447</xdr:rowOff>
    </xdr:to>
    <xdr:sp macro="" textlink="">
      <xdr:nvSpPr>
        <xdr:cNvPr id="180" name="フローチャート: 判断 179"/>
        <xdr:cNvSpPr/>
      </xdr:nvSpPr>
      <xdr:spPr>
        <a:xfrm>
          <a:off x="4584700" y="10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37374</xdr:rowOff>
    </xdr:from>
    <xdr:to>
      <xdr:col>20</xdr:col>
      <xdr:colOff>38100</xdr:colOff>
      <xdr:row>60</xdr:row>
      <xdr:rowOff>138974</xdr:rowOff>
    </xdr:to>
    <xdr:sp macro="" textlink="">
      <xdr:nvSpPr>
        <xdr:cNvPr id="181" name="フローチャート: 判断 180"/>
        <xdr:cNvSpPr/>
      </xdr:nvSpPr>
      <xdr:spPr>
        <a:xfrm>
          <a:off x="3746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22678</xdr:rowOff>
    </xdr:from>
    <xdr:to>
      <xdr:col>15</xdr:col>
      <xdr:colOff>101600</xdr:colOff>
      <xdr:row>60</xdr:row>
      <xdr:rowOff>124278</xdr:rowOff>
    </xdr:to>
    <xdr:sp macro="" textlink="">
      <xdr:nvSpPr>
        <xdr:cNvPr id="182" name="フローチャート: 判断 181"/>
        <xdr:cNvSpPr/>
      </xdr:nvSpPr>
      <xdr:spPr>
        <a:xfrm>
          <a:off x="2857500" y="10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153307</xdr:rowOff>
    </xdr:from>
    <xdr:to>
      <xdr:col>10</xdr:col>
      <xdr:colOff>165100</xdr:colOff>
      <xdr:row>60</xdr:row>
      <xdr:rowOff>83457</xdr:rowOff>
    </xdr:to>
    <xdr:sp macro="" textlink="">
      <xdr:nvSpPr>
        <xdr:cNvPr id="183" name="フローチャート: 判断 182"/>
        <xdr:cNvSpPr/>
      </xdr:nvSpPr>
      <xdr:spPr>
        <a:xfrm>
          <a:off x="1968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120650</xdr:rowOff>
    </xdr:from>
    <xdr:to>
      <xdr:col>6</xdr:col>
      <xdr:colOff>38100</xdr:colOff>
      <xdr:row>60</xdr:row>
      <xdr:rowOff>50800</xdr:rowOff>
    </xdr:to>
    <xdr:sp macro="" textlink="">
      <xdr:nvSpPr>
        <xdr:cNvPr id="184" name="フローチャート: 判断 183"/>
        <xdr:cNvSpPr/>
      </xdr:nvSpPr>
      <xdr:spPr>
        <a:xfrm>
          <a:off x="1079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90" name="楕円 189"/>
        <xdr:cNvSpPr/>
      </xdr:nvSpPr>
      <xdr:spPr>
        <a:xfrm>
          <a:off x="45847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169290</xdr:rowOff>
    </xdr:from>
    <xdr:ext cx="405111" cy="259045"/>
    <xdr:sp macro="" textlink="">
      <xdr:nvSpPr>
        <xdr:cNvPr id="191" name="【橋りょう・トンネル】&#10;有形固定資産減価償却率該当値テキスト"/>
        <xdr:cNvSpPr txBox="1"/>
      </xdr:nvSpPr>
      <xdr:spPr>
        <a:xfrm>
          <a:off x="4673600" y="1045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156573</xdr:rowOff>
    </xdr:from>
    <xdr:to>
      <xdr:col>20</xdr:col>
      <xdr:colOff>38100</xdr:colOff>
      <xdr:row>61</xdr:row>
      <xdr:rowOff>86723</xdr:rowOff>
    </xdr:to>
    <xdr:sp macro="" textlink="">
      <xdr:nvSpPr>
        <xdr:cNvPr id="192" name="楕円 191"/>
        <xdr:cNvSpPr/>
      </xdr:nvSpPr>
      <xdr:spPr>
        <a:xfrm>
          <a:off x="3746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35923</xdr:rowOff>
    </xdr:from>
    <xdr:to>
      <xdr:col>24</xdr:col>
      <xdr:colOff>63500</xdr:colOff>
      <xdr:row>61</xdr:row>
      <xdr:rowOff>70213</xdr:rowOff>
    </xdr:to>
    <xdr:cxnSp macro="">
      <xdr:nvCxnSpPr>
        <xdr:cNvPr id="193" name="直線コネクタ 192"/>
        <xdr:cNvCxnSpPr/>
      </xdr:nvCxnSpPr>
      <xdr:spPr>
        <a:xfrm>
          <a:off x="3797300" y="1049437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140244</xdr:rowOff>
    </xdr:from>
    <xdr:to>
      <xdr:col>15</xdr:col>
      <xdr:colOff>101600</xdr:colOff>
      <xdr:row>61</xdr:row>
      <xdr:rowOff>70394</xdr:rowOff>
    </xdr:to>
    <xdr:sp macro="" textlink="">
      <xdr:nvSpPr>
        <xdr:cNvPr id="194" name="楕円 193"/>
        <xdr:cNvSpPr/>
      </xdr:nvSpPr>
      <xdr:spPr>
        <a:xfrm>
          <a:off x="2857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19594</xdr:rowOff>
    </xdr:from>
    <xdr:to>
      <xdr:col>19</xdr:col>
      <xdr:colOff>177800</xdr:colOff>
      <xdr:row>61</xdr:row>
      <xdr:rowOff>35923</xdr:rowOff>
    </xdr:to>
    <xdr:cxnSp macro="">
      <xdr:nvCxnSpPr>
        <xdr:cNvPr id="195" name="直線コネクタ 194"/>
        <xdr:cNvCxnSpPr/>
      </xdr:nvCxnSpPr>
      <xdr:spPr>
        <a:xfrm>
          <a:off x="2908300" y="1047804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96" name="楕円 195"/>
        <xdr:cNvSpPr/>
      </xdr:nvSpPr>
      <xdr:spPr>
        <a:xfrm>
          <a:off x="1968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29391</xdr:rowOff>
    </xdr:to>
    <xdr:cxnSp macro="">
      <xdr:nvCxnSpPr>
        <xdr:cNvPr id="197" name="直線コネクタ 196"/>
        <xdr:cNvCxnSpPr/>
      </xdr:nvCxnSpPr>
      <xdr:spPr>
        <a:xfrm flipV="1">
          <a:off x="2019300" y="1047804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122283</xdr:rowOff>
    </xdr:from>
    <xdr:to>
      <xdr:col>6</xdr:col>
      <xdr:colOff>38100</xdr:colOff>
      <xdr:row>61</xdr:row>
      <xdr:rowOff>52433</xdr:rowOff>
    </xdr:to>
    <xdr:sp macro="" textlink="">
      <xdr:nvSpPr>
        <xdr:cNvPr id="198" name="楕円 197"/>
        <xdr:cNvSpPr/>
      </xdr:nvSpPr>
      <xdr:spPr>
        <a:xfrm>
          <a:off x="1079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1633</xdr:rowOff>
    </xdr:from>
    <xdr:to>
      <xdr:col>10</xdr:col>
      <xdr:colOff>114300</xdr:colOff>
      <xdr:row>61</xdr:row>
      <xdr:rowOff>29391</xdr:rowOff>
    </xdr:to>
    <xdr:cxnSp macro="">
      <xdr:nvCxnSpPr>
        <xdr:cNvPr id="199" name="直線コネクタ 198"/>
        <xdr:cNvCxnSpPr/>
      </xdr:nvCxnSpPr>
      <xdr:spPr>
        <a:xfrm>
          <a:off x="1130300" y="1046008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155501</xdr:rowOff>
    </xdr:from>
    <xdr:ext cx="405111" cy="259045"/>
    <xdr:sp macro="" textlink="">
      <xdr:nvSpPr>
        <xdr:cNvPr id="200" name="n_1aveValue【橋りょう・トンネル】&#10;有形固定資産減価償却率"/>
        <xdr:cNvSpPr txBox="1"/>
      </xdr:nvSpPr>
      <xdr:spPr>
        <a:xfrm>
          <a:off x="35820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140805</xdr:rowOff>
    </xdr:from>
    <xdr:ext cx="405111" cy="259045"/>
    <xdr:sp macro="" textlink="">
      <xdr:nvSpPr>
        <xdr:cNvPr id="201" name="n_2aveValue【橋りょう・トンネル】&#10;有形固定資産減価償却率"/>
        <xdr:cNvSpPr txBox="1"/>
      </xdr:nvSpPr>
      <xdr:spPr>
        <a:xfrm>
          <a:off x="2705744" y="1008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99984</xdr:rowOff>
    </xdr:from>
    <xdr:ext cx="405111" cy="259045"/>
    <xdr:sp macro="" textlink="">
      <xdr:nvSpPr>
        <xdr:cNvPr id="202" name="n_3aveValue【橋りょう・トンネル】&#10;有形固定資産減価償却率"/>
        <xdr:cNvSpPr txBox="1"/>
      </xdr:nvSpPr>
      <xdr:spPr>
        <a:xfrm>
          <a:off x="1816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67327</xdr:rowOff>
    </xdr:from>
    <xdr:ext cx="405111" cy="259045"/>
    <xdr:sp macro="" textlink="">
      <xdr:nvSpPr>
        <xdr:cNvPr id="203" name="n_4aveValue【橋りょう・トンネル】&#10;有形固定資産減価償却率"/>
        <xdr:cNvSpPr txBox="1"/>
      </xdr:nvSpPr>
      <xdr:spPr>
        <a:xfrm>
          <a:off x="927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77850</xdr:rowOff>
    </xdr:from>
    <xdr:ext cx="405111" cy="259045"/>
    <xdr:sp macro="" textlink="">
      <xdr:nvSpPr>
        <xdr:cNvPr id="204" name="n_1mainValue【橋りょう・トンネル】&#10;有形固定資産減価償却率"/>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205" name="n_2mainValue【橋りょう・トンネル】&#10;有形固定資産減価償却率"/>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206" name="n_3mainValue【橋りょう・トンネル】&#10;有形固定資産減価償却率"/>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43560</xdr:rowOff>
    </xdr:from>
    <xdr:ext cx="405111" cy="259045"/>
    <xdr:sp macro="" textlink="">
      <xdr:nvSpPr>
        <xdr:cNvPr id="207" name="n_4mainValue【橋りょう・トンネル】&#10;有形固定資産減価償却率"/>
        <xdr:cNvSpPr txBox="1"/>
      </xdr:nvSpPr>
      <xdr:spPr>
        <a:xfrm>
          <a:off x="927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9" name="テキスト ボックス 228"/>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39687</xdr:rowOff>
    </xdr:from>
    <xdr:to>
      <xdr:col>54</xdr:col>
      <xdr:colOff>189865</xdr:colOff>
      <xdr:row>64</xdr:row>
      <xdr:rowOff>71765</xdr:rowOff>
    </xdr:to>
    <xdr:cxnSp macro="">
      <xdr:nvCxnSpPr>
        <xdr:cNvPr id="231" name="直線コネクタ 230"/>
        <xdr:cNvCxnSpPr/>
      </xdr:nvCxnSpPr>
      <xdr:spPr>
        <a:xfrm flipV="1">
          <a:off x="10476865" y="9469437"/>
          <a:ext cx="0" cy="1575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75592</xdr:rowOff>
    </xdr:from>
    <xdr:ext cx="534377" cy="259045"/>
    <xdr:sp macro="" textlink="">
      <xdr:nvSpPr>
        <xdr:cNvPr id="232" name="【橋りょう・トンネル】&#10;一人当たり有形固定資産（償却資産）額最小値テキスト"/>
        <xdr:cNvSpPr txBox="1"/>
      </xdr:nvSpPr>
      <xdr:spPr>
        <a:xfrm>
          <a:off x="10515600" y="1104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71765</xdr:rowOff>
    </xdr:from>
    <xdr:to>
      <xdr:col>55</xdr:col>
      <xdr:colOff>88900</xdr:colOff>
      <xdr:row>64</xdr:row>
      <xdr:rowOff>71765</xdr:rowOff>
    </xdr:to>
    <xdr:cxnSp macro="">
      <xdr:nvCxnSpPr>
        <xdr:cNvPr id="233" name="直線コネクタ 232"/>
        <xdr:cNvCxnSpPr/>
      </xdr:nvCxnSpPr>
      <xdr:spPr>
        <a:xfrm>
          <a:off x="10388600" y="11044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157814</xdr:rowOff>
    </xdr:from>
    <xdr:ext cx="690189" cy="259045"/>
    <xdr:sp macro="" textlink="">
      <xdr:nvSpPr>
        <xdr:cNvPr id="234" name="【橋りょう・トンネル】&#10;一人当たり有形固定資産（償却資産）額最大値テキスト"/>
        <xdr:cNvSpPr txBox="1"/>
      </xdr:nvSpPr>
      <xdr:spPr>
        <a:xfrm>
          <a:off x="10515600" y="92446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8,291,669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39687</xdr:rowOff>
    </xdr:from>
    <xdr:to>
      <xdr:col>55</xdr:col>
      <xdr:colOff>88900</xdr:colOff>
      <xdr:row>55</xdr:row>
      <xdr:rowOff>39687</xdr:rowOff>
    </xdr:to>
    <xdr:cxnSp macro="">
      <xdr:nvCxnSpPr>
        <xdr:cNvPr id="235" name="直線コネクタ 234"/>
        <xdr:cNvCxnSpPr/>
      </xdr:nvCxnSpPr>
      <xdr:spPr>
        <a:xfrm>
          <a:off x="10388600" y="9469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35958</xdr:rowOff>
    </xdr:from>
    <xdr:ext cx="599010" cy="259045"/>
    <xdr:sp macro="" textlink="">
      <xdr:nvSpPr>
        <xdr:cNvPr id="236" name="【橋りょう・トンネル】&#10;一人当たり有形固定資産（償却資産）額平均値テキスト"/>
        <xdr:cNvSpPr txBox="1"/>
      </xdr:nvSpPr>
      <xdr:spPr>
        <a:xfrm>
          <a:off x="10515600" y="106658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13081</xdr:rowOff>
    </xdr:from>
    <xdr:to>
      <xdr:col>55</xdr:col>
      <xdr:colOff>50800</xdr:colOff>
      <xdr:row>63</xdr:row>
      <xdr:rowOff>114681</xdr:rowOff>
    </xdr:to>
    <xdr:sp macro="" textlink="">
      <xdr:nvSpPr>
        <xdr:cNvPr id="237" name="フローチャート: 判断 236"/>
        <xdr:cNvSpPr/>
      </xdr:nvSpPr>
      <xdr:spPr>
        <a:xfrm>
          <a:off x="10426700" y="1081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21130</xdr:rowOff>
    </xdr:from>
    <xdr:to>
      <xdr:col>50</xdr:col>
      <xdr:colOff>165100</xdr:colOff>
      <xdr:row>63</xdr:row>
      <xdr:rowOff>122730</xdr:rowOff>
    </xdr:to>
    <xdr:sp macro="" textlink="">
      <xdr:nvSpPr>
        <xdr:cNvPr id="238" name="フローチャート: 判断 237"/>
        <xdr:cNvSpPr/>
      </xdr:nvSpPr>
      <xdr:spPr>
        <a:xfrm>
          <a:off x="9588500" y="1082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55116</xdr:rowOff>
    </xdr:from>
    <xdr:to>
      <xdr:col>46</xdr:col>
      <xdr:colOff>38100</xdr:colOff>
      <xdr:row>63</xdr:row>
      <xdr:rowOff>156716</xdr:rowOff>
    </xdr:to>
    <xdr:sp macro="" textlink="">
      <xdr:nvSpPr>
        <xdr:cNvPr id="239" name="フローチャート: 判断 238"/>
        <xdr:cNvSpPr/>
      </xdr:nvSpPr>
      <xdr:spPr>
        <a:xfrm>
          <a:off x="8699500" y="1085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58620</xdr:rowOff>
    </xdr:from>
    <xdr:to>
      <xdr:col>41</xdr:col>
      <xdr:colOff>101600</xdr:colOff>
      <xdr:row>63</xdr:row>
      <xdr:rowOff>160220</xdr:rowOff>
    </xdr:to>
    <xdr:sp macro="" textlink="">
      <xdr:nvSpPr>
        <xdr:cNvPr id="240" name="フローチャート: 判断 239"/>
        <xdr:cNvSpPr/>
      </xdr:nvSpPr>
      <xdr:spPr>
        <a:xfrm>
          <a:off x="7810500" y="1085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63802</xdr:rowOff>
    </xdr:from>
    <xdr:to>
      <xdr:col>36</xdr:col>
      <xdr:colOff>165100</xdr:colOff>
      <xdr:row>63</xdr:row>
      <xdr:rowOff>165402</xdr:rowOff>
    </xdr:to>
    <xdr:sp macro="" textlink="">
      <xdr:nvSpPr>
        <xdr:cNvPr id="241" name="フローチャート: 判断 240"/>
        <xdr:cNvSpPr/>
      </xdr:nvSpPr>
      <xdr:spPr>
        <a:xfrm>
          <a:off x="6921500" y="1086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87147</xdr:rowOff>
    </xdr:from>
    <xdr:to>
      <xdr:col>55</xdr:col>
      <xdr:colOff>50800</xdr:colOff>
      <xdr:row>64</xdr:row>
      <xdr:rowOff>17297</xdr:rowOff>
    </xdr:to>
    <xdr:sp macro="" textlink="">
      <xdr:nvSpPr>
        <xdr:cNvPr id="247" name="楕円 246"/>
        <xdr:cNvSpPr/>
      </xdr:nvSpPr>
      <xdr:spPr>
        <a:xfrm>
          <a:off x="10426700" y="1088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2074</xdr:rowOff>
    </xdr:from>
    <xdr:ext cx="599010" cy="259045"/>
    <xdr:sp macro="" textlink="">
      <xdr:nvSpPr>
        <xdr:cNvPr id="248" name="【橋りょう・トンネル】&#10;一人当たり有形固定資産（償却資産）額該当値テキスト"/>
        <xdr:cNvSpPr txBox="1"/>
      </xdr:nvSpPr>
      <xdr:spPr>
        <a:xfrm>
          <a:off x="10515600" y="10803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82607</xdr:rowOff>
    </xdr:from>
    <xdr:to>
      <xdr:col>50</xdr:col>
      <xdr:colOff>165100</xdr:colOff>
      <xdr:row>64</xdr:row>
      <xdr:rowOff>12757</xdr:rowOff>
    </xdr:to>
    <xdr:sp macro="" textlink="">
      <xdr:nvSpPr>
        <xdr:cNvPr id="249" name="楕円 248"/>
        <xdr:cNvSpPr/>
      </xdr:nvSpPr>
      <xdr:spPr>
        <a:xfrm>
          <a:off x="9588500" y="1088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133407</xdr:rowOff>
    </xdr:from>
    <xdr:to>
      <xdr:col>55</xdr:col>
      <xdr:colOff>0</xdr:colOff>
      <xdr:row>63</xdr:row>
      <xdr:rowOff>137947</xdr:rowOff>
    </xdr:to>
    <xdr:cxnSp macro="">
      <xdr:nvCxnSpPr>
        <xdr:cNvPr id="250" name="直線コネクタ 249"/>
        <xdr:cNvCxnSpPr/>
      </xdr:nvCxnSpPr>
      <xdr:spPr>
        <a:xfrm>
          <a:off x="9639300" y="10934757"/>
          <a:ext cx="838200" cy="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87095</xdr:rowOff>
    </xdr:from>
    <xdr:to>
      <xdr:col>46</xdr:col>
      <xdr:colOff>38100</xdr:colOff>
      <xdr:row>64</xdr:row>
      <xdr:rowOff>17245</xdr:rowOff>
    </xdr:to>
    <xdr:sp macro="" textlink="">
      <xdr:nvSpPr>
        <xdr:cNvPr id="251" name="楕円 250"/>
        <xdr:cNvSpPr/>
      </xdr:nvSpPr>
      <xdr:spPr>
        <a:xfrm>
          <a:off x="8699500" y="108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133407</xdr:rowOff>
    </xdr:from>
    <xdr:to>
      <xdr:col>50</xdr:col>
      <xdr:colOff>114300</xdr:colOff>
      <xdr:row>63</xdr:row>
      <xdr:rowOff>137895</xdr:rowOff>
    </xdr:to>
    <xdr:cxnSp macro="">
      <xdr:nvCxnSpPr>
        <xdr:cNvPr id="252" name="直線コネクタ 251"/>
        <xdr:cNvCxnSpPr/>
      </xdr:nvCxnSpPr>
      <xdr:spPr>
        <a:xfrm flipV="1">
          <a:off x="8750300" y="10934757"/>
          <a:ext cx="889000" cy="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95544</xdr:rowOff>
    </xdr:from>
    <xdr:to>
      <xdr:col>41</xdr:col>
      <xdr:colOff>101600</xdr:colOff>
      <xdr:row>64</xdr:row>
      <xdr:rowOff>25694</xdr:rowOff>
    </xdr:to>
    <xdr:sp macro="" textlink="">
      <xdr:nvSpPr>
        <xdr:cNvPr id="253" name="楕円 252"/>
        <xdr:cNvSpPr/>
      </xdr:nvSpPr>
      <xdr:spPr>
        <a:xfrm>
          <a:off x="7810500" y="1089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137895</xdr:rowOff>
    </xdr:from>
    <xdr:to>
      <xdr:col>45</xdr:col>
      <xdr:colOff>177800</xdr:colOff>
      <xdr:row>63</xdr:row>
      <xdr:rowOff>146344</xdr:rowOff>
    </xdr:to>
    <xdr:cxnSp macro="">
      <xdr:nvCxnSpPr>
        <xdr:cNvPr id="254" name="直線コネクタ 253"/>
        <xdr:cNvCxnSpPr/>
      </xdr:nvCxnSpPr>
      <xdr:spPr>
        <a:xfrm flipV="1">
          <a:off x="7861300" y="10939245"/>
          <a:ext cx="889000" cy="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97635</xdr:rowOff>
    </xdr:from>
    <xdr:to>
      <xdr:col>36</xdr:col>
      <xdr:colOff>165100</xdr:colOff>
      <xdr:row>64</xdr:row>
      <xdr:rowOff>27785</xdr:rowOff>
    </xdr:to>
    <xdr:sp macro="" textlink="">
      <xdr:nvSpPr>
        <xdr:cNvPr id="255" name="楕円 254"/>
        <xdr:cNvSpPr/>
      </xdr:nvSpPr>
      <xdr:spPr>
        <a:xfrm>
          <a:off x="6921500" y="1089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146344</xdr:rowOff>
    </xdr:from>
    <xdr:to>
      <xdr:col>41</xdr:col>
      <xdr:colOff>50800</xdr:colOff>
      <xdr:row>63</xdr:row>
      <xdr:rowOff>148435</xdr:rowOff>
    </xdr:to>
    <xdr:cxnSp macro="">
      <xdr:nvCxnSpPr>
        <xdr:cNvPr id="256" name="直線コネクタ 255"/>
        <xdr:cNvCxnSpPr/>
      </xdr:nvCxnSpPr>
      <xdr:spPr>
        <a:xfrm flipV="1">
          <a:off x="6972300" y="10947694"/>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139257</xdr:rowOff>
    </xdr:from>
    <xdr:ext cx="599010" cy="259045"/>
    <xdr:sp macro="" textlink="">
      <xdr:nvSpPr>
        <xdr:cNvPr id="257" name="n_1aveValue【橋りょう・トンネル】&#10;一人当たり有形固定資産（償却資産）額"/>
        <xdr:cNvSpPr txBox="1"/>
      </xdr:nvSpPr>
      <xdr:spPr>
        <a:xfrm>
          <a:off x="9327095" y="10597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1793</xdr:rowOff>
    </xdr:from>
    <xdr:ext cx="599010" cy="259045"/>
    <xdr:sp macro="" textlink="">
      <xdr:nvSpPr>
        <xdr:cNvPr id="258" name="n_2aveValue【橋りょう・トンネル】&#10;一人当たり有形固定資産（償却資産）額"/>
        <xdr:cNvSpPr txBox="1"/>
      </xdr:nvSpPr>
      <xdr:spPr>
        <a:xfrm>
          <a:off x="8450795" y="1063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5297</xdr:rowOff>
    </xdr:from>
    <xdr:ext cx="599010" cy="259045"/>
    <xdr:sp macro="" textlink="">
      <xdr:nvSpPr>
        <xdr:cNvPr id="259" name="n_3aveValue【橋りょう・トンネル】&#10;一人当たり有形固定資産（償却資産）額"/>
        <xdr:cNvSpPr txBox="1"/>
      </xdr:nvSpPr>
      <xdr:spPr>
        <a:xfrm>
          <a:off x="7561795" y="1063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10479</xdr:rowOff>
    </xdr:from>
    <xdr:ext cx="599010" cy="259045"/>
    <xdr:sp macro="" textlink="">
      <xdr:nvSpPr>
        <xdr:cNvPr id="260" name="n_4aveValue【橋りょう・トンネル】&#10;一人当たり有形固定資産（償却資産）額"/>
        <xdr:cNvSpPr txBox="1"/>
      </xdr:nvSpPr>
      <xdr:spPr>
        <a:xfrm>
          <a:off x="6672795" y="10640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3884</xdr:rowOff>
    </xdr:from>
    <xdr:ext cx="599010" cy="259045"/>
    <xdr:sp macro="" textlink="">
      <xdr:nvSpPr>
        <xdr:cNvPr id="261" name="n_1mainValue【橋りょう・トンネル】&#10;一人当たり有形固定資産（償却資産）額"/>
        <xdr:cNvSpPr txBox="1"/>
      </xdr:nvSpPr>
      <xdr:spPr>
        <a:xfrm>
          <a:off x="9327095" y="10976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8372</xdr:rowOff>
    </xdr:from>
    <xdr:ext cx="599010" cy="259045"/>
    <xdr:sp macro="" textlink="">
      <xdr:nvSpPr>
        <xdr:cNvPr id="262" name="n_2mainValue【橋りょう・トンネル】&#10;一人当たり有形固定資産（償却資産）額"/>
        <xdr:cNvSpPr txBox="1"/>
      </xdr:nvSpPr>
      <xdr:spPr>
        <a:xfrm>
          <a:off x="8450795" y="1098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16821</xdr:rowOff>
    </xdr:from>
    <xdr:ext cx="599010" cy="259045"/>
    <xdr:sp macro="" textlink="">
      <xdr:nvSpPr>
        <xdr:cNvPr id="263" name="n_3mainValue【橋りょう・トンネル】&#10;一人当たり有形固定資産（償却資産）額"/>
        <xdr:cNvSpPr txBox="1"/>
      </xdr:nvSpPr>
      <xdr:spPr>
        <a:xfrm>
          <a:off x="7561795" y="1098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18912</xdr:rowOff>
    </xdr:from>
    <xdr:ext cx="599010" cy="259045"/>
    <xdr:sp macro="" textlink="">
      <xdr:nvSpPr>
        <xdr:cNvPr id="264" name="n_4mainValue【橋りょう・トンネル】&#10;一人当たり有形固定資産（償却資産）額"/>
        <xdr:cNvSpPr txBox="1"/>
      </xdr:nvSpPr>
      <xdr:spPr>
        <a:xfrm>
          <a:off x="6672795" y="1099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86</xdr:row>
      <xdr:rowOff>168729</xdr:rowOff>
    </xdr:to>
    <xdr:cxnSp macro="">
      <xdr:nvCxnSpPr>
        <xdr:cNvPr id="290" name="直線コネクタ 289"/>
        <xdr:cNvCxnSpPr/>
      </xdr:nvCxnSpPr>
      <xdr:spPr>
        <a:xfrm flipV="1">
          <a:off x="4634865" y="1341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1"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2" name="直線コネクタ 291"/>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340478" cy="259045"/>
    <xdr:sp macro="" textlink="">
      <xdr:nvSpPr>
        <xdr:cNvPr id="293" name="【公営住宅】&#10;有形固定資産減価償却率最大値テキスト"/>
        <xdr:cNvSpPr txBox="1"/>
      </xdr:nvSpPr>
      <xdr:spPr>
        <a:xfrm>
          <a:off x="4673600" y="1318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94" name="直線コネクタ 293"/>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31041</xdr:rowOff>
    </xdr:from>
    <xdr:ext cx="405111" cy="259045"/>
    <xdr:sp macro="" textlink="">
      <xdr:nvSpPr>
        <xdr:cNvPr id="295" name="【公営住宅】&#10;有形固定資産減価償却率平均値テキスト"/>
        <xdr:cNvSpPr txBox="1"/>
      </xdr:nvSpPr>
      <xdr:spPr>
        <a:xfrm>
          <a:off x="4673600" y="14261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52614</xdr:rowOff>
    </xdr:from>
    <xdr:to>
      <xdr:col>24</xdr:col>
      <xdr:colOff>114300</xdr:colOff>
      <xdr:row>83</xdr:row>
      <xdr:rowOff>154214</xdr:rowOff>
    </xdr:to>
    <xdr:sp macro="" textlink="">
      <xdr:nvSpPr>
        <xdr:cNvPr id="296" name="フローチャート: 判断 295"/>
        <xdr:cNvSpPr/>
      </xdr:nvSpPr>
      <xdr:spPr>
        <a:xfrm>
          <a:off x="45847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37919</xdr:rowOff>
    </xdr:from>
    <xdr:to>
      <xdr:col>20</xdr:col>
      <xdr:colOff>38100</xdr:colOff>
      <xdr:row>83</xdr:row>
      <xdr:rowOff>139519</xdr:rowOff>
    </xdr:to>
    <xdr:sp macro="" textlink="">
      <xdr:nvSpPr>
        <xdr:cNvPr id="297" name="フローチャート: 判断 296"/>
        <xdr:cNvSpPr/>
      </xdr:nvSpPr>
      <xdr:spPr>
        <a:xfrm>
          <a:off x="3746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29755</xdr:rowOff>
    </xdr:from>
    <xdr:to>
      <xdr:col>15</xdr:col>
      <xdr:colOff>101600</xdr:colOff>
      <xdr:row>83</xdr:row>
      <xdr:rowOff>131355</xdr:rowOff>
    </xdr:to>
    <xdr:sp macro="" textlink="">
      <xdr:nvSpPr>
        <xdr:cNvPr id="298" name="フローチャート: 判断 297"/>
        <xdr:cNvSpPr/>
      </xdr:nvSpPr>
      <xdr:spPr>
        <a:xfrm>
          <a:off x="2857500" y="1426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21589</xdr:rowOff>
    </xdr:from>
    <xdr:to>
      <xdr:col>10</xdr:col>
      <xdr:colOff>165100</xdr:colOff>
      <xdr:row>83</xdr:row>
      <xdr:rowOff>123189</xdr:rowOff>
    </xdr:to>
    <xdr:sp macro="" textlink="">
      <xdr:nvSpPr>
        <xdr:cNvPr id="299" name="フローチャート: 判断 298"/>
        <xdr:cNvSpPr/>
      </xdr:nvSpPr>
      <xdr:spPr>
        <a:xfrm>
          <a:off x="1968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300" name="フローチャート: 判断 299"/>
        <xdr:cNvSpPr/>
      </xdr:nvSpPr>
      <xdr:spPr>
        <a:xfrm>
          <a:off x="1079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41184</xdr:rowOff>
    </xdr:from>
    <xdr:to>
      <xdr:col>24</xdr:col>
      <xdr:colOff>114300</xdr:colOff>
      <xdr:row>82</xdr:row>
      <xdr:rowOff>142784</xdr:rowOff>
    </xdr:to>
    <xdr:sp macro="" textlink="">
      <xdr:nvSpPr>
        <xdr:cNvPr id="306" name="楕円 305"/>
        <xdr:cNvSpPr/>
      </xdr:nvSpPr>
      <xdr:spPr>
        <a:xfrm>
          <a:off x="458470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64061</xdr:rowOff>
    </xdr:from>
    <xdr:ext cx="405111" cy="259045"/>
    <xdr:sp macro="" textlink="">
      <xdr:nvSpPr>
        <xdr:cNvPr id="307" name="【公営住宅】&#10;有形固定資産減価償却率該当値テキスト"/>
        <xdr:cNvSpPr txBox="1"/>
      </xdr:nvSpPr>
      <xdr:spPr>
        <a:xfrm>
          <a:off x="4673600" y="1395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153851</xdr:rowOff>
    </xdr:from>
    <xdr:to>
      <xdr:col>20</xdr:col>
      <xdr:colOff>38100</xdr:colOff>
      <xdr:row>82</xdr:row>
      <xdr:rowOff>84001</xdr:rowOff>
    </xdr:to>
    <xdr:sp macro="" textlink="">
      <xdr:nvSpPr>
        <xdr:cNvPr id="308" name="楕円 307"/>
        <xdr:cNvSpPr/>
      </xdr:nvSpPr>
      <xdr:spPr>
        <a:xfrm>
          <a:off x="3746500" y="14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33201</xdr:rowOff>
    </xdr:from>
    <xdr:to>
      <xdr:col>24</xdr:col>
      <xdr:colOff>63500</xdr:colOff>
      <xdr:row>82</xdr:row>
      <xdr:rowOff>91984</xdr:rowOff>
    </xdr:to>
    <xdr:cxnSp macro="">
      <xdr:nvCxnSpPr>
        <xdr:cNvPr id="309" name="直線コネクタ 308"/>
        <xdr:cNvCxnSpPr/>
      </xdr:nvCxnSpPr>
      <xdr:spPr>
        <a:xfrm>
          <a:off x="3797300" y="1409210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98334</xdr:rowOff>
    </xdr:from>
    <xdr:to>
      <xdr:col>15</xdr:col>
      <xdr:colOff>101600</xdr:colOff>
      <xdr:row>82</xdr:row>
      <xdr:rowOff>28484</xdr:rowOff>
    </xdr:to>
    <xdr:sp macro="" textlink="">
      <xdr:nvSpPr>
        <xdr:cNvPr id="310" name="楕円 309"/>
        <xdr:cNvSpPr/>
      </xdr:nvSpPr>
      <xdr:spPr>
        <a:xfrm>
          <a:off x="28575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149134</xdr:rowOff>
    </xdr:from>
    <xdr:to>
      <xdr:col>19</xdr:col>
      <xdr:colOff>177800</xdr:colOff>
      <xdr:row>82</xdr:row>
      <xdr:rowOff>33201</xdr:rowOff>
    </xdr:to>
    <xdr:cxnSp macro="">
      <xdr:nvCxnSpPr>
        <xdr:cNvPr id="311" name="直線コネクタ 310"/>
        <xdr:cNvCxnSpPr/>
      </xdr:nvCxnSpPr>
      <xdr:spPr>
        <a:xfrm>
          <a:off x="2908300" y="1403658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150586</xdr:rowOff>
    </xdr:from>
    <xdr:to>
      <xdr:col>10</xdr:col>
      <xdr:colOff>165100</xdr:colOff>
      <xdr:row>82</xdr:row>
      <xdr:rowOff>80736</xdr:rowOff>
    </xdr:to>
    <xdr:sp macro="" textlink="">
      <xdr:nvSpPr>
        <xdr:cNvPr id="312" name="楕円 311"/>
        <xdr:cNvSpPr/>
      </xdr:nvSpPr>
      <xdr:spPr>
        <a:xfrm>
          <a:off x="19685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149134</xdr:rowOff>
    </xdr:from>
    <xdr:to>
      <xdr:col>15</xdr:col>
      <xdr:colOff>50800</xdr:colOff>
      <xdr:row>82</xdr:row>
      <xdr:rowOff>29936</xdr:rowOff>
    </xdr:to>
    <xdr:cxnSp macro="">
      <xdr:nvCxnSpPr>
        <xdr:cNvPr id="313" name="直線コネクタ 312"/>
        <xdr:cNvCxnSpPr/>
      </xdr:nvCxnSpPr>
      <xdr:spPr>
        <a:xfrm flipV="1">
          <a:off x="2019300" y="1403658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11793</xdr:rowOff>
    </xdr:from>
    <xdr:to>
      <xdr:col>6</xdr:col>
      <xdr:colOff>38100</xdr:colOff>
      <xdr:row>81</xdr:row>
      <xdr:rowOff>113393</xdr:rowOff>
    </xdr:to>
    <xdr:sp macro="" textlink="">
      <xdr:nvSpPr>
        <xdr:cNvPr id="314" name="楕円 313"/>
        <xdr:cNvSpPr/>
      </xdr:nvSpPr>
      <xdr:spPr>
        <a:xfrm>
          <a:off x="10795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62593</xdr:rowOff>
    </xdr:from>
    <xdr:to>
      <xdr:col>10</xdr:col>
      <xdr:colOff>114300</xdr:colOff>
      <xdr:row>82</xdr:row>
      <xdr:rowOff>29936</xdr:rowOff>
    </xdr:to>
    <xdr:cxnSp macro="">
      <xdr:nvCxnSpPr>
        <xdr:cNvPr id="315" name="直線コネクタ 314"/>
        <xdr:cNvCxnSpPr/>
      </xdr:nvCxnSpPr>
      <xdr:spPr>
        <a:xfrm>
          <a:off x="1130300" y="13950043"/>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130646</xdr:rowOff>
    </xdr:from>
    <xdr:ext cx="405111" cy="259045"/>
    <xdr:sp macro="" textlink="">
      <xdr:nvSpPr>
        <xdr:cNvPr id="316" name="n_1aveValue【公営住宅】&#10;有形固定資産減価償却率"/>
        <xdr:cNvSpPr txBox="1"/>
      </xdr:nvSpPr>
      <xdr:spPr>
        <a:xfrm>
          <a:off x="35820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122482</xdr:rowOff>
    </xdr:from>
    <xdr:ext cx="405111" cy="259045"/>
    <xdr:sp macro="" textlink="">
      <xdr:nvSpPr>
        <xdr:cNvPr id="317" name="n_2aveValue【公営住宅】&#10;有形固定資産減価償却率"/>
        <xdr:cNvSpPr txBox="1"/>
      </xdr:nvSpPr>
      <xdr:spPr>
        <a:xfrm>
          <a:off x="2705744" y="1435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18" name="n_3aveValue【公営住宅】&#10;有形固定資産減価償却率"/>
        <xdr:cNvSpPr txBox="1"/>
      </xdr:nvSpPr>
      <xdr:spPr>
        <a:xfrm>
          <a:off x="1816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80027</xdr:rowOff>
    </xdr:from>
    <xdr:ext cx="405111" cy="259045"/>
    <xdr:sp macro="" textlink="">
      <xdr:nvSpPr>
        <xdr:cNvPr id="319" name="n_4aveValue【公営住宅】&#10;有形固定資産減価償却率"/>
        <xdr:cNvSpPr txBox="1"/>
      </xdr:nvSpPr>
      <xdr:spPr>
        <a:xfrm>
          <a:off x="927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100528</xdr:rowOff>
    </xdr:from>
    <xdr:ext cx="405111" cy="259045"/>
    <xdr:sp macro="" textlink="">
      <xdr:nvSpPr>
        <xdr:cNvPr id="320" name="n_1mainValue【公営住宅】&#10;有形固定資産減価償却率"/>
        <xdr:cNvSpPr txBox="1"/>
      </xdr:nvSpPr>
      <xdr:spPr>
        <a:xfrm>
          <a:off x="35820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45011</xdr:rowOff>
    </xdr:from>
    <xdr:ext cx="405111" cy="259045"/>
    <xdr:sp macro="" textlink="">
      <xdr:nvSpPr>
        <xdr:cNvPr id="321" name="n_2mainValue【公営住宅】&#10;有形固定資産減価償却率"/>
        <xdr:cNvSpPr txBox="1"/>
      </xdr:nvSpPr>
      <xdr:spPr>
        <a:xfrm>
          <a:off x="27057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97263</xdr:rowOff>
    </xdr:from>
    <xdr:ext cx="405111" cy="259045"/>
    <xdr:sp macro="" textlink="">
      <xdr:nvSpPr>
        <xdr:cNvPr id="322" name="n_3mainValue【公営住宅】&#10;有形固定資産減価償却率"/>
        <xdr:cNvSpPr txBox="1"/>
      </xdr:nvSpPr>
      <xdr:spPr>
        <a:xfrm>
          <a:off x="1816744" y="1381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129920</xdr:rowOff>
    </xdr:from>
    <xdr:ext cx="405111" cy="259045"/>
    <xdr:sp macro="" textlink="">
      <xdr:nvSpPr>
        <xdr:cNvPr id="323" name="n_4mainValue【公営住宅】&#10;有形固定資産減価償却率"/>
        <xdr:cNvSpPr txBox="1"/>
      </xdr:nvSpPr>
      <xdr:spPr>
        <a:xfrm>
          <a:off x="927744" y="1367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9" name="テキスト ボックス 338"/>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41" name="テキスト ボックス 340"/>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3" name="テキスト ボックス 342"/>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152857</xdr:rowOff>
    </xdr:from>
    <xdr:to>
      <xdr:col>54</xdr:col>
      <xdr:colOff>189865</xdr:colOff>
      <xdr:row>86</xdr:row>
      <xdr:rowOff>107290</xdr:rowOff>
    </xdr:to>
    <xdr:cxnSp macro="">
      <xdr:nvCxnSpPr>
        <xdr:cNvPr id="347" name="直線コネクタ 346"/>
        <xdr:cNvCxnSpPr/>
      </xdr:nvCxnSpPr>
      <xdr:spPr>
        <a:xfrm flipV="1">
          <a:off x="10476865" y="13525957"/>
          <a:ext cx="0" cy="1326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111117</xdr:rowOff>
    </xdr:from>
    <xdr:ext cx="469744" cy="259045"/>
    <xdr:sp macro="" textlink="">
      <xdr:nvSpPr>
        <xdr:cNvPr id="348" name="【公営住宅】&#10;一人当たり面積最小値テキスト"/>
        <xdr:cNvSpPr txBox="1"/>
      </xdr:nvSpPr>
      <xdr:spPr>
        <a:xfrm>
          <a:off x="10515600" y="14855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107290</xdr:rowOff>
    </xdr:from>
    <xdr:to>
      <xdr:col>55</xdr:col>
      <xdr:colOff>88900</xdr:colOff>
      <xdr:row>86</xdr:row>
      <xdr:rowOff>107290</xdr:rowOff>
    </xdr:to>
    <xdr:cxnSp macro="">
      <xdr:nvCxnSpPr>
        <xdr:cNvPr id="349" name="直線コネクタ 348"/>
        <xdr:cNvCxnSpPr/>
      </xdr:nvCxnSpPr>
      <xdr:spPr>
        <a:xfrm>
          <a:off x="10388600" y="1485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99534</xdr:rowOff>
    </xdr:from>
    <xdr:ext cx="534377" cy="259045"/>
    <xdr:sp macro="" textlink="">
      <xdr:nvSpPr>
        <xdr:cNvPr id="350" name="【公営住宅】&#10;一人当たり面積最大値テキスト"/>
        <xdr:cNvSpPr txBox="1"/>
      </xdr:nvSpPr>
      <xdr:spPr>
        <a:xfrm>
          <a:off x="10515600" y="1330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152857</xdr:rowOff>
    </xdr:from>
    <xdr:to>
      <xdr:col>55</xdr:col>
      <xdr:colOff>88900</xdr:colOff>
      <xdr:row>78</xdr:row>
      <xdr:rowOff>152857</xdr:rowOff>
    </xdr:to>
    <xdr:cxnSp macro="">
      <xdr:nvCxnSpPr>
        <xdr:cNvPr id="351" name="直線コネクタ 350"/>
        <xdr:cNvCxnSpPr/>
      </xdr:nvCxnSpPr>
      <xdr:spPr>
        <a:xfrm>
          <a:off x="10388600" y="13525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38371</xdr:rowOff>
    </xdr:from>
    <xdr:ext cx="469744" cy="259045"/>
    <xdr:sp macro="" textlink="">
      <xdr:nvSpPr>
        <xdr:cNvPr id="352" name="【公営住宅】&#10;一人当たり面積平均値テキスト"/>
        <xdr:cNvSpPr txBox="1"/>
      </xdr:nvSpPr>
      <xdr:spPr>
        <a:xfrm>
          <a:off x="10515600" y="14440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15494</xdr:rowOff>
    </xdr:from>
    <xdr:to>
      <xdr:col>55</xdr:col>
      <xdr:colOff>50800</xdr:colOff>
      <xdr:row>85</xdr:row>
      <xdr:rowOff>117094</xdr:rowOff>
    </xdr:to>
    <xdr:sp macro="" textlink="">
      <xdr:nvSpPr>
        <xdr:cNvPr id="353" name="フローチャート: 判断 352"/>
        <xdr:cNvSpPr/>
      </xdr:nvSpPr>
      <xdr:spPr>
        <a:xfrm>
          <a:off x="10426700" y="145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9931</xdr:rowOff>
    </xdr:from>
    <xdr:to>
      <xdr:col>50</xdr:col>
      <xdr:colOff>165100</xdr:colOff>
      <xdr:row>85</xdr:row>
      <xdr:rowOff>111531</xdr:rowOff>
    </xdr:to>
    <xdr:sp macro="" textlink="">
      <xdr:nvSpPr>
        <xdr:cNvPr id="354" name="フローチャート: 判断 353"/>
        <xdr:cNvSpPr/>
      </xdr:nvSpPr>
      <xdr:spPr>
        <a:xfrm>
          <a:off x="9588500" y="1458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24104</xdr:rowOff>
    </xdr:from>
    <xdr:to>
      <xdr:col>46</xdr:col>
      <xdr:colOff>38100</xdr:colOff>
      <xdr:row>85</xdr:row>
      <xdr:rowOff>125704</xdr:rowOff>
    </xdr:to>
    <xdr:sp macro="" textlink="">
      <xdr:nvSpPr>
        <xdr:cNvPr id="355" name="フローチャート: 判断 354"/>
        <xdr:cNvSpPr/>
      </xdr:nvSpPr>
      <xdr:spPr>
        <a:xfrm>
          <a:off x="8699500" y="14597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46507</xdr:rowOff>
    </xdr:from>
    <xdr:to>
      <xdr:col>41</xdr:col>
      <xdr:colOff>101600</xdr:colOff>
      <xdr:row>85</xdr:row>
      <xdr:rowOff>148107</xdr:rowOff>
    </xdr:to>
    <xdr:sp macro="" textlink="">
      <xdr:nvSpPr>
        <xdr:cNvPr id="356" name="フローチャート: 判断 355"/>
        <xdr:cNvSpPr/>
      </xdr:nvSpPr>
      <xdr:spPr>
        <a:xfrm>
          <a:off x="7810500" y="1461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36297</xdr:rowOff>
    </xdr:from>
    <xdr:to>
      <xdr:col>36</xdr:col>
      <xdr:colOff>165100</xdr:colOff>
      <xdr:row>85</xdr:row>
      <xdr:rowOff>137897</xdr:rowOff>
    </xdr:to>
    <xdr:sp macro="" textlink="">
      <xdr:nvSpPr>
        <xdr:cNvPr id="357" name="フローチャート: 判断 356"/>
        <xdr:cNvSpPr/>
      </xdr:nvSpPr>
      <xdr:spPr>
        <a:xfrm>
          <a:off x="6921500" y="1460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155473</xdr:rowOff>
    </xdr:from>
    <xdr:to>
      <xdr:col>55</xdr:col>
      <xdr:colOff>50800</xdr:colOff>
      <xdr:row>86</xdr:row>
      <xdr:rowOff>85623</xdr:rowOff>
    </xdr:to>
    <xdr:sp macro="" textlink="">
      <xdr:nvSpPr>
        <xdr:cNvPr id="363" name="楕円 362"/>
        <xdr:cNvSpPr/>
      </xdr:nvSpPr>
      <xdr:spPr>
        <a:xfrm>
          <a:off x="10426700" y="147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70400</xdr:rowOff>
    </xdr:from>
    <xdr:ext cx="469744" cy="259045"/>
    <xdr:sp macro="" textlink="">
      <xdr:nvSpPr>
        <xdr:cNvPr id="364" name="【公営住宅】&#10;一人当たり面積該当値テキスト"/>
        <xdr:cNvSpPr txBox="1"/>
      </xdr:nvSpPr>
      <xdr:spPr>
        <a:xfrm>
          <a:off x="10515600" y="1464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157226</xdr:rowOff>
    </xdr:from>
    <xdr:to>
      <xdr:col>50</xdr:col>
      <xdr:colOff>165100</xdr:colOff>
      <xdr:row>86</xdr:row>
      <xdr:rowOff>87376</xdr:rowOff>
    </xdr:to>
    <xdr:sp macro="" textlink="">
      <xdr:nvSpPr>
        <xdr:cNvPr id="365" name="楕円 364"/>
        <xdr:cNvSpPr/>
      </xdr:nvSpPr>
      <xdr:spPr>
        <a:xfrm>
          <a:off x="9588500" y="1473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34823</xdr:rowOff>
    </xdr:from>
    <xdr:to>
      <xdr:col>55</xdr:col>
      <xdr:colOff>0</xdr:colOff>
      <xdr:row>86</xdr:row>
      <xdr:rowOff>36576</xdr:rowOff>
    </xdr:to>
    <xdr:cxnSp macro="">
      <xdr:nvCxnSpPr>
        <xdr:cNvPr id="366" name="直線コネクタ 365"/>
        <xdr:cNvCxnSpPr/>
      </xdr:nvCxnSpPr>
      <xdr:spPr>
        <a:xfrm flipV="1">
          <a:off x="9639300" y="14779523"/>
          <a:ext cx="8382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159589</xdr:rowOff>
    </xdr:from>
    <xdr:to>
      <xdr:col>46</xdr:col>
      <xdr:colOff>38100</xdr:colOff>
      <xdr:row>86</xdr:row>
      <xdr:rowOff>89739</xdr:rowOff>
    </xdr:to>
    <xdr:sp macro="" textlink="">
      <xdr:nvSpPr>
        <xdr:cNvPr id="367" name="楕円 366"/>
        <xdr:cNvSpPr/>
      </xdr:nvSpPr>
      <xdr:spPr>
        <a:xfrm>
          <a:off x="8699500" y="147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36576</xdr:rowOff>
    </xdr:from>
    <xdr:to>
      <xdr:col>50</xdr:col>
      <xdr:colOff>114300</xdr:colOff>
      <xdr:row>86</xdr:row>
      <xdr:rowOff>38939</xdr:rowOff>
    </xdr:to>
    <xdr:cxnSp macro="">
      <xdr:nvCxnSpPr>
        <xdr:cNvPr id="368" name="直線コネクタ 367"/>
        <xdr:cNvCxnSpPr/>
      </xdr:nvCxnSpPr>
      <xdr:spPr>
        <a:xfrm flipV="1">
          <a:off x="8750300" y="14781276"/>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161341</xdr:rowOff>
    </xdr:from>
    <xdr:to>
      <xdr:col>41</xdr:col>
      <xdr:colOff>101600</xdr:colOff>
      <xdr:row>86</xdr:row>
      <xdr:rowOff>91491</xdr:rowOff>
    </xdr:to>
    <xdr:sp macro="" textlink="">
      <xdr:nvSpPr>
        <xdr:cNvPr id="369" name="楕円 368"/>
        <xdr:cNvSpPr/>
      </xdr:nvSpPr>
      <xdr:spPr>
        <a:xfrm>
          <a:off x="7810500" y="1473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38939</xdr:rowOff>
    </xdr:from>
    <xdr:to>
      <xdr:col>45</xdr:col>
      <xdr:colOff>177800</xdr:colOff>
      <xdr:row>86</xdr:row>
      <xdr:rowOff>40691</xdr:rowOff>
    </xdr:to>
    <xdr:cxnSp macro="">
      <xdr:nvCxnSpPr>
        <xdr:cNvPr id="370" name="直線コネクタ 369"/>
        <xdr:cNvCxnSpPr/>
      </xdr:nvCxnSpPr>
      <xdr:spPr>
        <a:xfrm flipV="1">
          <a:off x="7861300" y="14783639"/>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162864</xdr:rowOff>
    </xdr:from>
    <xdr:to>
      <xdr:col>36</xdr:col>
      <xdr:colOff>165100</xdr:colOff>
      <xdr:row>86</xdr:row>
      <xdr:rowOff>93014</xdr:rowOff>
    </xdr:to>
    <xdr:sp macro="" textlink="">
      <xdr:nvSpPr>
        <xdr:cNvPr id="371" name="楕円 370"/>
        <xdr:cNvSpPr/>
      </xdr:nvSpPr>
      <xdr:spPr>
        <a:xfrm>
          <a:off x="6921500" y="1473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40691</xdr:rowOff>
    </xdr:from>
    <xdr:to>
      <xdr:col>41</xdr:col>
      <xdr:colOff>50800</xdr:colOff>
      <xdr:row>86</xdr:row>
      <xdr:rowOff>42214</xdr:rowOff>
    </xdr:to>
    <xdr:cxnSp macro="">
      <xdr:nvCxnSpPr>
        <xdr:cNvPr id="372" name="直線コネクタ 371"/>
        <xdr:cNvCxnSpPr/>
      </xdr:nvCxnSpPr>
      <xdr:spPr>
        <a:xfrm flipV="1">
          <a:off x="6972300" y="14785391"/>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128058</xdr:rowOff>
    </xdr:from>
    <xdr:ext cx="469744" cy="259045"/>
    <xdr:sp macro="" textlink="">
      <xdr:nvSpPr>
        <xdr:cNvPr id="373" name="n_1aveValue【公営住宅】&#10;一人当たり面積"/>
        <xdr:cNvSpPr txBox="1"/>
      </xdr:nvSpPr>
      <xdr:spPr>
        <a:xfrm>
          <a:off x="9391727" y="14358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142231</xdr:rowOff>
    </xdr:from>
    <xdr:ext cx="469744" cy="259045"/>
    <xdr:sp macro="" textlink="">
      <xdr:nvSpPr>
        <xdr:cNvPr id="374" name="n_2aveValue【公営住宅】&#10;一人当たり面積"/>
        <xdr:cNvSpPr txBox="1"/>
      </xdr:nvSpPr>
      <xdr:spPr>
        <a:xfrm>
          <a:off x="8515427" y="1437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164634</xdr:rowOff>
    </xdr:from>
    <xdr:ext cx="469744" cy="259045"/>
    <xdr:sp macro="" textlink="">
      <xdr:nvSpPr>
        <xdr:cNvPr id="375" name="n_3aveValue【公営住宅】&#10;一人当たり面積"/>
        <xdr:cNvSpPr txBox="1"/>
      </xdr:nvSpPr>
      <xdr:spPr>
        <a:xfrm>
          <a:off x="7626427" y="143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154424</xdr:rowOff>
    </xdr:from>
    <xdr:ext cx="469744" cy="259045"/>
    <xdr:sp macro="" textlink="">
      <xdr:nvSpPr>
        <xdr:cNvPr id="376" name="n_4aveValue【公営住宅】&#10;一人当たり面積"/>
        <xdr:cNvSpPr txBox="1"/>
      </xdr:nvSpPr>
      <xdr:spPr>
        <a:xfrm>
          <a:off x="6737427" y="1438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78503</xdr:rowOff>
    </xdr:from>
    <xdr:ext cx="469744" cy="259045"/>
    <xdr:sp macro="" textlink="">
      <xdr:nvSpPr>
        <xdr:cNvPr id="377" name="n_1mainValue【公営住宅】&#10;一人当たり面積"/>
        <xdr:cNvSpPr txBox="1"/>
      </xdr:nvSpPr>
      <xdr:spPr>
        <a:xfrm>
          <a:off x="9391727" y="1482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80866</xdr:rowOff>
    </xdr:from>
    <xdr:ext cx="469744" cy="259045"/>
    <xdr:sp macro="" textlink="">
      <xdr:nvSpPr>
        <xdr:cNvPr id="378" name="n_2mainValue【公営住宅】&#10;一人当たり面積"/>
        <xdr:cNvSpPr txBox="1"/>
      </xdr:nvSpPr>
      <xdr:spPr>
        <a:xfrm>
          <a:off x="8515427" y="1482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82618</xdr:rowOff>
    </xdr:from>
    <xdr:ext cx="469744" cy="259045"/>
    <xdr:sp macro="" textlink="">
      <xdr:nvSpPr>
        <xdr:cNvPr id="379" name="n_3mainValue【公営住宅】&#10;一人当たり面積"/>
        <xdr:cNvSpPr txBox="1"/>
      </xdr:nvSpPr>
      <xdr:spPr>
        <a:xfrm>
          <a:off x="7626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84141</xdr:rowOff>
    </xdr:from>
    <xdr:ext cx="469744" cy="259045"/>
    <xdr:sp macro="" textlink="">
      <xdr:nvSpPr>
        <xdr:cNvPr id="380" name="n_4mainValue【公営住宅】&#10;一人当たり面積"/>
        <xdr:cNvSpPr txBox="1"/>
      </xdr:nvSpPr>
      <xdr:spPr>
        <a:xfrm>
          <a:off x="6737427" y="1482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123553</xdr:rowOff>
    </xdr:from>
    <xdr:to>
      <xdr:col>85</xdr:col>
      <xdr:colOff>126364</xdr:colOff>
      <xdr:row>42</xdr:row>
      <xdr:rowOff>92528</xdr:rowOff>
    </xdr:to>
    <xdr:cxnSp macro="">
      <xdr:nvCxnSpPr>
        <xdr:cNvPr id="422" name="直線コネクタ 421"/>
        <xdr:cNvCxnSpPr/>
      </xdr:nvCxnSpPr>
      <xdr:spPr>
        <a:xfrm flipV="1">
          <a:off x="16318864" y="5781403"/>
          <a:ext cx="0" cy="1512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70230</xdr:rowOff>
    </xdr:from>
    <xdr:ext cx="340478" cy="259045"/>
    <xdr:sp macro="" textlink="">
      <xdr:nvSpPr>
        <xdr:cNvPr id="425" name="【認定こども園・幼稚園・保育所】&#10;有形固定資産減価償却率最大値テキスト"/>
        <xdr:cNvSpPr txBox="1"/>
      </xdr:nvSpPr>
      <xdr:spPr>
        <a:xfrm>
          <a:off x="16357600" y="55566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123553</xdr:rowOff>
    </xdr:from>
    <xdr:to>
      <xdr:col>86</xdr:col>
      <xdr:colOff>25400</xdr:colOff>
      <xdr:row>33</xdr:row>
      <xdr:rowOff>123553</xdr:rowOff>
    </xdr:to>
    <xdr:cxnSp macro="">
      <xdr:nvCxnSpPr>
        <xdr:cNvPr id="426" name="直線コネクタ 425"/>
        <xdr:cNvCxnSpPr/>
      </xdr:nvCxnSpPr>
      <xdr:spPr>
        <a:xfrm>
          <a:off x="16230600" y="5781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34851</xdr:rowOff>
    </xdr:from>
    <xdr:ext cx="405111" cy="259045"/>
    <xdr:sp macro="" textlink="">
      <xdr:nvSpPr>
        <xdr:cNvPr id="427" name="【認定こども園・幼稚園・保育所】&#10;有形固定資産減価償却率平均値テキスト"/>
        <xdr:cNvSpPr txBox="1"/>
      </xdr:nvSpPr>
      <xdr:spPr>
        <a:xfrm>
          <a:off x="16357600" y="6378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56424</xdr:rowOff>
    </xdr:from>
    <xdr:to>
      <xdr:col>85</xdr:col>
      <xdr:colOff>177800</xdr:colOff>
      <xdr:row>37</xdr:row>
      <xdr:rowOff>158024</xdr:rowOff>
    </xdr:to>
    <xdr:sp macro="" textlink="">
      <xdr:nvSpPr>
        <xdr:cNvPr id="428" name="フローチャート: 判断 427"/>
        <xdr:cNvSpPr/>
      </xdr:nvSpPr>
      <xdr:spPr>
        <a:xfrm>
          <a:off x="162687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93980</xdr:rowOff>
    </xdr:from>
    <xdr:to>
      <xdr:col>81</xdr:col>
      <xdr:colOff>101600</xdr:colOff>
      <xdr:row>38</xdr:row>
      <xdr:rowOff>24130</xdr:rowOff>
    </xdr:to>
    <xdr:sp macro="" textlink="">
      <xdr:nvSpPr>
        <xdr:cNvPr id="429" name="フローチャート: 判断 428"/>
        <xdr:cNvSpPr/>
      </xdr:nvSpPr>
      <xdr:spPr>
        <a:xfrm>
          <a:off x="15430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84183</xdr:rowOff>
    </xdr:from>
    <xdr:to>
      <xdr:col>76</xdr:col>
      <xdr:colOff>165100</xdr:colOff>
      <xdr:row>38</xdr:row>
      <xdr:rowOff>14332</xdr:rowOff>
    </xdr:to>
    <xdr:sp macro="" textlink="">
      <xdr:nvSpPr>
        <xdr:cNvPr id="430" name="フローチャート: 判断 429"/>
        <xdr:cNvSpPr/>
      </xdr:nvSpPr>
      <xdr:spPr>
        <a:xfrm>
          <a:off x="14541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113574</xdr:rowOff>
    </xdr:from>
    <xdr:to>
      <xdr:col>72</xdr:col>
      <xdr:colOff>38100</xdr:colOff>
      <xdr:row>38</xdr:row>
      <xdr:rowOff>43724</xdr:rowOff>
    </xdr:to>
    <xdr:sp macro="" textlink="">
      <xdr:nvSpPr>
        <xdr:cNvPr id="431" name="フローチャート: 判断 430"/>
        <xdr:cNvSpPr/>
      </xdr:nvSpPr>
      <xdr:spPr>
        <a:xfrm>
          <a:off x="13652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18869</xdr:rowOff>
    </xdr:from>
    <xdr:to>
      <xdr:col>67</xdr:col>
      <xdr:colOff>101600</xdr:colOff>
      <xdr:row>37</xdr:row>
      <xdr:rowOff>120469</xdr:rowOff>
    </xdr:to>
    <xdr:sp macro="" textlink="">
      <xdr:nvSpPr>
        <xdr:cNvPr id="432" name="フローチャート: 判断 431"/>
        <xdr:cNvSpPr/>
      </xdr:nvSpPr>
      <xdr:spPr>
        <a:xfrm>
          <a:off x="12763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84183</xdr:rowOff>
    </xdr:from>
    <xdr:to>
      <xdr:col>85</xdr:col>
      <xdr:colOff>177800</xdr:colOff>
      <xdr:row>36</xdr:row>
      <xdr:rowOff>14333</xdr:rowOff>
    </xdr:to>
    <xdr:sp macro="" textlink="">
      <xdr:nvSpPr>
        <xdr:cNvPr id="438" name="楕円 437"/>
        <xdr:cNvSpPr/>
      </xdr:nvSpPr>
      <xdr:spPr>
        <a:xfrm>
          <a:off x="162687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107060</xdr:rowOff>
    </xdr:from>
    <xdr:ext cx="405111" cy="259045"/>
    <xdr:sp macro="" textlink="">
      <xdr:nvSpPr>
        <xdr:cNvPr id="439" name="【認定こども園・幼稚園・保育所】&#10;有形固定資産減価償却率該当値テキスト"/>
        <xdr:cNvSpPr txBox="1"/>
      </xdr:nvSpPr>
      <xdr:spPr>
        <a:xfrm>
          <a:off x="16357600" y="593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125004</xdr:rowOff>
    </xdr:from>
    <xdr:to>
      <xdr:col>81</xdr:col>
      <xdr:colOff>101600</xdr:colOff>
      <xdr:row>36</xdr:row>
      <xdr:rowOff>55154</xdr:rowOff>
    </xdr:to>
    <xdr:sp macro="" textlink="">
      <xdr:nvSpPr>
        <xdr:cNvPr id="440" name="楕円 439"/>
        <xdr:cNvSpPr/>
      </xdr:nvSpPr>
      <xdr:spPr>
        <a:xfrm>
          <a:off x="15430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134983</xdr:rowOff>
    </xdr:from>
    <xdr:to>
      <xdr:col>85</xdr:col>
      <xdr:colOff>127000</xdr:colOff>
      <xdr:row>36</xdr:row>
      <xdr:rowOff>4354</xdr:rowOff>
    </xdr:to>
    <xdr:cxnSp macro="">
      <xdr:nvCxnSpPr>
        <xdr:cNvPr id="441" name="直線コネクタ 440"/>
        <xdr:cNvCxnSpPr/>
      </xdr:nvCxnSpPr>
      <xdr:spPr>
        <a:xfrm flipV="1">
          <a:off x="15481300" y="613573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66222</xdr:rowOff>
    </xdr:from>
    <xdr:to>
      <xdr:col>76</xdr:col>
      <xdr:colOff>165100</xdr:colOff>
      <xdr:row>35</xdr:row>
      <xdr:rowOff>167822</xdr:rowOff>
    </xdr:to>
    <xdr:sp macro="" textlink="">
      <xdr:nvSpPr>
        <xdr:cNvPr id="442" name="楕円 441"/>
        <xdr:cNvSpPr/>
      </xdr:nvSpPr>
      <xdr:spPr>
        <a:xfrm>
          <a:off x="14541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117022</xdr:rowOff>
    </xdr:from>
    <xdr:to>
      <xdr:col>81</xdr:col>
      <xdr:colOff>50800</xdr:colOff>
      <xdr:row>36</xdr:row>
      <xdr:rowOff>4354</xdr:rowOff>
    </xdr:to>
    <xdr:cxnSp macro="">
      <xdr:nvCxnSpPr>
        <xdr:cNvPr id="443" name="直線コネクタ 442"/>
        <xdr:cNvCxnSpPr/>
      </xdr:nvCxnSpPr>
      <xdr:spPr>
        <a:xfrm>
          <a:off x="14592300" y="611777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92347</xdr:rowOff>
    </xdr:from>
    <xdr:to>
      <xdr:col>72</xdr:col>
      <xdr:colOff>38100</xdr:colOff>
      <xdr:row>35</xdr:row>
      <xdr:rowOff>22497</xdr:rowOff>
    </xdr:to>
    <xdr:sp macro="" textlink="">
      <xdr:nvSpPr>
        <xdr:cNvPr id="444" name="楕円 443"/>
        <xdr:cNvSpPr/>
      </xdr:nvSpPr>
      <xdr:spPr>
        <a:xfrm>
          <a:off x="13652500" y="592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143147</xdr:rowOff>
    </xdr:from>
    <xdr:to>
      <xdr:col>76</xdr:col>
      <xdr:colOff>114300</xdr:colOff>
      <xdr:row>35</xdr:row>
      <xdr:rowOff>117022</xdr:rowOff>
    </xdr:to>
    <xdr:cxnSp macro="">
      <xdr:nvCxnSpPr>
        <xdr:cNvPr id="445" name="直線コネクタ 444"/>
        <xdr:cNvCxnSpPr/>
      </xdr:nvCxnSpPr>
      <xdr:spPr>
        <a:xfrm>
          <a:off x="13703300" y="5972447"/>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74386</xdr:rowOff>
    </xdr:from>
    <xdr:to>
      <xdr:col>67</xdr:col>
      <xdr:colOff>101600</xdr:colOff>
      <xdr:row>35</xdr:row>
      <xdr:rowOff>4536</xdr:rowOff>
    </xdr:to>
    <xdr:sp macro="" textlink="">
      <xdr:nvSpPr>
        <xdr:cNvPr id="446" name="楕円 445"/>
        <xdr:cNvSpPr/>
      </xdr:nvSpPr>
      <xdr:spPr>
        <a:xfrm>
          <a:off x="12763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125186</xdr:rowOff>
    </xdr:from>
    <xdr:to>
      <xdr:col>71</xdr:col>
      <xdr:colOff>177800</xdr:colOff>
      <xdr:row>34</xdr:row>
      <xdr:rowOff>143147</xdr:rowOff>
    </xdr:to>
    <xdr:cxnSp macro="">
      <xdr:nvCxnSpPr>
        <xdr:cNvPr id="447" name="直線コネクタ 446"/>
        <xdr:cNvCxnSpPr/>
      </xdr:nvCxnSpPr>
      <xdr:spPr>
        <a:xfrm>
          <a:off x="12814300" y="595448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15257</xdr:rowOff>
    </xdr:from>
    <xdr:ext cx="405111" cy="259045"/>
    <xdr:sp macro="" textlink="">
      <xdr:nvSpPr>
        <xdr:cNvPr id="448" name="n_1aveValue【認定こども園・幼稚園・保育所】&#10;有形固定資産減価償却率"/>
        <xdr:cNvSpPr txBox="1"/>
      </xdr:nvSpPr>
      <xdr:spPr>
        <a:xfrm>
          <a:off x="152660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5460</xdr:rowOff>
    </xdr:from>
    <xdr:ext cx="405111" cy="259045"/>
    <xdr:sp macro="" textlink="">
      <xdr:nvSpPr>
        <xdr:cNvPr id="449" name="n_2aveValue【認定こども園・幼稚園・保育所】&#10;有形固定資産減価償却率"/>
        <xdr:cNvSpPr txBox="1"/>
      </xdr:nvSpPr>
      <xdr:spPr>
        <a:xfrm>
          <a:off x="14389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34851</xdr:rowOff>
    </xdr:from>
    <xdr:ext cx="405111" cy="259045"/>
    <xdr:sp macro="" textlink="">
      <xdr:nvSpPr>
        <xdr:cNvPr id="450" name="n_3aveValue【認定こども園・幼稚園・保育所】&#10;有形固定資産減価償却率"/>
        <xdr:cNvSpPr txBox="1"/>
      </xdr:nvSpPr>
      <xdr:spPr>
        <a:xfrm>
          <a:off x="13500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111596</xdr:rowOff>
    </xdr:from>
    <xdr:ext cx="405111" cy="259045"/>
    <xdr:sp macro="" textlink="">
      <xdr:nvSpPr>
        <xdr:cNvPr id="451" name="n_4aveValue【認定こども園・幼稚園・保育所】&#10;有形固定資産減価償却率"/>
        <xdr:cNvSpPr txBox="1"/>
      </xdr:nvSpPr>
      <xdr:spPr>
        <a:xfrm>
          <a:off x="12611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71681</xdr:rowOff>
    </xdr:from>
    <xdr:ext cx="405111" cy="259045"/>
    <xdr:sp macro="" textlink="">
      <xdr:nvSpPr>
        <xdr:cNvPr id="452" name="n_1mainValue【認定こども園・幼稚園・保育所】&#10;有形固定資産減価償却率"/>
        <xdr:cNvSpPr txBox="1"/>
      </xdr:nvSpPr>
      <xdr:spPr>
        <a:xfrm>
          <a:off x="15266044" y="59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12899</xdr:rowOff>
    </xdr:from>
    <xdr:ext cx="405111" cy="259045"/>
    <xdr:sp macro="" textlink="">
      <xdr:nvSpPr>
        <xdr:cNvPr id="453" name="n_2mainValue【認定こども園・幼稚園・保育所】&#10;有形固定資産減価償却率"/>
        <xdr:cNvSpPr txBox="1"/>
      </xdr:nvSpPr>
      <xdr:spPr>
        <a:xfrm>
          <a:off x="14389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39024</xdr:rowOff>
    </xdr:from>
    <xdr:ext cx="405111" cy="259045"/>
    <xdr:sp macro="" textlink="">
      <xdr:nvSpPr>
        <xdr:cNvPr id="454" name="n_3mainValue【認定こども園・幼稚園・保育所】&#10;有形固定資産減価償却率"/>
        <xdr:cNvSpPr txBox="1"/>
      </xdr:nvSpPr>
      <xdr:spPr>
        <a:xfrm>
          <a:off x="13500744" y="5696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21063</xdr:rowOff>
    </xdr:from>
    <xdr:ext cx="405111" cy="259045"/>
    <xdr:sp macro="" textlink="">
      <xdr:nvSpPr>
        <xdr:cNvPr id="455" name="n_4mainValue【認定こども園・幼稚園・保育所】&#10;有形固定資産減価償却率"/>
        <xdr:cNvSpPr txBox="1"/>
      </xdr:nvSpPr>
      <xdr:spPr>
        <a:xfrm>
          <a:off x="126117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77572</xdr:rowOff>
    </xdr:from>
    <xdr:to>
      <xdr:col>116</xdr:col>
      <xdr:colOff>62864</xdr:colOff>
      <xdr:row>41</xdr:row>
      <xdr:rowOff>112319</xdr:rowOff>
    </xdr:to>
    <xdr:cxnSp macro="">
      <xdr:nvCxnSpPr>
        <xdr:cNvPr id="477" name="直線コネクタ 476"/>
        <xdr:cNvCxnSpPr/>
      </xdr:nvCxnSpPr>
      <xdr:spPr>
        <a:xfrm flipV="1">
          <a:off x="22160864" y="5735422"/>
          <a:ext cx="0" cy="1406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116146</xdr:rowOff>
    </xdr:from>
    <xdr:ext cx="469744" cy="259045"/>
    <xdr:sp macro="" textlink="">
      <xdr:nvSpPr>
        <xdr:cNvPr id="478" name="【認定こども園・幼稚園・保育所】&#10;一人当たり面積最小値テキスト"/>
        <xdr:cNvSpPr txBox="1"/>
      </xdr:nvSpPr>
      <xdr:spPr>
        <a:xfrm>
          <a:off x="22199600" y="714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112319</xdr:rowOff>
    </xdr:from>
    <xdr:to>
      <xdr:col>116</xdr:col>
      <xdr:colOff>152400</xdr:colOff>
      <xdr:row>41</xdr:row>
      <xdr:rowOff>112319</xdr:rowOff>
    </xdr:to>
    <xdr:cxnSp macro="">
      <xdr:nvCxnSpPr>
        <xdr:cNvPr id="479" name="直線コネクタ 478"/>
        <xdr:cNvCxnSpPr/>
      </xdr:nvCxnSpPr>
      <xdr:spPr>
        <a:xfrm>
          <a:off x="22072600" y="714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24249</xdr:rowOff>
    </xdr:from>
    <xdr:ext cx="469744" cy="259045"/>
    <xdr:sp macro="" textlink="">
      <xdr:nvSpPr>
        <xdr:cNvPr id="480" name="【認定こども園・幼稚園・保育所】&#10;一人当たり面積最大値テキスト"/>
        <xdr:cNvSpPr txBox="1"/>
      </xdr:nvSpPr>
      <xdr:spPr>
        <a:xfrm>
          <a:off x="22199600" y="551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77572</xdr:rowOff>
    </xdr:from>
    <xdr:to>
      <xdr:col>116</xdr:col>
      <xdr:colOff>152400</xdr:colOff>
      <xdr:row>33</xdr:row>
      <xdr:rowOff>77572</xdr:rowOff>
    </xdr:to>
    <xdr:cxnSp macro="">
      <xdr:nvCxnSpPr>
        <xdr:cNvPr id="481" name="直線コネクタ 480"/>
        <xdr:cNvCxnSpPr/>
      </xdr:nvCxnSpPr>
      <xdr:spPr>
        <a:xfrm>
          <a:off x="22072600" y="573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140174</xdr:rowOff>
    </xdr:from>
    <xdr:ext cx="469744" cy="259045"/>
    <xdr:sp macro="" textlink="">
      <xdr:nvSpPr>
        <xdr:cNvPr id="482" name="【認定こども園・幼稚園・保育所】&#10;一人当たり面積平均値テキスト"/>
        <xdr:cNvSpPr txBox="1"/>
      </xdr:nvSpPr>
      <xdr:spPr>
        <a:xfrm>
          <a:off x="22199600" y="66552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117297</xdr:rowOff>
    </xdr:from>
    <xdr:to>
      <xdr:col>116</xdr:col>
      <xdr:colOff>114300</xdr:colOff>
      <xdr:row>40</xdr:row>
      <xdr:rowOff>47447</xdr:rowOff>
    </xdr:to>
    <xdr:sp macro="" textlink="">
      <xdr:nvSpPr>
        <xdr:cNvPr id="483" name="フローチャート: 判断 482"/>
        <xdr:cNvSpPr/>
      </xdr:nvSpPr>
      <xdr:spPr>
        <a:xfrm>
          <a:off x="22110700" y="6803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35</xdr:row>
      <xdr:rowOff>168504</xdr:rowOff>
    </xdr:from>
    <xdr:to>
      <xdr:col>112</xdr:col>
      <xdr:colOff>38100</xdr:colOff>
      <xdr:row>36</xdr:row>
      <xdr:rowOff>98654</xdr:rowOff>
    </xdr:to>
    <xdr:sp macro="" textlink="">
      <xdr:nvSpPr>
        <xdr:cNvPr id="484" name="フローチャート: 判断 483"/>
        <xdr:cNvSpPr/>
      </xdr:nvSpPr>
      <xdr:spPr>
        <a:xfrm>
          <a:off x="21272500" y="616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149301</xdr:rowOff>
    </xdr:from>
    <xdr:to>
      <xdr:col>107</xdr:col>
      <xdr:colOff>101600</xdr:colOff>
      <xdr:row>40</xdr:row>
      <xdr:rowOff>79451</xdr:rowOff>
    </xdr:to>
    <xdr:sp macro="" textlink="">
      <xdr:nvSpPr>
        <xdr:cNvPr id="485" name="フローチャート: 判断 484"/>
        <xdr:cNvSpPr/>
      </xdr:nvSpPr>
      <xdr:spPr>
        <a:xfrm>
          <a:off x="20383500" y="683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120041</xdr:rowOff>
    </xdr:from>
    <xdr:to>
      <xdr:col>102</xdr:col>
      <xdr:colOff>165100</xdr:colOff>
      <xdr:row>40</xdr:row>
      <xdr:rowOff>50191</xdr:rowOff>
    </xdr:to>
    <xdr:sp macro="" textlink="">
      <xdr:nvSpPr>
        <xdr:cNvPr id="486" name="フローチャート: 判断 485"/>
        <xdr:cNvSpPr/>
      </xdr:nvSpPr>
      <xdr:spPr>
        <a:xfrm>
          <a:off x="19494500" y="680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115468</xdr:rowOff>
    </xdr:from>
    <xdr:to>
      <xdr:col>98</xdr:col>
      <xdr:colOff>38100</xdr:colOff>
      <xdr:row>40</xdr:row>
      <xdr:rowOff>45618</xdr:rowOff>
    </xdr:to>
    <xdr:sp macro="" textlink="">
      <xdr:nvSpPr>
        <xdr:cNvPr id="487" name="フローチャート: 判断 486"/>
        <xdr:cNvSpPr/>
      </xdr:nvSpPr>
      <xdr:spPr>
        <a:xfrm>
          <a:off x="18605500" y="680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141071</xdr:rowOff>
    </xdr:from>
    <xdr:to>
      <xdr:col>116</xdr:col>
      <xdr:colOff>114300</xdr:colOff>
      <xdr:row>40</xdr:row>
      <xdr:rowOff>71221</xdr:rowOff>
    </xdr:to>
    <xdr:sp macro="" textlink="">
      <xdr:nvSpPr>
        <xdr:cNvPr id="493" name="楕円 492"/>
        <xdr:cNvSpPr/>
      </xdr:nvSpPr>
      <xdr:spPr>
        <a:xfrm>
          <a:off x="22110700" y="68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119498</xdr:rowOff>
    </xdr:from>
    <xdr:ext cx="469744" cy="259045"/>
    <xdr:sp macro="" textlink="">
      <xdr:nvSpPr>
        <xdr:cNvPr id="494" name="【認定こども園・幼稚園・保育所】&#10;一人当たり面積該当値テキスト"/>
        <xdr:cNvSpPr txBox="1"/>
      </xdr:nvSpPr>
      <xdr:spPr>
        <a:xfrm>
          <a:off x="22199600" y="680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147472</xdr:rowOff>
    </xdr:from>
    <xdr:to>
      <xdr:col>112</xdr:col>
      <xdr:colOff>38100</xdr:colOff>
      <xdr:row>40</xdr:row>
      <xdr:rowOff>77622</xdr:rowOff>
    </xdr:to>
    <xdr:sp macro="" textlink="">
      <xdr:nvSpPr>
        <xdr:cNvPr id="495" name="楕円 494"/>
        <xdr:cNvSpPr/>
      </xdr:nvSpPr>
      <xdr:spPr>
        <a:xfrm>
          <a:off x="21272500" y="68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20421</xdr:rowOff>
    </xdr:from>
    <xdr:to>
      <xdr:col>116</xdr:col>
      <xdr:colOff>63500</xdr:colOff>
      <xdr:row>40</xdr:row>
      <xdr:rowOff>26822</xdr:rowOff>
    </xdr:to>
    <xdr:cxnSp macro="">
      <xdr:nvCxnSpPr>
        <xdr:cNvPr id="496" name="直線コネクタ 495"/>
        <xdr:cNvCxnSpPr/>
      </xdr:nvCxnSpPr>
      <xdr:spPr>
        <a:xfrm flipV="1">
          <a:off x="21323300" y="687842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155702</xdr:rowOff>
    </xdr:from>
    <xdr:to>
      <xdr:col>107</xdr:col>
      <xdr:colOff>101600</xdr:colOff>
      <xdr:row>40</xdr:row>
      <xdr:rowOff>85852</xdr:rowOff>
    </xdr:to>
    <xdr:sp macro="" textlink="">
      <xdr:nvSpPr>
        <xdr:cNvPr id="497" name="楕円 496"/>
        <xdr:cNvSpPr/>
      </xdr:nvSpPr>
      <xdr:spPr>
        <a:xfrm>
          <a:off x="20383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26822</xdr:rowOff>
    </xdr:from>
    <xdr:to>
      <xdr:col>111</xdr:col>
      <xdr:colOff>177800</xdr:colOff>
      <xdr:row>40</xdr:row>
      <xdr:rowOff>35052</xdr:rowOff>
    </xdr:to>
    <xdr:cxnSp macro="">
      <xdr:nvCxnSpPr>
        <xdr:cNvPr id="498" name="直線コネクタ 497"/>
        <xdr:cNvCxnSpPr/>
      </xdr:nvCxnSpPr>
      <xdr:spPr>
        <a:xfrm flipV="1">
          <a:off x="20434300" y="6884822"/>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162103</xdr:rowOff>
    </xdr:from>
    <xdr:to>
      <xdr:col>102</xdr:col>
      <xdr:colOff>165100</xdr:colOff>
      <xdr:row>40</xdr:row>
      <xdr:rowOff>92253</xdr:rowOff>
    </xdr:to>
    <xdr:sp macro="" textlink="">
      <xdr:nvSpPr>
        <xdr:cNvPr id="499" name="楕円 498"/>
        <xdr:cNvSpPr/>
      </xdr:nvSpPr>
      <xdr:spPr>
        <a:xfrm>
          <a:off x="19494500" y="68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35052</xdr:rowOff>
    </xdr:from>
    <xdr:to>
      <xdr:col>107</xdr:col>
      <xdr:colOff>50800</xdr:colOff>
      <xdr:row>40</xdr:row>
      <xdr:rowOff>41453</xdr:rowOff>
    </xdr:to>
    <xdr:cxnSp macro="">
      <xdr:nvCxnSpPr>
        <xdr:cNvPr id="500" name="直線コネクタ 499"/>
        <xdr:cNvCxnSpPr/>
      </xdr:nvCxnSpPr>
      <xdr:spPr>
        <a:xfrm flipV="1">
          <a:off x="19545300" y="689305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8941</xdr:rowOff>
    </xdr:from>
    <xdr:to>
      <xdr:col>98</xdr:col>
      <xdr:colOff>38100</xdr:colOff>
      <xdr:row>40</xdr:row>
      <xdr:rowOff>110541</xdr:rowOff>
    </xdr:to>
    <xdr:sp macro="" textlink="">
      <xdr:nvSpPr>
        <xdr:cNvPr id="501" name="楕円 500"/>
        <xdr:cNvSpPr/>
      </xdr:nvSpPr>
      <xdr:spPr>
        <a:xfrm>
          <a:off x="18605500" y="686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41453</xdr:rowOff>
    </xdr:from>
    <xdr:to>
      <xdr:col>102</xdr:col>
      <xdr:colOff>114300</xdr:colOff>
      <xdr:row>40</xdr:row>
      <xdr:rowOff>59741</xdr:rowOff>
    </xdr:to>
    <xdr:cxnSp macro="">
      <xdr:nvCxnSpPr>
        <xdr:cNvPr id="502" name="直線コネクタ 501"/>
        <xdr:cNvCxnSpPr/>
      </xdr:nvCxnSpPr>
      <xdr:spPr>
        <a:xfrm flipV="1">
          <a:off x="18656300" y="689945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34</xdr:row>
      <xdr:rowOff>115181</xdr:rowOff>
    </xdr:from>
    <xdr:ext cx="469744" cy="259045"/>
    <xdr:sp macro="" textlink="">
      <xdr:nvSpPr>
        <xdr:cNvPr id="503" name="n_1aveValue【認定こども園・幼稚園・保育所】&#10;一人当たり面積"/>
        <xdr:cNvSpPr txBox="1"/>
      </xdr:nvSpPr>
      <xdr:spPr>
        <a:xfrm>
          <a:off x="21075727" y="594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95978</xdr:rowOff>
    </xdr:from>
    <xdr:ext cx="469744" cy="259045"/>
    <xdr:sp macro="" textlink="">
      <xdr:nvSpPr>
        <xdr:cNvPr id="504" name="n_2aveValue【認定こども園・幼稚園・保育所】&#10;一人当たり面積"/>
        <xdr:cNvSpPr txBox="1"/>
      </xdr:nvSpPr>
      <xdr:spPr>
        <a:xfrm>
          <a:off x="20199427" y="661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66718</xdr:rowOff>
    </xdr:from>
    <xdr:ext cx="469744" cy="259045"/>
    <xdr:sp macro="" textlink="">
      <xdr:nvSpPr>
        <xdr:cNvPr id="505" name="n_3aveValue【認定こども園・幼稚園・保育所】&#10;一人当たり面積"/>
        <xdr:cNvSpPr txBox="1"/>
      </xdr:nvSpPr>
      <xdr:spPr>
        <a:xfrm>
          <a:off x="19310427" y="658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62145</xdr:rowOff>
    </xdr:from>
    <xdr:ext cx="469744" cy="259045"/>
    <xdr:sp macro="" textlink="">
      <xdr:nvSpPr>
        <xdr:cNvPr id="506" name="n_4aveValue【認定こども園・幼稚園・保育所】&#10;一人当たり面積"/>
        <xdr:cNvSpPr txBox="1"/>
      </xdr:nvSpPr>
      <xdr:spPr>
        <a:xfrm>
          <a:off x="18421427" y="65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68749</xdr:rowOff>
    </xdr:from>
    <xdr:ext cx="469744" cy="259045"/>
    <xdr:sp macro="" textlink="">
      <xdr:nvSpPr>
        <xdr:cNvPr id="507" name="n_1mainValue【認定こども園・幼稚園・保育所】&#10;一人当たり面積"/>
        <xdr:cNvSpPr txBox="1"/>
      </xdr:nvSpPr>
      <xdr:spPr>
        <a:xfrm>
          <a:off x="21075727" y="6926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76979</xdr:rowOff>
    </xdr:from>
    <xdr:ext cx="469744" cy="259045"/>
    <xdr:sp macro="" textlink="">
      <xdr:nvSpPr>
        <xdr:cNvPr id="508" name="n_2mainValue【認定こども園・幼稚園・保育所】&#10;一人当たり面積"/>
        <xdr:cNvSpPr txBox="1"/>
      </xdr:nvSpPr>
      <xdr:spPr>
        <a:xfrm>
          <a:off x="201994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83380</xdr:rowOff>
    </xdr:from>
    <xdr:ext cx="469744" cy="259045"/>
    <xdr:sp macro="" textlink="">
      <xdr:nvSpPr>
        <xdr:cNvPr id="509" name="n_3mainValue【認定こども園・幼稚園・保育所】&#10;一人当たり面積"/>
        <xdr:cNvSpPr txBox="1"/>
      </xdr:nvSpPr>
      <xdr:spPr>
        <a:xfrm>
          <a:off x="19310427" y="694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101668</xdr:rowOff>
    </xdr:from>
    <xdr:ext cx="469744" cy="259045"/>
    <xdr:sp macro="" textlink="">
      <xdr:nvSpPr>
        <xdr:cNvPr id="510" name="n_4mainValue【認定こども園・幼稚園・保育所】&#10;一人当たり面積"/>
        <xdr:cNvSpPr txBox="1"/>
      </xdr:nvSpPr>
      <xdr:spPr>
        <a:xfrm>
          <a:off x="18421427" y="695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163830</xdr:rowOff>
    </xdr:from>
    <xdr:to>
      <xdr:col>85</xdr:col>
      <xdr:colOff>126364</xdr:colOff>
      <xdr:row>63</xdr:row>
      <xdr:rowOff>144780</xdr:rowOff>
    </xdr:to>
    <xdr:cxnSp macro="">
      <xdr:nvCxnSpPr>
        <xdr:cNvPr id="535" name="直線コネクタ 534"/>
        <xdr:cNvCxnSpPr/>
      </xdr:nvCxnSpPr>
      <xdr:spPr>
        <a:xfrm flipV="1">
          <a:off x="16318864" y="942213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148607</xdr:rowOff>
    </xdr:from>
    <xdr:ext cx="405111" cy="259045"/>
    <xdr:sp macro="" textlink="">
      <xdr:nvSpPr>
        <xdr:cNvPr id="536" name="【学校施設】&#10;有形固定資産減価償却率最小値テキスト"/>
        <xdr:cNvSpPr txBox="1"/>
      </xdr:nvSpPr>
      <xdr:spPr>
        <a:xfrm>
          <a:off x="16357600" y="1094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144780</xdr:rowOff>
    </xdr:from>
    <xdr:to>
      <xdr:col>86</xdr:col>
      <xdr:colOff>25400</xdr:colOff>
      <xdr:row>63</xdr:row>
      <xdr:rowOff>144780</xdr:rowOff>
    </xdr:to>
    <xdr:cxnSp macro="">
      <xdr:nvCxnSpPr>
        <xdr:cNvPr id="537" name="直線コネクタ 536"/>
        <xdr:cNvCxnSpPr/>
      </xdr:nvCxnSpPr>
      <xdr:spPr>
        <a:xfrm>
          <a:off x="16230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110507</xdr:rowOff>
    </xdr:from>
    <xdr:ext cx="405111" cy="259045"/>
    <xdr:sp macro="" textlink="">
      <xdr:nvSpPr>
        <xdr:cNvPr id="538" name="【学校施設】&#10;有形固定資産減価償却率最大値テキスト"/>
        <xdr:cNvSpPr txBox="1"/>
      </xdr:nvSpPr>
      <xdr:spPr>
        <a:xfrm>
          <a:off x="16357600" y="919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163830</xdr:rowOff>
    </xdr:from>
    <xdr:to>
      <xdr:col>86</xdr:col>
      <xdr:colOff>25400</xdr:colOff>
      <xdr:row>54</xdr:row>
      <xdr:rowOff>163830</xdr:rowOff>
    </xdr:to>
    <xdr:cxnSp macro="">
      <xdr:nvCxnSpPr>
        <xdr:cNvPr id="539" name="直線コネクタ 538"/>
        <xdr:cNvCxnSpPr/>
      </xdr:nvCxnSpPr>
      <xdr:spPr>
        <a:xfrm>
          <a:off x="16230600" y="942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540" name="【学校施設】&#10;有形固定資産減価償却率平均値テキスト"/>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41" name="フローチャート: 判断 540"/>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101600</xdr:rowOff>
    </xdr:from>
    <xdr:to>
      <xdr:col>81</xdr:col>
      <xdr:colOff>101600</xdr:colOff>
      <xdr:row>60</xdr:row>
      <xdr:rowOff>31750</xdr:rowOff>
    </xdr:to>
    <xdr:sp macro="" textlink="">
      <xdr:nvSpPr>
        <xdr:cNvPr id="542" name="フローチャート: 判断 541"/>
        <xdr:cNvSpPr/>
      </xdr:nvSpPr>
      <xdr:spPr>
        <a:xfrm>
          <a:off x="15430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543" name="フローチャート: 判断 542"/>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61595</xdr:rowOff>
    </xdr:from>
    <xdr:to>
      <xdr:col>72</xdr:col>
      <xdr:colOff>38100</xdr:colOff>
      <xdr:row>59</xdr:row>
      <xdr:rowOff>163195</xdr:rowOff>
    </xdr:to>
    <xdr:sp macro="" textlink="">
      <xdr:nvSpPr>
        <xdr:cNvPr id="544" name="フローチャート: 判断 543"/>
        <xdr:cNvSpPr/>
      </xdr:nvSpPr>
      <xdr:spPr>
        <a:xfrm>
          <a:off x="13652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545" name="フローチャート: 判断 544"/>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114935</xdr:rowOff>
    </xdr:from>
    <xdr:to>
      <xdr:col>85</xdr:col>
      <xdr:colOff>177800</xdr:colOff>
      <xdr:row>60</xdr:row>
      <xdr:rowOff>45085</xdr:rowOff>
    </xdr:to>
    <xdr:sp macro="" textlink="">
      <xdr:nvSpPr>
        <xdr:cNvPr id="551" name="楕円 550"/>
        <xdr:cNvSpPr/>
      </xdr:nvSpPr>
      <xdr:spPr>
        <a:xfrm>
          <a:off x="162687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137812</xdr:rowOff>
    </xdr:from>
    <xdr:ext cx="405111" cy="259045"/>
    <xdr:sp macro="" textlink="">
      <xdr:nvSpPr>
        <xdr:cNvPr id="552" name="【学校施設】&#10;有形固定資産減価償却率該当値テキスト"/>
        <xdr:cNvSpPr txBox="1"/>
      </xdr:nvSpPr>
      <xdr:spPr>
        <a:xfrm>
          <a:off x="16357600"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114935</xdr:rowOff>
    </xdr:from>
    <xdr:to>
      <xdr:col>81</xdr:col>
      <xdr:colOff>101600</xdr:colOff>
      <xdr:row>60</xdr:row>
      <xdr:rowOff>45085</xdr:rowOff>
    </xdr:to>
    <xdr:sp macro="" textlink="">
      <xdr:nvSpPr>
        <xdr:cNvPr id="553" name="楕円 552"/>
        <xdr:cNvSpPr/>
      </xdr:nvSpPr>
      <xdr:spPr>
        <a:xfrm>
          <a:off x="15430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165735</xdr:rowOff>
    </xdr:from>
    <xdr:to>
      <xdr:col>85</xdr:col>
      <xdr:colOff>127000</xdr:colOff>
      <xdr:row>59</xdr:row>
      <xdr:rowOff>165735</xdr:rowOff>
    </xdr:to>
    <xdr:cxnSp macro="">
      <xdr:nvCxnSpPr>
        <xdr:cNvPr id="554" name="直線コネクタ 553"/>
        <xdr:cNvCxnSpPr/>
      </xdr:nvCxnSpPr>
      <xdr:spPr>
        <a:xfrm>
          <a:off x="15481300" y="102812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76835</xdr:rowOff>
    </xdr:from>
    <xdr:to>
      <xdr:col>76</xdr:col>
      <xdr:colOff>165100</xdr:colOff>
      <xdr:row>60</xdr:row>
      <xdr:rowOff>6985</xdr:rowOff>
    </xdr:to>
    <xdr:sp macro="" textlink="">
      <xdr:nvSpPr>
        <xdr:cNvPr id="555" name="楕円 554"/>
        <xdr:cNvSpPr/>
      </xdr:nvSpPr>
      <xdr:spPr>
        <a:xfrm>
          <a:off x="14541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127635</xdr:rowOff>
    </xdr:from>
    <xdr:to>
      <xdr:col>81</xdr:col>
      <xdr:colOff>50800</xdr:colOff>
      <xdr:row>59</xdr:row>
      <xdr:rowOff>165735</xdr:rowOff>
    </xdr:to>
    <xdr:cxnSp macro="">
      <xdr:nvCxnSpPr>
        <xdr:cNvPr id="556" name="直線コネクタ 555"/>
        <xdr:cNvCxnSpPr/>
      </xdr:nvCxnSpPr>
      <xdr:spPr>
        <a:xfrm>
          <a:off x="14592300" y="102431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57" name="楕円 556"/>
        <xdr:cNvSpPr/>
      </xdr:nvSpPr>
      <xdr:spPr>
        <a:xfrm>
          <a:off x="13652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127635</xdr:rowOff>
    </xdr:to>
    <xdr:cxnSp macro="">
      <xdr:nvCxnSpPr>
        <xdr:cNvPr id="558" name="直線コネクタ 557"/>
        <xdr:cNvCxnSpPr/>
      </xdr:nvCxnSpPr>
      <xdr:spPr>
        <a:xfrm>
          <a:off x="13703300" y="102031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170180</xdr:rowOff>
    </xdr:from>
    <xdr:to>
      <xdr:col>67</xdr:col>
      <xdr:colOff>101600</xdr:colOff>
      <xdr:row>59</xdr:row>
      <xdr:rowOff>100330</xdr:rowOff>
    </xdr:to>
    <xdr:sp macro="" textlink="">
      <xdr:nvSpPr>
        <xdr:cNvPr id="559" name="楕円 558"/>
        <xdr:cNvSpPr/>
      </xdr:nvSpPr>
      <xdr:spPr>
        <a:xfrm>
          <a:off x="12763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49530</xdr:rowOff>
    </xdr:from>
    <xdr:to>
      <xdr:col>71</xdr:col>
      <xdr:colOff>177800</xdr:colOff>
      <xdr:row>59</xdr:row>
      <xdr:rowOff>87630</xdr:rowOff>
    </xdr:to>
    <xdr:cxnSp macro="">
      <xdr:nvCxnSpPr>
        <xdr:cNvPr id="560" name="直線コネクタ 559"/>
        <xdr:cNvCxnSpPr/>
      </xdr:nvCxnSpPr>
      <xdr:spPr>
        <a:xfrm>
          <a:off x="12814300" y="10165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48277</xdr:rowOff>
    </xdr:from>
    <xdr:ext cx="405111" cy="259045"/>
    <xdr:sp macro="" textlink="">
      <xdr:nvSpPr>
        <xdr:cNvPr id="561" name="n_1aveValue【学校施設】&#10;有形固定資産減価償却率"/>
        <xdr:cNvSpPr txBox="1"/>
      </xdr:nvSpPr>
      <xdr:spPr>
        <a:xfrm>
          <a:off x="152660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169562</xdr:rowOff>
    </xdr:from>
    <xdr:ext cx="405111" cy="259045"/>
    <xdr:sp macro="" textlink="">
      <xdr:nvSpPr>
        <xdr:cNvPr id="562" name="n_2aveValue【学校施設】&#10;有形固定資産減価償却率"/>
        <xdr:cNvSpPr txBox="1"/>
      </xdr:nvSpPr>
      <xdr:spPr>
        <a:xfrm>
          <a:off x="14389744" y="1028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154322</xdr:rowOff>
    </xdr:from>
    <xdr:ext cx="405111" cy="259045"/>
    <xdr:sp macro="" textlink="">
      <xdr:nvSpPr>
        <xdr:cNvPr id="563" name="n_3aveValue【学校施設】&#10;有形固定資産減価償却率"/>
        <xdr:cNvSpPr txBox="1"/>
      </xdr:nvSpPr>
      <xdr:spPr>
        <a:xfrm>
          <a:off x="13500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135272</xdr:rowOff>
    </xdr:from>
    <xdr:ext cx="405111" cy="259045"/>
    <xdr:sp macro="" textlink="">
      <xdr:nvSpPr>
        <xdr:cNvPr id="564" name="n_4aveValue【学校施設】&#10;有形固定資産減価償却率"/>
        <xdr:cNvSpPr txBox="1"/>
      </xdr:nvSpPr>
      <xdr:spPr>
        <a:xfrm>
          <a:off x="126117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36212</xdr:rowOff>
    </xdr:from>
    <xdr:ext cx="405111" cy="259045"/>
    <xdr:sp macro="" textlink="">
      <xdr:nvSpPr>
        <xdr:cNvPr id="565" name="n_1mainValue【学校施設】&#10;有形固定資産減価償却率"/>
        <xdr:cNvSpPr txBox="1"/>
      </xdr:nvSpPr>
      <xdr:spPr>
        <a:xfrm>
          <a:off x="152660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566" name="n_2mainValue【学校施設】&#10;有形固定資産減価償却率"/>
        <xdr:cNvSpPr txBox="1"/>
      </xdr:nvSpPr>
      <xdr:spPr>
        <a:xfrm>
          <a:off x="14389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154957</xdr:rowOff>
    </xdr:from>
    <xdr:ext cx="405111" cy="259045"/>
    <xdr:sp macro="" textlink="">
      <xdr:nvSpPr>
        <xdr:cNvPr id="567" name="n_3mainValue【学校施設】&#10;有形固定資産減価償却率"/>
        <xdr:cNvSpPr txBox="1"/>
      </xdr:nvSpPr>
      <xdr:spPr>
        <a:xfrm>
          <a:off x="13500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116857</xdr:rowOff>
    </xdr:from>
    <xdr:ext cx="405111" cy="259045"/>
    <xdr:sp macro="" textlink="">
      <xdr:nvSpPr>
        <xdr:cNvPr id="568" name="n_4mainValue【学校施設】&#10;有形固定資産減価償却率"/>
        <xdr:cNvSpPr txBox="1"/>
      </xdr:nvSpPr>
      <xdr:spPr>
        <a:xfrm>
          <a:off x="12611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114757</xdr:rowOff>
    </xdr:from>
    <xdr:to>
      <xdr:col>116</xdr:col>
      <xdr:colOff>62864</xdr:colOff>
      <xdr:row>63</xdr:row>
      <xdr:rowOff>129997</xdr:rowOff>
    </xdr:to>
    <xdr:cxnSp macro="">
      <xdr:nvCxnSpPr>
        <xdr:cNvPr id="592" name="直線コネクタ 591"/>
        <xdr:cNvCxnSpPr/>
      </xdr:nvCxnSpPr>
      <xdr:spPr>
        <a:xfrm flipV="1">
          <a:off x="22160864" y="9715957"/>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133824</xdr:rowOff>
    </xdr:from>
    <xdr:ext cx="469744" cy="259045"/>
    <xdr:sp macro="" textlink="">
      <xdr:nvSpPr>
        <xdr:cNvPr id="593" name="【学校施設】&#10;一人当たり面積最小値テキスト"/>
        <xdr:cNvSpPr txBox="1"/>
      </xdr:nvSpPr>
      <xdr:spPr>
        <a:xfrm>
          <a:off x="22199600" y="1093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129997</xdr:rowOff>
    </xdr:from>
    <xdr:to>
      <xdr:col>116</xdr:col>
      <xdr:colOff>152400</xdr:colOff>
      <xdr:row>63</xdr:row>
      <xdr:rowOff>129997</xdr:rowOff>
    </xdr:to>
    <xdr:cxnSp macro="">
      <xdr:nvCxnSpPr>
        <xdr:cNvPr id="594" name="直線コネクタ 593"/>
        <xdr:cNvCxnSpPr/>
      </xdr:nvCxnSpPr>
      <xdr:spPr>
        <a:xfrm>
          <a:off x="22072600" y="1093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61434</xdr:rowOff>
    </xdr:from>
    <xdr:ext cx="534377" cy="259045"/>
    <xdr:sp macro="" textlink="">
      <xdr:nvSpPr>
        <xdr:cNvPr id="595" name="【学校施設】&#10;一人当たり面積最大値テキスト"/>
        <xdr:cNvSpPr txBox="1"/>
      </xdr:nvSpPr>
      <xdr:spPr>
        <a:xfrm>
          <a:off x="22199600" y="949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114757</xdr:rowOff>
    </xdr:from>
    <xdr:to>
      <xdr:col>116</xdr:col>
      <xdr:colOff>152400</xdr:colOff>
      <xdr:row>56</xdr:row>
      <xdr:rowOff>114757</xdr:rowOff>
    </xdr:to>
    <xdr:cxnSp macro="">
      <xdr:nvCxnSpPr>
        <xdr:cNvPr id="596" name="直線コネクタ 595"/>
        <xdr:cNvCxnSpPr/>
      </xdr:nvCxnSpPr>
      <xdr:spPr>
        <a:xfrm>
          <a:off x="22072600" y="9715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128668</xdr:rowOff>
    </xdr:from>
    <xdr:ext cx="469744" cy="259045"/>
    <xdr:sp macro="" textlink="">
      <xdr:nvSpPr>
        <xdr:cNvPr id="597" name="【学校施設】&#10;一人当たり面積平均値テキスト"/>
        <xdr:cNvSpPr txBox="1"/>
      </xdr:nvSpPr>
      <xdr:spPr>
        <a:xfrm>
          <a:off x="22199600" y="105871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105791</xdr:rowOff>
    </xdr:from>
    <xdr:to>
      <xdr:col>116</xdr:col>
      <xdr:colOff>114300</xdr:colOff>
      <xdr:row>63</xdr:row>
      <xdr:rowOff>35941</xdr:rowOff>
    </xdr:to>
    <xdr:sp macro="" textlink="">
      <xdr:nvSpPr>
        <xdr:cNvPr id="598" name="フローチャート: 判断 597"/>
        <xdr:cNvSpPr/>
      </xdr:nvSpPr>
      <xdr:spPr>
        <a:xfrm>
          <a:off x="22110700" y="1073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107315</xdr:rowOff>
    </xdr:from>
    <xdr:to>
      <xdr:col>112</xdr:col>
      <xdr:colOff>38100</xdr:colOff>
      <xdr:row>63</xdr:row>
      <xdr:rowOff>37465</xdr:rowOff>
    </xdr:to>
    <xdr:sp macro="" textlink="">
      <xdr:nvSpPr>
        <xdr:cNvPr id="599" name="フローチャート: 判断 598"/>
        <xdr:cNvSpPr/>
      </xdr:nvSpPr>
      <xdr:spPr>
        <a:xfrm>
          <a:off x="21272500" y="1073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114554</xdr:rowOff>
    </xdr:from>
    <xdr:to>
      <xdr:col>107</xdr:col>
      <xdr:colOff>101600</xdr:colOff>
      <xdr:row>63</xdr:row>
      <xdr:rowOff>44704</xdr:rowOff>
    </xdr:to>
    <xdr:sp macro="" textlink="">
      <xdr:nvSpPr>
        <xdr:cNvPr id="600" name="フローチャート: 判断 599"/>
        <xdr:cNvSpPr/>
      </xdr:nvSpPr>
      <xdr:spPr>
        <a:xfrm>
          <a:off x="20383500" y="10744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134747</xdr:rowOff>
    </xdr:from>
    <xdr:to>
      <xdr:col>102</xdr:col>
      <xdr:colOff>165100</xdr:colOff>
      <xdr:row>63</xdr:row>
      <xdr:rowOff>64897</xdr:rowOff>
    </xdr:to>
    <xdr:sp macro="" textlink="">
      <xdr:nvSpPr>
        <xdr:cNvPr id="601" name="フローチャート: 判断 600"/>
        <xdr:cNvSpPr/>
      </xdr:nvSpPr>
      <xdr:spPr>
        <a:xfrm>
          <a:off x="19494500" y="10764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129260</xdr:rowOff>
    </xdr:from>
    <xdr:to>
      <xdr:col>98</xdr:col>
      <xdr:colOff>38100</xdr:colOff>
      <xdr:row>63</xdr:row>
      <xdr:rowOff>59410</xdr:rowOff>
    </xdr:to>
    <xdr:sp macro="" textlink="">
      <xdr:nvSpPr>
        <xdr:cNvPr id="602" name="フローチャート: 判断 601"/>
        <xdr:cNvSpPr/>
      </xdr:nvSpPr>
      <xdr:spPr>
        <a:xfrm>
          <a:off x="18605500" y="1075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140309</xdr:rowOff>
    </xdr:from>
    <xdr:to>
      <xdr:col>116</xdr:col>
      <xdr:colOff>114300</xdr:colOff>
      <xdr:row>63</xdr:row>
      <xdr:rowOff>70459</xdr:rowOff>
    </xdr:to>
    <xdr:sp macro="" textlink="">
      <xdr:nvSpPr>
        <xdr:cNvPr id="608" name="楕円 607"/>
        <xdr:cNvSpPr/>
      </xdr:nvSpPr>
      <xdr:spPr>
        <a:xfrm>
          <a:off x="22110700" y="1077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84217</xdr:rowOff>
    </xdr:from>
    <xdr:ext cx="469744" cy="259045"/>
    <xdr:sp macro="" textlink="">
      <xdr:nvSpPr>
        <xdr:cNvPr id="609" name="【学校施設】&#10;一人当たり面積該当値テキスト"/>
        <xdr:cNvSpPr txBox="1"/>
      </xdr:nvSpPr>
      <xdr:spPr>
        <a:xfrm>
          <a:off x="22199600" y="1071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145186</xdr:rowOff>
    </xdr:from>
    <xdr:to>
      <xdr:col>112</xdr:col>
      <xdr:colOff>38100</xdr:colOff>
      <xdr:row>63</xdr:row>
      <xdr:rowOff>75336</xdr:rowOff>
    </xdr:to>
    <xdr:sp macro="" textlink="">
      <xdr:nvSpPr>
        <xdr:cNvPr id="610" name="楕円 609"/>
        <xdr:cNvSpPr/>
      </xdr:nvSpPr>
      <xdr:spPr>
        <a:xfrm>
          <a:off x="21272500" y="107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19659</xdr:rowOff>
    </xdr:from>
    <xdr:to>
      <xdr:col>116</xdr:col>
      <xdr:colOff>63500</xdr:colOff>
      <xdr:row>63</xdr:row>
      <xdr:rowOff>24536</xdr:rowOff>
    </xdr:to>
    <xdr:cxnSp macro="">
      <xdr:nvCxnSpPr>
        <xdr:cNvPr id="611" name="直線コネクタ 610"/>
        <xdr:cNvCxnSpPr/>
      </xdr:nvCxnSpPr>
      <xdr:spPr>
        <a:xfrm flipV="1">
          <a:off x="21323300" y="10821009"/>
          <a:ext cx="8382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152121</xdr:rowOff>
    </xdr:from>
    <xdr:to>
      <xdr:col>107</xdr:col>
      <xdr:colOff>101600</xdr:colOff>
      <xdr:row>63</xdr:row>
      <xdr:rowOff>82271</xdr:rowOff>
    </xdr:to>
    <xdr:sp macro="" textlink="">
      <xdr:nvSpPr>
        <xdr:cNvPr id="612" name="楕円 611"/>
        <xdr:cNvSpPr/>
      </xdr:nvSpPr>
      <xdr:spPr>
        <a:xfrm>
          <a:off x="20383500" y="1078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24536</xdr:rowOff>
    </xdr:from>
    <xdr:to>
      <xdr:col>111</xdr:col>
      <xdr:colOff>177800</xdr:colOff>
      <xdr:row>63</xdr:row>
      <xdr:rowOff>31471</xdr:rowOff>
    </xdr:to>
    <xdr:cxnSp macro="">
      <xdr:nvCxnSpPr>
        <xdr:cNvPr id="613" name="直線コネクタ 612"/>
        <xdr:cNvCxnSpPr/>
      </xdr:nvCxnSpPr>
      <xdr:spPr>
        <a:xfrm flipV="1">
          <a:off x="20434300" y="10825886"/>
          <a:ext cx="889000" cy="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157073</xdr:rowOff>
    </xdr:from>
    <xdr:to>
      <xdr:col>102</xdr:col>
      <xdr:colOff>165100</xdr:colOff>
      <xdr:row>63</xdr:row>
      <xdr:rowOff>87223</xdr:rowOff>
    </xdr:to>
    <xdr:sp macro="" textlink="">
      <xdr:nvSpPr>
        <xdr:cNvPr id="614" name="楕円 613"/>
        <xdr:cNvSpPr/>
      </xdr:nvSpPr>
      <xdr:spPr>
        <a:xfrm>
          <a:off x="19494500" y="1078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31471</xdr:rowOff>
    </xdr:from>
    <xdr:to>
      <xdr:col>107</xdr:col>
      <xdr:colOff>50800</xdr:colOff>
      <xdr:row>63</xdr:row>
      <xdr:rowOff>36423</xdr:rowOff>
    </xdr:to>
    <xdr:cxnSp macro="">
      <xdr:nvCxnSpPr>
        <xdr:cNvPr id="615" name="直線コネクタ 614"/>
        <xdr:cNvCxnSpPr/>
      </xdr:nvCxnSpPr>
      <xdr:spPr>
        <a:xfrm flipV="1">
          <a:off x="19545300" y="10832821"/>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161417</xdr:rowOff>
    </xdr:from>
    <xdr:to>
      <xdr:col>98</xdr:col>
      <xdr:colOff>38100</xdr:colOff>
      <xdr:row>63</xdr:row>
      <xdr:rowOff>91567</xdr:rowOff>
    </xdr:to>
    <xdr:sp macro="" textlink="">
      <xdr:nvSpPr>
        <xdr:cNvPr id="616" name="楕円 615"/>
        <xdr:cNvSpPr/>
      </xdr:nvSpPr>
      <xdr:spPr>
        <a:xfrm>
          <a:off x="18605500" y="1079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36423</xdr:rowOff>
    </xdr:from>
    <xdr:to>
      <xdr:col>102</xdr:col>
      <xdr:colOff>114300</xdr:colOff>
      <xdr:row>63</xdr:row>
      <xdr:rowOff>40767</xdr:rowOff>
    </xdr:to>
    <xdr:cxnSp macro="">
      <xdr:nvCxnSpPr>
        <xdr:cNvPr id="617" name="直線コネクタ 616"/>
        <xdr:cNvCxnSpPr/>
      </xdr:nvCxnSpPr>
      <xdr:spPr>
        <a:xfrm flipV="1">
          <a:off x="18656300" y="10837773"/>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53992</xdr:rowOff>
    </xdr:from>
    <xdr:ext cx="469744" cy="259045"/>
    <xdr:sp macro="" textlink="">
      <xdr:nvSpPr>
        <xdr:cNvPr id="618" name="n_1aveValue【学校施設】&#10;一人当たり面積"/>
        <xdr:cNvSpPr txBox="1"/>
      </xdr:nvSpPr>
      <xdr:spPr>
        <a:xfrm>
          <a:off x="21075727" y="1051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61231</xdr:rowOff>
    </xdr:from>
    <xdr:ext cx="469744" cy="259045"/>
    <xdr:sp macro="" textlink="">
      <xdr:nvSpPr>
        <xdr:cNvPr id="619" name="n_2aveValue【学校施設】&#10;一人当たり面積"/>
        <xdr:cNvSpPr txBox="1"/>
      </xdr:nvSpPr>
      <xdr:spPr>
        <a:xfrm>
          <a:off x="20199427" y="1051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81424</xdr:rowOff>
    </xdr:from>
    <xdr:ext cx="469744" cy="259045"/>
    <xdr:sp macro="" textlink="">
      <xdr:nvSpPr>
        <xdr:cNvPr id="620" name="n_3aveValue【学校施設】&#10;一人当たり面積"/>
        <xdr:cNvSpPr txBox="1"/>
      </xdr:nvSpPr>
      <xdr:spPr>
        <a:xfrm>
          <a:off x="19310427" y="1053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75937</xdr:rowOff>
    </xdr:from>
    <xdr:ext cx="469744" cy="259045"/>
    <xdr:sp macro="" textlink="">
      <xdr:nvSpPr>
        <xdr:cNvPr id="621" name="n_4aveValue【学校施設】&#10;一人当たり面積"/>
        <xdr:cNvSpPr txBox="1"/>
      </xdr:nvSpPr>
      <xdr:spPr>
        <a:xfrm>
          <a:off x="18421427" y="105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66463</xdr:rowOff>
    </xdr:from>
    <xdr:ext cx="469744" cy="259045"/>
    <xdr:sp macro="" textlink="">
      <xdr:nvSpPr>
        <xdr:cNvPr id="622" name="n_1mainValue【学校施設】&#10;一人当たり面積"/>
        <xdr:cNvSpPr txBox="1"/>
      </xdr:nvSpPr>
      <xdr:spPr>
        <a:xfrm>
          <a:off x="21075727" y="1086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73398</xdr:rowOff>
    </xdr:from>
    <xdr:ext cx="469744" cy="259045"/>
    <xdr:sp macro="" textlink="">
      <xdr:nvSpPr>
        <xdr:cNvPr id="623" name="n_2mainValue【学校施設】&#10;一人当たり面積"/>
        <xdr:cNvSpPr txBox="1"/>
      </xdr:nvSpPr>
      <xdr:spPr>
        <a:xfrm>
          <a:off x="20199427" y="1087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78350</xdr:rowOff>
    </xdr:from>
    <xdr:ext cx="469744" cy="259045"/>
    <xdr:sp macro="" textlink="">
      <xdr:nvSpPr>
        <xdr:cNvPr id="624" name="n_3mainValue【学校施設】&#10;一人当たり面積"/>
        <xdr:cNvSpPr txBox="1"/>
      </xdr:nvSpPr>
      <xdr:spPr>
        <a:xfrm>
          <a:off x="19310427" y="1087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82694</xdr:rowOff>
    </xdr:from>
    <xdr:ext cx="469744" cy="259045"/>
    <xdr:sp macro="" textlink="">
      <xdr:nvSpPr>
        <xdr:cNvPr id="625" name="n_4mainValue【学校施設】&#10;一人当たり面積"/>
        <xdr:cNvSpPr txBox="1"/>
      </xdr:nvSpPr>
      <xdr:spPr>
        <a:xfrm>
          <a:off x="18421427" y="1088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68036</xdr:rowOff>
    </xdr:from>
    <xdr:to>
      <xdr:col>85</xdr:col>
      <xdr:colOff>126364</xdr:colOff>
      <xdr:row>109</xdr:row>
      <xdr:rowOff>35379</xdr:rowOff>
    </xdr:to>
    <xdr:cxnSp macro="">
      <xdr:nvCxnSpPr>
        <xdr:cNvPr id="667" name="直線コネクタ 666"/>
        <xdr:cNvCxnSpPr/>
      </xdr:nvCxnSpPr>
      <xdr:spPr>
        <a:xfrm flipV="1">
          <a:off x="16318864" y="1721303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14713</xdr:rowOff>
    </xdr:from>
    <xdr:ext cx="340478" cy="259045"/>
    <xdr:sp macro="" textlink="">
      <xdr:nvSpPr>
        <xdr:cNvPr id="670" name="【公民館】&#10;有形固定資産減価償却率最大値テキスト"/>
        <xdr:cNvSpPr txBox="1"/>
      </xdr:nvSpPr>
      <xdr:spPr>
        <a:xfrm>
          <a:off x="16357600" y="1698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68036</xdr:rowOff>
    </xdr:from>
    <xdr:to>
      <xdr:col>86</xdr:col>
      <xdr:colOff>25400</xdr:colOff>
      <xdr:row>100</xdr:row>
      <xdr:rowOff>68036</xdr:rowOff>
    </xdr:to>
    <xdr:cxnSp macro="">
      <xdr:nvCxnSpPr>
        <xdr:cNvPr id="671" name="直線コネクタ 670"/>
        <xdr:cNvCxnSpPr/>
      </xdr:nvCxnSpPr>
      <xdr:spPr>
        <a:xfrm>
          <a:off x="16230600" y="1721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101798</xdr:rowOff>
    </xdr:from>
    <xdr:ext cx="405111" cy="259045"/>
    <xdr:sp macro="" textlink="">
      <xdr:nvSpPr>
        <xdr:cNvPr id="672" name="【公民館】&#10;有形固定資産減価償却率平均値テキスト"/>
        <xdr:cNvSpPr txBox="1"/>
      </xdr:nvSpPr>
      <xdr:spPr>
        <a:xfrm>
          <a:off x="16357600" y="181040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123371</xdr:rowOff>
    </xdr:from>
    <xdr:to>
      <xdr:col>85</xdr:col>
      <xdr:colOff>177800</xdr:colOff>
      <xdr:row>106</xdr:row>
      <xdr:rowOff>53521</xdr:rowOff>
    </xdr:to>
    <xdr:sp macro="" textlink="">
      <xdr:nvSpPr>
        <xdr:cNvPr id="673" name="フローチャート: 判断 672"/>
        <xdr:cNvSpPr/>
      </xdr:nvSpPr>
      <xdr:spPr>
        <a:xfrm>
          <a:off x="162687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110308</xdr:rowOff>
    </xdr:from>
    <xdr:to>
      <xdr:col>81</xdr:col>
      <xdr:colOff>101600</xdr:colOff>
      <xdr:row>106</xdr:row>
      <xdr:rowOff>40458</xdr:rowOff>
    </xdr:to>
    <xdr:sp macro="" textlink="">
      <xdr:nvSpPr>
        <xdr:cNvPr id="674" name="フローチャート: 判断 673"/>
        <xdr:cNvSpPr/>
      </xdr:nvSpPr>
      <xdr:spPr>
        <a:xfrm>
          <a:off x="15430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152763</xdr:rowOff>
    </xdr:from>
    <xdr:to>
      <xdr:col>76</xdr:col>
      <xdr:colOff>165100</xdr:colOff>
      <xdr:row>106</xdr:row>
      <xdr:rowOff>82913</xdr:rowOff>
    </xdr:to>
    <xdr:sp macro="" textlink="">
      <xdr:nvSpPr>
        <xdr:cNvPr id="675" name="フローチャート: 判断 674"/>
        <xdr:cNvSpPr/>
      </xdr:nvSpPr>
      <xdr:spPr>
        <a:xfrm>
          <a:off x="14541500" y="1815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160927</xdr:rowOff>
    </xdr:from>
    <xdr:to>
      <xdr:col>72</xdr:col>
      <xdr:colOff>38100</xdr:colOff>
      <xdr:row>106</xdr:row>
      <xdr:rowOff>91077</xdr:rowOff>
    </xdr:to>
    <xdr:sp macro="" textlink="">
      <xdr:nvSpPr>
        <xdr:cNvPr id="676" name="フローチャート: 判断 675"/>
        <xdr:cNvSpPr/>
      </xdr:nvSpPr>
      <xdr:spPr>
        <a:xfrm>
          <a:off x="13652500" y="1816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93980</xdr:rowOff>
    </xdr:from>
    <xdr:to>
      <xdr:col>67</xdr:col>
      <xdr:colOff>101600</xdr:colOff>
      <xdr:row>106</xdr:row>
      <xdr:rowOff>24130</xdr:rowOff>
    </xdr:to>
    <xdr:sp macro="" textlink="">
      <xdr:nvSpPr>
        <xdr:cNvPr id="677" name="フローチャート: 判断 676"/>
        <xdr:cNvSpPr/>
      </xdr:nvSpPr>
      <xdr:spPr>
        <a:xfrm>
          <a:off x="12763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30299</xdr:rowOff>
    </xdr:from>
    <xdr:to>
      <xdr:col>85</xdr:col>
      <xdr:colOff>177800</xdr:colOff>
      <xdr:row>104</xdr:row>
      <xdr:rowOff>131899</xdr:rowOff>
    </xdr:to>
    <xdr:sp macro="" textlink="">
      <xdr:nvSpPr>
        <xdr:cNvPr id="683" name="楕円 682"/>
        <xdr:cNvSpPr/>
      </xdr:nvSpPr>
      <xdr:spPr>
        <a:xfrm>
          <a:off x="162687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53176</xdr:rowOff>
    </xdr:from>
    <xdr:ext cx="405111" cy="259045"/>
    <xdr:sp macro="" textlink="">
      <xdr:nvSpPr>
        <xdr:cNvPr id="684" name="【公民館】&#10;有形固定資産減価償却率該当値テキスト"/>
        <xdr:cNvSpPr txBox="1"/>
      </xdr:nvSpPr>
      <xdr:spPr>
        <a:xfrm>
          <a:off x="16357600" y="1771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139700</xdr:rowOff>
    </xdr:from>
    <xdr:to>
      <xdr:col>81</xdr:col>
      <xdr:colOff>101600</xdr:colOff>
      <xdr:row>104</xdr:row>
      <xdr:rowOff>69850</xdr:rowOff>
    </xdr:to>
    <xdr:sp macro="" textlink="">
      <xdr:nvSpPr>
        <xdr:cNvPr id="685" name="楕円 684"/>
        <xdr:cNvSpPr/>
      </xdr:nvSpPr>
      <xdr:spPr>
        <a:xfrm>
          <a:off x="15430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19050</xdr:rowOff>
    </xdr:from>
    <xdr:to>
      <xdr:col>85</xdr:col>
      <xdr:colOff>127000</xdr:colOff>
      <xdr:row>104</xdr:row>
      <xdr:rowOff>81099</xdr:rowOff>
    </xdr:to>
    <xdr:cxnSp macro="">
      <xdr:nvCxnSpPr>
        <xdr:cNvPr id="686" name="直線コネクタ 685"/>
        <xdr:cNvCxnSpPr/>
      </xdr:nvCxnSpPr>
      <xdr:spPr>
        <a:xfrm>
          <a:off x="15481300" y="17849850"/>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87" name="楕円 686"/>
        <xdr:cNvSpPr/>
      </xdr:nvSpPr>
      <xdr:spPr>
        <a:xfrm>
          <a:off x="14541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19050</xdr:rowOff>
    </xdr:from>
    <xdr:to>
      <xdr:col>81</xdr:col>
      <xdr:colOff>50800</xdr:colOff>
      <xdr:row>104</xdr:row>
      <xdr:rowOff>58238</xdr:rowOff>
    </xdr:to>
    <xdr:cxnSp macro="">
      <xdr:nvCxnSpPr>
        <xdr:cNvPr id="688" name="直線コネクタ 687"/>
        <xdr:cNvCxnSpPr/>
      </xdr:nvCxnSpPr>
      <xdr:spPr>
        <a:xfrm flipV="1">
          <a:off x="14592300" y="1784985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103777</xdr:rowOff>
    </xdr:from>
    <xdr:to>
      <xdr:col>72</xdr:col>
      <xdr:colOff>38100</xdr:colOff>
      <xdr:row>104</xdr:row>
      <xdr:rowOff>33927</xdr:rowOff>
    </xdr:to>
    <xdr:sp macro="" textlink="">
      <xdr:nvSpPr>
        <xdr:cNvPr id="689" name="楕円 688"/>
        <xdr:cNvSpPr/>
      </xdr:nvSpPr>
      <xdr:spPr>
        <a:xfrm>
          <a:off x="13652500" y="177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154577</xdr:rowOff>
    </xdr:from>
    <xdr:to>
      <xdr:col>76</xdr:col>
      <xdr:colOff>114300</xdr:colOff>
      <xdr:row>104</xdr:row>
      <xdr:rowOff>58238</xdr:rowOff>
    </xdr:to>
    <xdr:cxnSp macro="">
      <xdr:nvCxnSpPr>
        <xdr:cNvPr id="690" name="直線コネクタ 689"/>
        <xdr:cNvCxnSpPr/>
      </xdr:nvCxnSpPr>
      <xdr:spPr>
        <a:xfrm>
          <a:off x="13703300" y="17813927"/>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85816</xdr:rowOff>
    </xdr:from>
    <xdr:to>
      <xdr:col>67</xdr:col>
      <xdr:colOff>101600</xdr:colOff>
      <xdr:row>104</xdr:row>
      <xdr:rowOff>15966</xdr:rowOff>
    </xdr:to>
    <xdr:sp macro="" textlink="">
      <xdr:nvSpPr>
        <xdr:cNvPr id="691" name="楕円 690"/>
        <xdr:cNvSpPr/>
      </xdr:nvSpPr>
      <xdr:spPr>
        <a:xfrm>
          <a:off x="12763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136616</xdr:rowOff>
    </xdr:from>
    <xdr:to>
      <xdr:col>71</xdr:col>
      <xdr:colOff>177800</xdr:colOff>
      <xdr:row>103</xdr:row>
      <xdr:rowOff>154577</xdr:rowOff>
    </xdr:to>
    <xdr:cxnSp macro="">
      <xdr:nvCxnSpPr>
        <xdr:cNvPr id="692" name="直線コネクタ 691"/>
        <xdr:cNvCxnSpPr/>
      </xdr:nvCxnSpPr>
      <xdr:spPr>
        <a:xfrm>
          <a:off x="12814300" y="1779596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31585</xdr:rowOff>
    </xdr:from>
    <xdr:ext cx="405111" cy="259045"/>
    <xdr:sp macro="" textlink="">
      <xdr:nvSpPr>
        <xdr:cNvPr id="693" name="n_1aveValue【公民館】&#10;有形固定資産減価償却率"/>
        <xdr:cNvSpPr txBox="1"/>
      </xdr:nvSpPr>
      <xdr:spPr>
        <a:xfrm>
          <a:off x="15266044" y="1820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74040</xdr:rowOff>
    </xdr:from>
    <xdr:ext cx="405111" cy="259045"/>
    <xdr:sp macro="" textlink="">
      <xdr:nvSpPr>
        <xdr:cNvPr id="694" name="n_2aveValue【公民館】&#10;有形固定資産減価償却率"/>
        <xdr:cNvSpPr txBox="1"/>
      </xdr:nvSpPr>
      <xdr:spPr>
        <a:xfrm>
          <a:off x="14389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82204</xdr:rowOff>
    </xdr:from>
    <xdr:ext cx="405111" cy="259045"/>
    <xdr:sp macro="" textlink="">
      <xdr:nvSpPr>
        <xdr:cNvPr id="695" name="n_3aveValue【公民館】&#10;有形固定資産減価償却率"/>
        <xdr:cNvSpPr txBox="1"/>
      </xdr:nvSpPr>
      <xdr:spPr>
        <a:xfrm>
          <a:off x="13500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15257</xdr:rowOff>
    </xdr:from>
    <xdr:ext cx="405111" cy="259045"/>
    <xdr:sp macro="" textlink="">
      <xdr:nvSpPr>
        <xdr:cNvPr id="696" name="n_4aveValue【公民館】&#10;有形固定資産減価償却率"/>
        <xdr:cNvSpPr txBox="1"/>
      </xdr:nvSpPr>
      <xdr:spPr>
        <a:xfrm>
          <a:off x="12611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86377</xdr:rowOff>
    </xdr:from>
    <xdr:ext cx="405111" cy="259045"/>
    <xdr:sp macro="" textlink="">
      <xdr:nvSpPr>
        <xdr:cNvPr id="697" name="n_1mainValue【公民館】&#10;有形固定資産減価償却率"/>
        <xdr:cNvSpPr txBox="1"/>
      </xdr:nvSpPr>
      <xdr:spPr>
        <a:xfrm>
          <a:off x="152660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8" name="n_2mainValue【公民館】&#10;有形固定資産減価償却率"/>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50454</xdr:rowOff>
    </xdr:from>
    <xdr:ext cx="405111" cy="259045"/>
    <xdr:sp macro="" textlink="">
      <xdr:nvSpPr>
        <xdr:cNvPr id="699" name="n_3mainValue【公民館】&#10;有形固定資産減価償却率"/>
        <xdr:cNvSpPr txBox="1"/>
      </xdr:nvSpPr>
      <xdr:spPr>
        <a:xfrm>
          <a:off x="13500744" y="1753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32493</xdr:rowOff>
    </xdr:from>
    <xdr:ext cx="405111" cy="259045"/>
    <xdr:sp macro="" textlink="">
      <xdr:nvSpPr>
        <xdr:cNvPr id="700" name="n_4mainValue【公民館】&#10;有形固定資産減価償却率"/>
        <xdr:cNvSpPr txBox="1"/>
      </xdr:nvSpPr>
      <xdr:spPr>
        <a:xfrm>
          <a:off x="12611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70104</xdr:rowOff>
    </xdr:from>
    <xdr:to>
      <xdr:col>116</xdr:col>
      <xdr:colOff>62864</xdr:colOff>
      <xdr:row>108</xdr:row>
      <xdr:rowOff>131063</xdr:rowOff>
    </xdr:to>
    <xdr:cxnSp macro="">
      <xdr:nvCxnSpPr>
        <xdr:cNvPr id="724" name="直線コネクタ 723"/>
        <xdr:cNvCxnSpPr/>
      </xdr:nvCxnSpPr>
      <xdr:spPr>
        <a:xfrm flipV="1">
          <a:off x="22160864" y="17215104"/>
          <a:ext cx="0"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134890</xdr:rowOff>
    </xdr:from>
    <xdr:ext cx="469744" cy="259045"/>
    <xdr:sp macro="" textlink="">
      <xdr:nvSpPr>
        <xdr:cNvPr id="725" name="【公民館】&#10;一人当たり面積最小値テキスト"/>
        <xdr:cNvSpPr txBox="1"/>
      </xdr:nvSpPr>
      <xdr:spPr>
        <a:xfrm>
          <a:off x="22199600" y="1865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131063</xdr:rowOff>
    </xdr:from>
    <xdr:to>
      <xdr:col>116</xdr:col>
      <xdr:colOff>152400</xdr:colOff>
      <xdr:row>108</xdr:row>
      <xdr:rowOff>131063</xdr:rowOff>
    </xdr:to>
    <xdr:cxnSp macro="">
      <xdr:nvCxnSpPr>
        <xdr:cNvPr id="726" name="直線コネクタ 725"/>
        <xdr:cNvCxnSpPr/>
      </xdr:nvCxnSpPr>
      <xdr:spPr>
        <a:xfrm>
          <a:off x="22072600" y="1864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16781</xdr:rowOff>
    </xdr:from>
    <xdr:ext cx="469744" cy="259045"/>
    <xdr:sp macro="" textlink="">
      <xdr:nvSpPr>
        <xdr:cNvPr id="727" name="【公民館】&#10;一人当たり面積最大値テキスト"/>
        <xdr:cNvSpPr txBox="1"/>
      </xdr:nvSpPr>
      <xdr:spPr>
        <a:xfrm>
          <a:off x="22199600" y="1699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70104</xdr:rowOff>
    </xdr:from>
    <xdr:to>
      <xdr:col>116</xdr:col>
      <xdr:colOff>152400</xdr:colOff>
      <xdr:row>100</xdr:row>
      <xdr:rowOff>70104</xdr:rowOff>
    </xdr:to>
    <xdr:cxnSp macro="">
      <xdr:nvCxnSpPr>
        <xdr:cNvPr id="728" name="直線コネクタ 727"/>
        <xdr:cNvCxnSpPr/>
      </xdr:nvCxnSpPr>
      <xdr:spPr>
        <a:xfrm>
          <a:off x="22072600" y="17215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25164</xdr:rowOff>
    </xdr:from>
    <xdr:ext cx="469744" cy="259045"/>
    <xdr:sp macro="" textlink="">
      <xdr:nvSpPr>
        <xdr:cNvPr id="729" name="【公民館】&#10;一人当たり面積平均値テキスト"/>
        <xdr:cNvSpPr txBox="1"/>
      </xdr:nvSpPr>
      <xdr:spPr>
        <a:xfrm>
          <a:off x="22199600" y="18198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46737</xdr:rowOff>
    </xdr:from>
    <xdr:to>
      <xdr:col>116</xdr:col>
      <xdr:colOff>114300</xdr:colOff>
      <xdr:row>106</xdr:row>
      <xdr:rowOff>148337</xdr:rowOff>
    </xdr:to>
    <xdr:sp macro="" textlink="">
      <xdr:nvSpPr>
        <xdr:cNvPr id="730" name="フローチャート: 判断 729"/>
        <xdr:cNvSpPr/>
      </xdr:nvSpPr>
      <xdr:spPr>
        <a:xfrm>
          <a:off x="22110700" y="1822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71882</xdr:rowOff>
    </xdr:from>
    <xdr:to>
      <xdr:col>112</xdr:col>
      <xdr:colOff>38100</xdr:colOff>
      <xdr:row>107</xdr:row>
      <xdr:rowOff>2032</xdr:rowOff>
    </xdr:to>
    <xdr:sp macro="" textlink="">
      <xdr:nvSpPr>
        <xdr:cNvPr id="731" name="フローチャート: 判断 730"/>
        <xdr:cNvSpPr/>
      </xdr:nvSpPr>
      <xdr:spPr>
        <a:xfrm>
          <a:off x="21272500" y="1824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102363</xdr:rowOff>
    </xdr:from>
    <xdr:to>
      <xdr:col>107</xdr:col>
      <xdr:colOff>101600</xdr:colOff>
      <xdr:row>107</xdr:row>
      <xdr:rowOff>32513</xdr:rowOff>
    </xdr:to>
    <xdr:sp macro="" textlink="">
      <xdr:nvSpPr>
        <xdr:cNvPr id="732" name="フローチャート: 判断 731"/>
        <xdr:cNvSpPr/>
      </xdr:nvSpPr>
      <xdr:spPr>
        <a:xfrm>
          <a:off x="20383500" y="1827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74168</xdr:rowOff>
    </xdr:from>
    <xdr:to>
      <xdr:col>102</xdr:col>
      <xdr:colOff>165100</xdr:colOff>
      <xdr:row>107</xdr:row>
      <xdr:rowOff>4318</xdr:rowOff>
    </xdr:to>
    <xdr:sp macro="" textlink="">
      <xdr:nvSpPr>
        <xdr:cNvPr id="733" name="フローチャート: 判断 732"/>
        <xdr:cNvSpPr/>
      </xdr:nvSpPr>
      <xdr:spPr>
        <a:xfrm>
          <a:off x="19494500" y="1824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46737</xdr:rowOff>
    </xdr:from>
    <xdr:to>
      <xdr:col>98</xdr:col>
      <xdr:colOff>38100</xdr:colOff>
      <xdr:row>106</xdr:row>
      <xdr:rowOff>148337</xdr:rowOff>
    </xdr:to>
    <xdr:sp macro="" textlink="">
      <xdr:nvSpPr>
        <xdr:cNvPr id="734" name="フローチャート: 判断 733"/>
        <xdr:cNvSpPr/>
      </xdr:nvSpPr>
      <xdr:spPr>
        <a:xfrm>
          <a:off x="18605500" y="1822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46737</xdr:rowOff>
    </xdr:from>
    <xdr:to>
      <xdr:col>116</xdr:col>
      <xdr:colOff>114300</xdr:colOff>
      <xdr:row>105</xdr:row>
      <xdr:rowOff>148337</xdr:rowOff>
    </xdr:to>
    <xdr:sp macro="" textlink="">
      <xdr:nvSpPr>
        <xdr:cNvPr id="740" name="楕円 739"/>
        <xdr:cNvSpPr/>
      </xdr:nvSpPr>
      <xdr:spPr>
        <a:xfrm>
          <a:off x="22110700" y="1804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69614</xdr:rowOff>
    </xdr:from>
    <xdr:ext cx="469744" cy="259045"/>
    <xdr:sp macro="" textlink="">
      <xdr:nvSpPr>
        <xdr:cNvPr id="741" name="【公民館】&#10;一人当たり面積該当値テキスト"/>
        <xdr:cNvSpPr txBox="1"/>
      </xdr:nvSpPr>
      <xdr:spPr>
        <a:xfrm>
          <a:off x="22199600" y="1790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65787</xdr:rowOff>
    </xdr:from>
    <xdr:to>
      <xdr:col>112</xdr:col>
      <xdr:colOff>38100</xdr:colOff>
      <xdr:row>105</xdr:row>
      <xdr:rowOff>167387</xdr:rowOff>
    </xdr:to>
    <xdr:sp macro="" textlink="">
      <xdr:nvSpPr>
        <xdr:cNvPr id="742" name="楕円 741"/>
        <xdr:cNvSpPr/>
      </xdr:nvSpPr>
      <xdr:spPr>
        <a:xfrm>
          <a:off x="21272500" y="1806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97537</xdr:rowOff>
    </xdr:from>
    <xdr:to>
      <xdr:col>116</xdr:col>
      <xdr:colOff>63500</xdr:colOff>
      <xdr:row>105</xdr:row>
      <xdr:rowOff>116587</xdr:rowOff>
    </xdr:to>
    <xdr:cxnSp macro="">
      <xdr:nvCxnSpPr>
        <xdr:cNvPr id="743" name="直線コネクタ 742"/>
        <xdr:cNvCxnSpPr/>
      </xdr:nvCxnSpPr>
      <xdr:spPr>
        <a:xfrm flipV="1">
          <a:off x="21323300" y="18099787"/>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82550</xdr:rowOff>
    </xdr:from>
    <xdr:to>
      <xdr:col>107</xdr:col>
      <xdr:colOff>101600</xdr:colOff>
      <xdr:row>106</xdr:row>
      <xdr:rowOff>12700</xdr:rowOff>
    </xdr:to>
    <xdr:sp macro="" textlink="">
      <xdr:nvSpPr>
        <xdr:cNvPr id="744" name="楕円 743"/>
        <xdr:cNvSpPr/>
      </xdr:nvSpPr>
      <xdr:spPr>
        <a:xfrm>
          <a:off x="2038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116587</xdr:rowOff>
    </xdr:from>
    <xdr:to>
      <xdr:col>111</xdr:col>
      <xdr:colOff>177800</xdr:colOff>
      <xdr:row>105</xdr:row>
      <xdr:rowOff>133350</xdr:rowOff>
    </xdr:to>
    <xdr:cxnSp macro="">
      <xdr:nvCxnSpPr>
        <xdr:cNvPr id="745" name="直線コネクタ 744"/>
        <xdr:cNvCxnSpPr/>
      </xdr:nvCxnSpPr>
      <xdr:spPr>
        <a:xfrm flipV="1">
          <a:off x="20434300" y="18118837"/>
          <a:ext cx="8890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64263</xdr:rowOff>
    </xdr:from>
    <xdr:to>
      <xdr:col>102</xdr:col>
      <xdr:colOff>165100</xdr:colOff>
      <xdr:row>104</xdr:row>
      <xdr:rowOff>165863</xdr:rowOff>
    </xdr:to>
    <xdr:sp macro="" textlink="">
      <xdr:nvSpPr>
        <xdr:cNvPr id="746" name="楕円 745"/>
        <xdr:cNvSpPr/>
      </xdr:nvSpPr>
      <xdr:spPr>
        <a:xfrm>
          <a:off x="19494500" y="178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115063</xdr:rowOff>
    </xdr:from>
    <xdr:to>
      <xdr:col>107</xdr:col>
      <xdr:colOff>50800</xdr:colOff>
      <xdr:row>105</xdr:row>
      <xdr:rowOff>133350</xdr:rowOff>
    </xdr:to>
    <xdr:cxnSp macro="">
      <xdr:nvCxnSpPr>
        <xdr:cNvPr id="747" name="直線コネクタ 746"/>
        <xdr:cNvCxnSpPr/>
      </xdr:nvCxnSpPr>
      <xdr:spPr>
        <a:xfrm>
          <a:off x="19545300" y="17945863"/>
          <a:ext cx="889000" cy="18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78739</xdr:rowOff>
    </xdr:from>
    <xdr:to>
      <xdr:col>98</xdr:col>
      <xdr:colOff>38100</xdr:colOff>
      <xdr:row>105</xdr:row>
      <xdr:rowOff>8889</xdr:rowOff>
    </xdr:to>
    <xdr:sp macro="" textlink="">
      <xdr:nvSpPr>
        <xdr:cNvPr id="748" name="楕円 747"/>
        <xdr:cNvSpPr/>
      </xdr:nvSpPr>
      <xdr:spPr>
        <a:xfrm>
          <a:off x="18605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115063</xdr:rowOff>
    </xdr:from>
    <xdr:to>
      <xdr:col>102</xdr:col>
      <xdr:colOff>114300</xdr:colOff>
      <xdr:row>104</xdr:row>
      <xdr:rowOff>129539</xdr:rowOff>
    </xdr:to>
    <xdr:cxnSp macro="">
      <xdr:nvCxnSpPr>
        <xdr:cNvPr id="749" name="直線コネクタ 748"/>
        <xdr:cNvCxnSpPr/>
      </xdr:nvCxnSpPr>
      <xdr:spPr>
        <a:xfrm flipV="1">
          <a:off x="18656300" y="17945863"/>
          <a:ext cx="88900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164609</xdr:rowOff>
    </xdr:from>
    <xdr:ext cx="469744" cy="259045"/>
    <xdr:sp macro="" textlink="">
      <xdr:nvSpPr>
        <xdr:cNvPr id="750" name="n_1aveValue【公民館】&#10;一人当たり面積"/>
        <xdr:cNvSpPr txBox="1"/>
      </xdr:nvSpPr>
      <xdr:spPr>
        <a:xfrm>
          <a:off x="21075727" y="1833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23640</xdr:rowOff>
    </xdr:from>
    <xdr:ext cx="469744" cy="259045"/>
    <xdr:sp macro="" textlink="">
      <xdr:nvSpPr>
        <xdr:cNvPr id="751" name="n_2aveValue【公民館】&#10;一人当たり面積"/>
        <xdr:cNvSpPr txBox="1"/>
      </xdr:nvSpPr>
      <xdr:spPr>
        <a:xfrm>
          <a:off x="20199427" y="1836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166895</xdr:rowOff>
    </xdr:from>
    <xdr:ext cx="469744" cy="259045"/>
    <xdr:sp macro="" textlink="">
      <xdr:nvSpPr>
        <xdr:cNvPr id="752" name="n_3aveValue【公民館】&#10;一人当たり面積"/>
        <xdr:cNvSpPr txBox="1"/>
      </xdr:nvSpPr>
      <xdr:spPr>
        <a:xfrm>
          <a:off x="19310427" y="1834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139464</xdr:rowOff>
    </xdr:from>
    <xdr:ext cx="469744" cy="259045"/>
    <xdr:sp macro="" textlink="">
      <xdr:nvSpPr>
        <xdr:cNvPr id="753" name="n_4aveValue【公民館】&#10;一人当たり面積"/>
        <xdr:cNvSpPr txBox="1"/>
      </xdr:nvSpPr>
      <xdr:spPr>
        <a:xfrm>
          <a:off x="18421427" y="1831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12464</xdr:rowOff>
    </xdr:from>
    <xdr:ext cx="469744" cy="259045"/>
    <xdr:sp macro="" textlink="">
      <xdr:nvSpPr>
        <xdr:cNvPr id="754" name="n_1mainValue【公民館】&#10;一人当たり面積"/>
        <xdr:cNvSpPr txBox="1"/>
      </xdr:nvSpPr>
      <xdr:spPr>
        <a:xfrm>
          <a:off x="21075727" y="1784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755" name="n_2mainValue【公民館】&#10;一人当たり面積"/>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10940</xdr:rowOff>
    </xdr:from>
    <xdr:ext cx="469744" cy="259045"/>
    <xdr:sp macro="" textlink="">
      <xdr:nvSpPr>
        <xdr:cNvPr id="756" name="n_3mainValue【公民館】&#10;一人当たり面積"/>
        <xdr:cNvSpPr txBox="1"/>
      </xdr:nvSpPr>
      <xdr:spPr>
        <a:xfrm>
          <a:off x="19310427" y="1767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25416</xdr:rowOff>
    </xdr:from>
    <xdr:ext cx="469744" cy="259045"/>
    <xdr:sp macro="" textlink="">
      <xdr:nvSpPr>
        <xdr:cNvPr id="757" name="n_4mainValue【公民館】&#10;一人当たり面積"/>
        <xdr:cNvSpPr txBox="1"/>
      </xdr:nvSpPr>
      <xdr:spPr>
        <a:xfrm>
          <a:off x="1842142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ほとんどの類型において、有形固定資産減価償却率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よりも低い。</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保育園の有形固定資産減価償却率の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ポイント減は、従来の３園を統合したあさひ保育園の整備（</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によるもの、公営住宅の同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ポイントの増は、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定住環境の整備・促進のため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年度以降相次いで実施した町営住宅の整備によるもの。</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橋りょう・トンネルについては、類似団体内平均値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よりも高い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。橋梁の多くが昭和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年代に建設されており、耐用年数である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年ないし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年を経過しつつあるためである。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橋梁については、橋梁長寿命化計画を策定し、順次改修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、または解体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を実施している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今後も適切な修繕及び長寿命化に努めていく。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6,714
6,659
196.81
5,951,503
5,563,526
367,127
3,141,800
6,593,070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38117</xdr:rowOff>
    </xdr:from>
    <xdr:ext cx="405111" cy="259045"/>
    <xdr:sp macro="" textlink="">
      <xdr:nvSpPr>
        <xdr:cNvPr id="63" name="【図書館】&#10;有形固定資産減価償却率平均値テキスト"/>
        <xdr:cNvSpPr txBox="1"/>
      </xdr:nvSpPr>
      <xdr:spPr>
        <a:xfrm>
          <a:off x="4673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64" name="フローチャート: 判断 63"/>
        <xdr:cNvSpPr/>
      </xdr:nvSpPr>
      <xdr:spPr>
        <a:xfrm>
          <a:off x="4584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41728</xdr:rowOff>
    </xdr:from>
    <xdr:to>
      <xdr:col>15</xdr:col>
      <xdr:colOff>101600</xdr:colOff>
      <xdr:row>38</xdr:row>
      <xdr:rowOff>143328</xdr:rowOff>
    </xdr:to>
    <xdr:sp macro="" textlink="">
      <xdr:nvSpPr>
        <xdr:cNvPr id="66" name="フローチャート: 判断 65"/>
        <xdr:cNvSpPr/>
      </xdr:nvSpPr>
      <xdr:spPr>
        <a:xfrm>
          <a:off x="2857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170724</xdr:rowOff>
    </xdr:from>
    <xdr:to>
      <xdr:col>10</xdr:col>
      <xdr:colOff>165100</xdr:colOff>
      <xdr:row>38</xdr:row>
      <xdr:rowOff>100874</xdr:rowOff>
    </xdr:to>
    <xdr:sp macro="" textlink="">
      <xdr:nvSpPr>
        <xdr:cNvPr id="67" name="フローチャート: 判断 66"/>
        <xdr:cNvSpPr/>
      </xdr:nvSpPr>
      <xdr:spPr>
        <a:xfrm>
          <a:off x="1968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164193</xdr:rowOff>
    </xdr:from>
    <xdr:to>
      <xdr:col>6</xdr:col>
      <xdr:colOff>38100</xdr:colOff>
      <xdr:row>38</xdr:row>
      <xdr:rowOff>94343</xdr:rowOff>
    </xdr:to>
    <xdr:sp macro="" textlink="">
      <xdr:nvSpPr>
        <xdr:cNvPr id="68" name="フローチャート: 判断 67"/>
        <xdr:cNvSpPr/>
      </xdr:nvSpPr>
      <xdr:spPr>
        <a:xfrm>
          <a:off x="1079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25400</xdr:rowOff>
    </xdr:from>
    <xdr:to>
      <xdr:col>24</xdr:col>
      <xdr:colOff>114300</xdr:colOff>
      <xdr:row>36</xdr:row>
      <xdr:rowOff>127000</xdr:rowOff>
    </xdr:to>
    <xdr:sp macro="" textlink="">
      <xdr:nvSpPr>
        <xdr:cNvPr id="74" name="楕円 73"/>
        <xdr:cNvSpPr/>
      </xdr:nvSpPr>
      <xdr:spPr>
        <a:xfrm>
          <a:off x="4584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48277</xdr:rowOff>
    </xdr:from>
    <xdr:ext cx="405111" cy="259045"/>
    <xdr:sp macro="" textlink="">
      <xdr:nvSpPr>
        <xdr:cNvPr id="75" name="【図書館】&#10;有形固定資産減価償却率該当値テキスト"/>
        <xdr:cNvSpPr txBox="1"/>
      </xdr:nvSpPr>
      <xdr:spPr>
        <a:xfrm>
          <a:off x="46736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6" name="楕円 75"/>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76200</xdr:rowOff>
    </xdr:to>
    <xdr:cxnSp macro="">
      <xdr:nvCxnSpPr>
        <xdr:cNvPr id="77" name="直線コネクタ 76"/>
        <xdr:cNvCxnSpPr/>
      </xdr:nvCxnSpPr>
      <xdr:spPr>
        <a:xfrm>
          <a:off x="3797300" y="6248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164193</xdr:rowOff>
    </xdr:from>
    <xdr:to>
      <xdr:col>15</xdr:col>
      <xdr:colOff>101600</xdr:colOff>
      <xdr:row>36</xdr:row>
      <xdr:rowOff>94343</xdr:rowOff>
    </xdr:to>
    <xdr:sp macro="" textlink="">
      <xdr:nvSpPr>
        <xdr:cNvPr id="78" name="楕円 77"/>
        <xdr:cNvSpPr/>
      </xdr:nvSpPr>
      <xdr:spPr>
        <a:xfrm>
          <a:off x="2857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43543</xdr:rowOff>
    </xdr:from>
    <xdr:to>
      <xdr:col>19</xdr:col>
      <xdr:colOff>177800</xdr:colOff>
      <xdr:row>36</xdr:row>
      <xdr:rowOff>76200</xdr:rowOff>
    </xdr:to>
    <xdr:cxnSp macro="">
      <xdr:nvCxnSpPr>
        <xdr:cNvPr id="79" name="直線コネクタ 78"/>
        <xdr:cNvCxnSpPr/>
      </xdr:nvCxnSpPr>
      <xdr:spPr>
        <a:xfrm>
          <a:off x="2908300" y="621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131536</xdr:rowOff>
    </xdr:from>
    <xdr:to>
      <xdr:col>10</xdr:col>
      <xdr:colOff>165100</xdr:colOff>
      <xdr:row>36</xdr:row>
      <xdr:rowOff>61686</xdr:rowOff>
    </xdr:to>
    <xdr:sp macro="" textlink="">
      <xdr:nvSpPr>
        <xdr:cNvPr id="80" name="楕円 79"/>
        <xdr:cNvSpPr/>
      </xdr:nvSpPr>
      <xdr:spPr>
        <a:xfrm>
          <a:off x="1968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10886</xdr:rowOff>
    </xdr:from>
    <xdr:to>
      <xdr:col>15</xdr:col>
      <xdr:colOff>50800</xdr:colOff>
      <xdr:row>36</xdr:row>
      <xdr:rowOff>43543</xdr:rowOff>
    </xdr:to>
    <xdr:cxnSp macro="">
      <xdr:nvCxnSpPr>
        <xdr:cNvPr id="81" name="直線コネクタ 80"/>
        <xdr:cNvCxnSpPr/>
      </xdr:nvCxnSpPr>
      <xdr:spPr>
        <a:xfrm>
          <a:off x="2019300" y="618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98878</xdr:rowOff>
    </xdr:from>
    <xdr:to>
      <xdr:col>6</xdr:col>
      <xdr:colOff>38100</xdr:colOff>
      <xdr:row>36</xdr:row>
      <xdr:rowOff>29028</xdr:rowOff>
    </xdr:to>
    <xdr:sp macro="" textlink="">
      <xdr:nvSpPr>
        <xdr:cNvPr id="82" name="楕円 81"/>
        <xdr:cNvSpPr/>
      </xdr:nvSpPr>
      <xdr:spPr>
        <a:xfrm>
          <a:off x="1079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149678</xdr:rowOff>
    </xdr:from>
    <xdr:to>
      <xdr:col>10</xdr:col>
      <xdr:colOff>114300</xdr:colOff>
      <xdr:row>36</xdr:row>
      <xdr:rowOff>10886</xdr:rowOff>
    </xdr:to>
    <xdr:cxnSp macro="">
      <xdr:nvCxnSpPr>
        <xdr:cNvPr id="83" name="直線コネクタ 82"/>
        <xdr:cNvCxnSpPr/>
      </xdr:nvCxnSpPr>
      <xdr:spPr>
        <a:xfrm>
          <a:off x="1130300" y="61504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図書館】&#10;有形固定資産減価償却率"/>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134455</xdr:rowOff>
    </xdr:from>
    <xdr:ext cx="405111" cy="259045"/>
    <xdr:sp macro="" textlink="">
      <xdr:nvSpPr>
        <xdr:cNvPr id="85" name="n_2aveValue【図書館】&#10;有形固定資産減価償却率"/>
        <xdr:cNvSpPr txBox="1"/>
      </xdr:nvSpPr>
      <xdr:spPr>
        <a:xfrm>
          <a:off x="2705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92001</xdr:rowOff>
    </xdr:from>
    <xdr:ext cx="405111" cy="259045"/>
    <xdr:sp macro="" textlink="">
      <xdr:nvSpPr>
        <xdr:cNvPr id="86" name="n_3aveValue【図書館】&#10;有形固定資産減価償却率"/>
        <xdr:cNvSpPr txBox="1"/>
      </xdr:nvSpPr>
      <xdr:spPr>
        <a:xfrm>
          <a:off x="1816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85470</xdr:rowOff>
    </xdr:from>
    <xdr:ext cx="405111" cy="259045"/>
    <xdr:sp macro="" textlink="">
      <xdr:nvSpPr>
        <xdr:cNvPr id="87" name="n_4aveValue【図書館】&#10;有形固定資産減価償却率"/>
        <xdr:cNvSpPr txBox="1"/>
      </xdr:nvSpPr>
      <xdr:spPr>
        <a:xfrm>
          <a:off x="927744" y="660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143527</xdr:rowOff>
    </xdr:from>
    <xdr:ext cx="405111" cy="259045"/>
    <xdr:sp macro="" textlink="">
      <xdr:nvSpPr>
        <xdr:cNvPr id="88" name="n_1mainValue【図書館】&#10;有形固定資産減価償却率"/>
        <xdr:cNvSpPr txBox="1"/>
      </xdr:nvSpPr>
      <xdr:spPr>
        <a:xfrm>
          <a:off x="3582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110870</xdr:rowOff>
    </xdr:from>
    <xdr:ext cx="405111" cy="259045"/>
    <xdr:sp macro="" textlink="">
      <xdr:nvSpPr>
        <xdr:cNvPr id="89" name="n_2mainValue【図書館】&#10;有形固定資産減価償却率"/>
        <xdr:cNvSpPr txBox="1"/>
      </xdr:nvSpPr>
      <xdr:spPr>
        <a:xfrm>
          <a:off x="2705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78213</xdr:rowOff>
    </xdr:from>
    <xdr:ext cx="405111" cy="259045"/>
    <xdr:sp macro="" textlink="">
      <xdr:nvSpPr>
        <xdr:cNvPr id="90" name="n_3mainValue【図書館】&#10;有形固定資産減価償却率"/>
        <xdr:cNvSpPr txBox="1"/>
      </xdr:nvSpPr>
      <xdr:spPr>
        <a:xfrm>
          <a:off x="1816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45555</xdr:rowOff>
    </xdr:from>
    <xdr:ext cx="405111" cy="259045"/>
    <xdr:sp macro="" textlink="">
      <xdr:nvSpPr>
        <xdr:cNvPr id="91" name="n_4mainValue【図書館】&#10;有形固定資産減価償却率"/>
        <xdr:cNvSpPr txBox="1"/>
      </xdr:nvSpPr>
      <xdr:spPr>
        <a:xfrm>
          <a:off x="927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73914</xdr:rowOff>
    </xdr:from>
    <xdr:to>
      <xdr:col>54</xdr:col>
      <xdr:colOff>189865</xdr:colOff>
      <xdr:row>41</xdr:row>
      <xdr:rowOff>64770</xdr:rowOff>
    </xdr:to>
    <xdr:cxnSp macro="">
      <xdr:nvCxnSpPr>
        <xdr:cNvPr id="113" name="直線コネクタ 112"/>
        <xdr:cNvCxnSpPr/>
      </xdr:nvCxnSpPr>
      <xdr:spPr>
        <a:xfrm flipV="1">
          <a:off x="10476865" y="5731764"/>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4" name="【図書館】&#10;一人当たり面積最小値テキスト"/>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5" name="直線コネクタ 114"/>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20591</xdr:rowOff>
    </xdr:from>
    <xdr:ext cx="469744" cy="259045"/>
    <xdr:sp macro="" textlink="">
      <xdr:nvSpPr>
        <xdr:cNvPr id="116" name="【図書館】&#10;一人当たり面積最大値テキスト"/>
        <xdr:cNvSpPr txBox="1"/>
      </xdr:nvSpPr>
      <xdr:spPr>
        <a:xfrm>
          <a:off x="10515600" y="550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73914</xdr:rowOff>
    </xdr:from>
    <xdr:to>
      <xdr:col>55</xdr:col>
      <xdr:colOff>88900</xdr:colOff>
      <xdr:row>33</xdr:row>
      <xdr:rowOff>73914</xdr:rowOff>
    </xdr:to>
    <xdr:cxnSp macro="">
      <xdr:nvCxnSpPr>
        <xdr:cNvPr id="117" name="直線コネクタ 116"/>
        <xdr:cNvCxnSpPr/>
      </xdr:nvCxnSpPr>
      <xdr:spPr>
        <a:xfrm>
          <a:off x="10388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20845</xdr:rowOff>
    </xdr:from>
    <xdr:ext cx="469744" cy="259045"/>
    <xdr:sp macro="" textlink="">
      <xdr:nvSpPr>
        <xdr:cNvPr id="118" name="【図書館】&#10;一人当たり面積平均値テキスト"/>
        <xdr:cNvSpPr txBox="1"/>
      </xdr:nvSpPr>
      <xdr:spPr>
        <a:xfrm>
          <a:off x="10515600" y="6364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169418</xdr:rowOff>
    </xdr:from>
    <xdr:to>
      <xdr:col>55</xdr:col>
      <xdr:colOff>50800</xdr:colOff>
      <xdr:row>38</xdr:row>
      <xdr:rowOff>99568</xdr:rowOff>
    </xdr:to>
    <xdr:sp macro="" textlink="">
      <xdr:nvSpPr>
        <xdr:cNvPr id="119" name="フローチャート: 判断 118"/>
        <xdr:cNvSpPr/>
      </xdr:nvSpPr>
      <xdr:spPr>
        <a:xfrm>
          <a:off x="104267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xdr:rowOff>
    </xdr:from>
    <xdr:to>
      <xdr:col>50</xdr:col>
      <xdr:colOff>165100</xdr:colOff>
      <xdr:row>38</xdr:row>
      <xdr:rowOff>104140</xdr:rowOff>
    </xdr:to>
    <xdr:sp macro="" textlink="">
      <xdr:nvSpPr>
        <xdr:cNvPr id="120" name="フローチャート: 判断 119"/>
        <xdr:cNvSpPr/>
      </xdr:nvSpPr>
      <xdr:spPr>
        <a:xfrm>
          <a:off x="958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43688</xdr:rowOff>
    </xdr:from>
    <xdr:to>
      <xdr:col>46</xdr:col>
      <xdr:colOff>38100</xdr:colOff>
      <xdr:row>38</xdr:row>
      <xdr:rowOff>145288</xdr:rowOff>
    </xdr:to>
    <xdr:sp macro="" textlink="">
      <xdr:nvSpPr>
        <xdr:cNvPr id="121" name="フローチャート: 判断 120"/>
        <xdr:cNvSpPr/>
      </xdr:nvSpPr>
      <xdr:spPr>
        <a:xfrm>
          <a:off x="8699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71120</xdr:rowOff>
    </xdr:from>
    <xdr:to>
      <xdr:col>41</xdr:col>
      <xdr:colOff>101600</xdr:colOff>
      <xdr:row>39</xdr:row>
      <xdr:rowOff>1270</xdr:rowOff>
    </xdr:to>
    <xdr:sp macro="" textlink="">
      <xdr:nvSpPr>
        <xdr:cNvPr id="122" name="フローチャート: 判断 121"/>
        <xdr:cNvSpPr/>
      </xdr:nvSpPr>
      <xdr:spPr>
        <a:xfrm>
          <a:off x="7810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50546</xdr:rowOff>
    </xdr:from>
    <xdr:to>
      <xdr:col>36</xdr:col>
      <xdr:colOff>165100</xdr:colOff>
      <xdr:row>37</xdr:row>
      <xdr:rowOff>152146</xdr:rowOff>
    </xdr:to>
    <xdr:sp macro="" textlink="">
      <xdr:nvSpPr>
        <xdr:cNvPr id="123" name="フローチャート: 判断 122"/>
        <xdr:cNvSpPr/>
      </xdr:nvSpPr>
      <xdr:spPr>
        <a:xfrm>
          <a:off x="6921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xdr:rowOff>
    </xdr:from>
    <xdr:to>
      <xdr:col>55</xdr:col>
      <xdr:colOff>50800</xdr:colOff>
      <xdr:row>40</xdr:row>
      <xdr:rowOff>104140</xdr:rowOff>
    </xdr:to>
    <xdr:sp macro="" textlink="">
      <xdr:nvSpPr>
        <xdr:cNvPr id="129" name="楕円 128"/>
        <xdr:cNvSpPr/>
      </xdr:nvSpPr>
      <xdr:spPr>
        <a:xfrm>
          <a:off x="10426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152417</xdr:rowOff>
    </xdr:from>
    <xdr:ext cx="469744" cy="259045"/>
    <xdr:sp macro="" textlink="">
      <xdr:nvSpPr>
        <xdr:cNvPr id="130" name="【図書館】&#10;一人当たり面積該当値テキスト"/>
        <xdr:cNvSpPr txBox="1"/>
      </xdr:nvSpPr>
      <xdr:spPr>
        <a:xfrm>
          <a:off x="10515600"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xdr:rowOff>
    </xdr:from>
    <xdr:to>
      <xdr:col>50</xdr:col>
      <xdr:colOff>165100</xdr:colOff>
      <xdr:row>40</xdr:row>
      <xdr:rowOff>108712</xdr:rowOff>
    </xdr:to>
    <xdr:sp macro="" textlink="">
      <xdr:nvSpPr>
        <xdr:cNvPr id="131" name="楕円 130"/>
        <xdr:cNvSpPr/>
      </xdr:nvSpPr>
      <xdr:spPr>
        <a:xfrm>
          <a:off x="9588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53340</xdr:rowOff>
    </xdr:from>
    <xdr:to>
      <xdr:col>55</xdr:col>
      <xdr:colOff>0</xdr:colOff>
      <xdr:row>40</xdr:row>
      <xdr:rowOff>57912</xdr:rowOff>
    </xdr:to>
    <xdr:cxnSp macro="">
      <xdr:nvCxnSpPr>
        <xdr:cNvPr id="132" name="直線コネクタ 131"/>
        <xdr:cNvCxnSpPr/>
      </xdr:nvCxnSpPr>
      <xdr:spPr>
        <a:xfrm flipV="1">
          <a:off x="9639300" y="69113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33" name="楕円 132"/>
        <xdr:cNvSpPr/>
      </xdr:nvSpPr>
      <xdr:spPr>
        <a:xfrm>
          <a:off x="8699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57912</xdr:rowOff>
    </xdr:from>
    <xdr:to>
      <xdr:col>50</xdr:col>
      <xdr:colOff>114300</xdr:colOff>
      <xdr:row>40</xdr:row>
      <xdr:rowOff>67056</xdr:rowOff>
    </xdr:to>
    <xdr:cxnSp macro="">
      <xdr:nvCxnSpPr>
        <xdr:cNvPr id="134" name="直線コネクタ 133"/>
        <xdr:cNvCxnSpPr/>
      </xdr:nvCxnSpPr>
      <xdr:spPr>
        <a:xfrm flipV="1">
          <a:off x="8750300" y="69159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20828</xdr:rowOff>
    </xdr:from>
    <xdr:to>
      <xdr:col>41</xdr:col>
      <xdr:colOff>101600</xdr:colOff>
      <xdr:row>40</xdr:row>
      <xdr:rowOff>122428</xdr:rowOff>
    </xdr:to>
    <xdr:sp macro="" textlink="">
      <xdr:nvSpPr>
        <xdr:cNvPr id="135" name="楕円 134"/>
        <xdr:cNvSpPr/>
      </xdr:nvSpPr>
      <xdr:spPr>
        <a:xfrm>
          <a:off x="7810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67056</xdr:rowOff>
    </xdr:from>
    <xdr:to>
      <xdr:col>45</xdr:col>
      <xdr:colOff>177800</xdr:colOff>
      <xdr:row>40</xdr:row>
      <xdr:rowOff>71628</xdr:rowOff>
    </xdr:to>
    <xdr:cxnSp macro="">
      <xdr:nvCxnSpPr>
        <xdr:cNvPr id="136" name="直線コネクタ 135"/>
        <xdr:cNvCxnSpPr/>
      </xdr:nvCxnSpPr>
      <xdr:spPr>
        <a:xfrm flipV="1">
          <a:off x="7861300" y="692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7" name="楕円 136"/>
        <xdr:cNvSpPr/>
      </xdr:nvSpPr>
      <xdr:spPr>
        <a:xfrm>
          <a:off x="692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71628</xdr:rowOff>
    </xdr:from>
    <xdr:to>
      <xdr:col>41</xdr:col>
      <xdr:colOff>50800</xdr:colOff>
      <xdr:row>40</xdr:row>
      <xdr:rowOff>76200</xdr:rowOff>
    </xdr:to>
    <xdr:cxnSp macro="">
      <xdr:nvCxnSpPr>
        <xdr:cNvPr id="138" name="直線コネクタ 137"/>
        <xdr:cNvCxnSpPr/>
      </xdr:nvCxnSpPr>
      <xdr:spPr>
        <a:xfrm flipV="1">
          <a:off x="6972300" y="692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120667</xdr:rowOff>
    </xdr:from>
    <xdr:ext cx="469744" cy="259045"/>
    <xdr:sp macro="" textlink="">
      <xdr:nvSpPr>
        <xdr:cNvPr id="139" name="n_1aveValue【図書館】&#10;一人当たり面積"/>
        <xdr:cNvSpPr txBox="1"/>
      </xdr:nvSpPr>
      <xdr:spPr>
        <a:xfrm>
          <a:off x="93917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161815</xdr:rowOff>
    </xdr:from>
    <xdr:ext cx="469744" cy="259045"/>
    <xdr:sp macro="" textlink="">
      <xdr:nvSpPr>
        <xdr:cNvPr id="140" name="n_2aveValue【図書館】&#10;一人当たり面積"/>
        <xdr:cNvSpPr txBox="1"/>
      </xdr:nvSpPr>
      <xdr:spPr>
        <a:xfrm>
          <a:off x="85154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17797</xdr:rowOff>
    </xdr:from>
    <xdr:ext cx="469744" cy="259045"/>
    <xdr:sp macro="" textlink="">
      <xdr:nvSpPr>
        <xdr:cNvPr id="141" name="n_3aveValue【図書館】&#10;一人当たり面積"/>
        <xdr:cNvSpPr txBox="1"/>
      </xdr:nvSpPr>
      <xdr:spPr>
        <a:xfrm>
          <a:off x="7626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168673</xdr:rowOff>
    </xdr:from>
    <xdr:ext cx="469744" cy="259045"/>
    <xdr:sp macro="" textlink="">
      <xdr:nvSpPr>
        <xdr:cNvPr id="142" name="n_4aveValue【図書館】&#10;一人当たり面積"/>
        <xdr:cNvSpPr txBox="1"/>
      </xdr:nvSpPr>
      <xdr:spPr>
        <a:xfrm>
          <a:off x="6737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99839</xdr:rowOff>
    </xdr:from>
    <xdr:ext cx="469744" cy="259045"/>
    <xdr:sp macro="" textlink="">
      <xdr:nvSpPr>
        <xdr:cNvPr id="143" name="n_1mainValue【図書館】&#10;一人当たり面積"/>
        <xdr:cNvSpPr txBox="1"/>
      </xdr:nvSpPr>
      <xdr:spPr>
        <a:xfrm>
          <a:off x="93917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4" name="n_2mainValue【図書館】&#10;一人当たり面積"/>
        <xdr:cNvSpPr txBox="1"/>
      </xdr:nvSpPr>
      <xdr:spPr>
        <a:xfrm>
          <a:off x="8515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5" name="n_3mainValue【図書館】&#10;一人当たり面積"/>
        <xdr:cNvSpPr txBox="1"/>
      </xdr:nvSpPr>
      <xdr:spPr>
        <a:xfrm>
          <a:off x="7626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6" name="n_4mainValue【図書館】&#10;一人当たり面積"/>
        <xdr:cNvSpPr txBox="1"/>
      </xdr:nvSpPr>
      <xdr:spPr>
        <a:xfrm>
          <a:off x="6737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75112</xdr:rowOff>
    </xdr:from>
    <xdr:to>
      <xdr:col>24</xdr:col>
      <xdr:colOff>62865</xdr:colOff>
      <xdr:row>64</xdr:row>
      <xdr:rowOff>130628</xdr:rowOff>
    </xdr:to>
    <xdr:cxnSp macro="">
      <xdr:nvCxnSpPr>
        <xdr:cNvPr id="172" name="直線コネクタ 171"/>
        <xdr:cNvCxnSpPr/>
      </xdr:nvCxnSpPr>
      <xdr:spPr>
        <a:xfrm flipV="1">
          <a:off x="4634865" y="9504862"/>
          <a:ext cx="0" cy="1598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21789</xdr:rowOff>
    </xdr:from>
    <xdr:ext cx="340478" cy="259045"/>
    <xdr:sp macro="" textlink="">
      <xdr:nvSpPr>
        <xdr:cNvPr id="175" name="【体育館・プール】&#10;有形固定資産減価償却率最大値テキスト"/>
        <xdr:cNvSpPr txBox="1"/>
      </xdr:nvSpPr>
      <xdr:spPr>
        <a:xfrm>
          <a:off x="4673600" y="928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75112</xdr:rowOff>
    </xdr:from>
    <xdr:to>
      <xdr:col>24</xdr:col>
      <xdr:colOff>152400</xdr:colOff>
      <xdr:row>55</xdr:row>
      <xdr:rowOff>75112</xdr:rowOff>
    </xdr:to>
    <xdr:cxnSp macro="">
      <xdr:nvCxnSpPr>
        <xdr:cNvPr id="176" name="直線コネクタ 175"/>
        <xdr:cNvCxnSpPr/>
      </xdr:nvCxnSpPr>
      <xdr:spPr>
        <a:xfrm>
          <a:off x="4546600" y="950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12899</xdr:rowOff>
    </xdr:from>
    <xdr:ext cx="405111" cy="259045"/>
    <xdr:sp macro="" textlink="">
      <xdr:nvSpPr>
        <xdr:cNvPr id="177" name="【体育館・プール】&#10;有形固定資産減価償却率平均値テキスト"/>
        <xdr:cNvSpPr txBox="1"/>
      </xdr:nvSpPr>
      <xdr:spPr>
        <a:xfrm>
          <a:off x="4673600" y="10299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161472</xdr:rowOff>
    </xdr:from>
    <xdr:to>
      <xdr:col>24</xdr:col>
      <xdr:colOff>114300</xdr:colOff>
      <xdr:row>61</xdr:row>
      <xdr:rowOff>91622</xdr:rowOff>
    </xdr:to>
    <xdr:sp macro="" textlink="">
      <xdr:nvSpPr>
        <xdr:cNvPr id="178" name="フローチャート: 判断 177"/>
        <xdr:cNvSpPr/>
      </xdr:nvSpPr>
      <xdr:spPr>
        <a:xfrm>
          <a:off x="45847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79" name="フローチャート: 判断 178"/>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154940</xdr:rowOff>
    </xdr:from>
    <xdr:to>
      <xdr:col>15</xdr:col>
      <xdr:colOff>101600</xdr:colOff>
      <xdr:row>61</xdr:row>
      <xdr:rowOff>85090</xdr:rowOff>
    </xdr:to>
    <xdr:sp macro="" textlink="">
      <xdr:nvSpPr>
        <xdr:cNvPr id="180" name="フローチャート: 判断 179"/>
        <xdr:cNvSpPr/>
      </xdr:nvSpPr>
      <xdr:spPr>
        <a:xfrm>
          <a:off x="2857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123916</xdr:rowOff>
    </xdr:from>
    <xdr:to>
      <xdr:col>10</xdr:col>
      <xdr:colOff>165100</xdr:colOff>
      <xdr:row>61</xdr:row>
      <xdr:rowOff>54066</xdr:rowOff>
    </xdr:to>
    <xdr:sp macro="" textlink="">
      <xdr:nvSpPr>
        <xdr:cNvPr id="181" name="フローチャート: 判断 180"/>
        <xdr:cNvSpPr/>
      </xdr:nvSpPr>
      <xdr:spPr>
        <a:xfrm>
          <a:off x="1968500" y="1041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60234</xdr:rowOff>
    </xdr:from>
    <xdr:to>
      <xdr:col>6</xdr:col>
      <xdr:colOff>38100</xdr:colOff>
      <xdr:row>61</xdr:row>
      <xdr:rowOff>161834</xdr:rowOff>
    </xdr:to>
    <xdr:sp macro="" textlink="">
      <xdr:nvSpPr>
        <xdr:cNvPr id="182" name="フローチャート: 判断 181"/>
        <xdr:cNvSpPr/>
      </xdr:nvSpPr>
      <xdr:spPr>
        <a:xfrm>
          <a:off x="1079500" y="1051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123916</xdr:rowOff>
    </xdr:from>
    <xdr:to>
      <xdr:col>24</xdr:col>
      <xdr:colOff>114300</xdr:colOff>
      <xdr:row>63</xdr:row>
      <xdr:rowOff>54066</xdr:rowOff>
    </xdr:to>
    <xdr:sp macro="" textlink="">
      <xdr:nvSpPr>
        <xdr:cNvPr id="188" name="楕円 187"/>
        <xdr:cNvSpPr/>
      </xdr:nvSpPr>
      <xdr:spPr>
        <a:xfrm>
          <a:off x="45847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102343</xdr:rowOff>
    </xdr:from>
    <xdr:ext cx="405111" cy="259045"/>
    <xdr:sp macro="" textlink="">
      <xdr:nvSpPr>
        <xdr:cNvPr id="189" name="【体育館・プール】&#10;有形固定資産減価償却率該当値テキスト"/>
        <xdr:cNvSpPr txBox="1"/>
      </xdr:nvSpPr>
      <xdr:spPr>
        <a:xfrm>
          <a:off x="4673600" y="1073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163104</xdr:rowOff>
    </xdr:from>
    <xdr:to>
      <xdr:col>20</xdr:col>
      <xdr:colOff>38100</xdr:colOff>
      <xdr:row>63</xdr:row>
      <xdr:rowOff>93254</xdr:rowOff>
    </xdr:to>
    <xdr:sp macro="" textlink="">
      <xdr:nvSpPr>
        <xdr:cNvPr id="190" name="楕円 189"/>
        <xdr:cNvSpPr/>
      </xdr:nvSpPr>
      <xdr:spPr>
        <a:xfrm>
          <a:off x="3746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42454</xdr:rowOff>
    </xdr:to>
    <xdr:cxnSp macro="">
      <xdr:nvCxnSpPr>
        <xdr:cNvPr id="191" name="直線コネクタ 190"/>
        <xdr:cNvCxnSpPr/>
      </xdr:nvCxnSpPr>
      <xdr:spPr>
        <a:xfrm flipV="1">
          <a:off x="3797300" y="1080461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140244</xdr:rowOff>
    </xdr:from>
    <xdr:to>
      <xdr:col>15</xdr:col>
      <xdr:colOff>101600</xdr:colOff>
      <xdr:row>63</xdr:row>
      <xdr:rowOff>70394</xdr:rowOff>
    </xdr:to>
    <xdr:sp macro="" textlink="">
      <xdr:nvSpPr>
        <xdr:cNvPr id="192" name="楕円 191"/>
        <xdr:cNvSpPr/>
      </xdr:nvSpPr>
      <xdr:spPr>
        <a:xfrm>
          <a:off x="28575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19594</xdr:rowOff>
    </xdr:from>
    <xdr:to>
      <xdr:col>19</xdr:col>
      <xdr:colOff>177800</xdr:colOff>
      <xdr:row>63</xdr:row>
      <xdr:rowOff>42454</xdr:rowOff>
    </xdr:to>
    <xdr:cxnSp macro="">
      <xdr:nvCxnSpPr>
        <xdr:cNvPr id="193" name="直線コネクタ 192"/>
        <xdr:cNvCxnSpPr/>
      </xdr:nvCxnSpPr>
      <xdr:spPr>
        <a:xfrm>
          <a:off x="2908300" y="108209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68399</xdr:rowOff>
    </xdr:from>
    <xdr:to>
      <xdr:col>10</xdr:col>
      <xdr:colOff>165100</xdr:colOff>
      <xdr:row>63</xdr:row>
      <xdr:rowOff>169999</xdr:rowOff>
    </xdr:to>
    <xdr:sp macro="" textlink="">
      <xdr:nvSpPr>
        <xdr:cNvPr id="194" name="楕円 193"/>
        <xdr:cNvSpPr/>
      </xdr:nvSpPr>
      <xdr:spPr>
        <a:xfrm>
          <a:off x="1968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19594</xdr:rowOff>
    </xdr:from>
    <xdr:to>
      <xdr:col>15</xdr:col>
      <xdr:colOff>50800</xdr:colOff>
      <xdr:row>63</xdr:row>
      <xdr:rowOff>119199</xdr:rowOff>
    </xdr:to>
    <xdr:cxnSp macro="">
      <xdr:nvCxnSpPr>
        <xdr:cNvPr id="195" name="直線コネクタ 194"/>
        <xdr:cNvCxnSpPr/>
      </xdr:nvCxnSpPr>
      <xdr:spPr>
        <a:xfrm flipV="1">
          <a:off x="2019300" y="10820944"/>
          <a:ext cx="8890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24312</xdr:rowOff>
    </xdr:from>
    <xdr:to>
      <xdr:col>6</xdr:col>
      <xdr:colOff>38100</xdr:colOff>
      <xdr:row>63</xdr:row>
      <xdr:rowOff>125912</xdr:rowOff>
    </xdr:to>
    <xdr:sp macro="" textlink="">
      <xdr:nvSpPr>
        <xdr:cNvPr id="196" name="楕円 195"/>
        <xdr:cNvSpPr/>
      </xdr:nvSpPr>
      <xdr:spPr>
        <a:xfrm>
          <a:off x="1079500" y="108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75112</xdr:rowOff>
    </xdr:from>
    <xdr:to>
      <xdr:col>10</xdr:col>
      <xdr:colOff>114300</xdr:colOff>
      <xdr:row>63</xdr:row>
      <xdr:rowOff>119199</xdr:rowOff>
    </xdr:to>
    <xdr:cxnSp macro="">
      <xdr:nvCxnSpPr>
        <xdr:cNvPr id="197" name="直線コネクタ 196"/>
        <xdr:cNvCxnSpPr/>
      </xdr:nvCxnSpPr>
      <xdr:spPr>
        <a:xfrm>
          <a:off x="1130300" y="1087646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8" name="n_1aveValue【体育館・プール】&#10;有形固定資産減価償却率"/>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101617</xdr:rowOff>
    </xdr:from>
    <xdr:ext cx="405111" cy="259045"/>
    <xdr:sp macro="" textlink="">
      <xdr:nvSpPr>
        <xdr:cNvPr id="199" name="n_2aveValue【体育館・プール】&#10;有形固定資産減価償却率"/>
        <xdr:cNvSpPr txBox="1"/>
      </xdr:nvSpPr>
      <xdr:spPr>
        <a:xfrm>
          <a:off x="2705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70593</xdr:rowOff>
    </xdr:from>
    <xdr:ext cx="405111" cy="259045"/>
    <xdr:sp macro="" textlink="">
      <xdr:nvSpPr>
        <xdr:cNvPr id="200" name="n_3aveValue【体育館・プール】&#10;有形固定資産減価償却率"/>
        <xdr:cNvSpPr txBox="1"/>
      </xdr:nvSpPr>
      <xdr:spPr>
        <a:xfrm>
          <a:off x="18167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6911</xdr:rowOff>
    </xdr:from>
    <xdr:ext cx="405111" cy="259045"/>
    <xdr:sp macro="" textlink="">
      <xdr:nvSpPr>
        <xdr:cNvPr id="201" name="n_4aveValue【体育館・プール】&#10;有形固定資産減価償却率"/>
        <xdr:cNvSpPr txBox="1"/>
      </xdr:nvSpPr>
      <xdr:spPr>
        <a:xfrm>
          <a:off x="927744" y="1029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84381</xdr:rowOff>
    </xdr:from>
    <xdr:ext cx="405111" cy="259045"/>
    <xdr:sp macro="" textlink="">
      <xdr:nvSpPr>
        <xdr:cNvPr id="202" name="n_1mainValue【体育館・プール】&#10;有形固定資産減価償却率"/>
        <xdr:cNvSpPr txBox="1"/>
      </xdr:nvSpPr>
      <xdr:spPr>
        <a:xfrm>
          <a:off x="35820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61521</xdr:rowOff>
    </xdr:from>
    <xdr:ext cx="405111" cy="259045"/>
    <xdr:sp macro="" textlink="">
      <xdr:nvSpPr>
        <xdr:cNvPr id="203" name="n_2mainValue【体育館・プール】&#10;有形固定資産減価償却率"/>
        <xdr:cNvSpPr txBox="1"/>
      </xdr:nvSpPr>
      <xdr:spPr>
        <a:xfrm>
          <a:off x="2705744" y="1086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161126</xdr:rowOff>
    </xdr:from>
    <xdr:ext cx="405111" cy="259045"/>
    <xdr:sp macro="" textlink="">
      <xdr:nvSpPr>
        <xdr:cNvPr id="204" name="n_3mainValue【体育館・プール】&#10;有形固定資産減価償却率"/>
        <xdr:cNvSpPr txBox="1"/>
      </xdr:nvSpPr>
      <xdr:spPr>
        <a:xfrm>
          <a:off x="1816744" y="1096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117039</xdr:rowOff>
    </xdr:from>
    <xdr:ext cx="405111" cy="259045"/>
    <xdr:sp macro="" textlink="">
      <xdr:nvSpPr>
        <xdr:cNvPr id="205" name="n_4mainValue【体育館・プール】&#10;有形固定資産減価償却率"/>
        <xdr:cNvSpPr txBox="1"/>
      </xdr:nvSpPr>
      <xdr:spPr>
        <a:xfrm>
          <a:off x="92774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7" name="テキスト ボックス 216"/>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1" name="テキスト ボックス 22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72581</xdr:rowOff>
    </xdr:from>
    <xdr:to>
      <xdr:col>54</xdr:col>
      <xdr:colOff>189865</xdr:colOff>
      <xdr:row>63</xdr:row>
      <xdr:rowOff>20003</xdr:rowOff>
    </xdr:to>
    <xdr:cxnSp macro="">
      <xdr:nvCxnSpPr>
        <xdr:cNvPr id="225" name="直線コネクタ 224"/>
        <xdr:cNvCxnSpPr/>
      </xdr:nvCxnSpPr>
      <xdr:spPr>
        <a:xfrm flipV="1">
          <a:off x="10476865" y="9673781"/>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23830</xdr:rowOff>
    </xdr:from>
    <xdr:ext cx="469744" cy="259045"/>
    <xdr:sp macro="" textlink="">
      <xdr:nvSpPr>
        <xdr:cNvPr id="226" name="【体育館・プール】&#10;一人当たり面積最小値テキスト"/>
        <xdr:cNvSpPr txBox="1"/>
      </xdr:nvSpPr>
      <xdr:spPr>
        <a:xfrm>
          <a:off x="10515600" y="1082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20003</xdr:rowOff>
    </xdr:from>
    <xdr:to>
      <xdr:col>55</xdr:col>
      <xdr:colOff>88900</xdr:colOff>
      <xdr:row>63</xdr:row>
      <xdr:rowOff>20003</xdr:rowOff>
    </xdr:to>
    <xdr:cxnSp macro="">
      <xdr:nvCxnSpPr>
        <xdr:cNvPr id="227" name="直線コネクタ 226"/>
        <xdr:cNvCxnSpPr/>
      </xdr:nvCxnSpPr>
      <xdr:spPr>
        <a:xfrm>
          <a:off x="10388600" y="10821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19258</xdr:rowOff>
    </xdr:from>
    <xdr:ext cx="469744" cy="259045"/>
    <xdr:sp macro="" textlink="">
      <xdr:nvSpPr>
        <xdr:cNvPr id="228" name="【体育館・プール】&#10;一人当たり面積最大値テキスト"/>
        <xdr:cNvSpPr txBox="1"/>
      </xdr:nvSpPr>
      <xdr:spPr>
        <a:xfrm>
          <a:off x="10515600" y="944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72581</xdr:rowOff>
    </xdr:from>
    <xdr:to>
      <xdr:col>55</xdr:col>
      <xdr:colOff>88900</xdr:colOff>
      <xdr:row>56</xdr:row>
      <xdr:rowOff>72581</xdr:rowOff>
    </xdr:to>
    <xdr:cxnSp macro="">
      <xdr:nvCxnSpPr>
        <xdr:cNvPr id="229" name="直線コネクタ 228"/>
        <xdr:cNvCxnSpPr/>
      </xdr:nvCxnSpPr>
      <xdr:spPr>
        <a:xfrm>
          <a:off x="10388600" y="967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76217</xdr:rowOff>
    </xdr:from>
    <xdr:ext cx="469744" cy="259045"/>
    <xdr:sp macro="" textlink="">
      <xdr:nvSpPr>
        <xdr:cNvPr id="230" name="【体育館・プール】&#10;一人当たり面積平均値テキスト"/>
        <xdr:cNvSpPr txBox="1"/>
      </xdr:nvSpPr>
      <xdr:spPr>
        <a:xfrm>
          <a:off x="10515600" y="10363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97790</xdr:rowOff>
    </xdr:from>
    <xdr:to>
      <xdr:col>55</xdr:col>
      <xdr:colOff>50800</xdr:colOff>
      <xdr:row>61</xdr:row>
      <xdr:rowOff>27940</xdr:rowOff>
    </xdr:to>
    <xdr:sp macro="" textlink="">
      <xdr:nvSpPr>
        <xdr:cNvPr id="231" name="フローチャート: 判断 230"/>
        <xdr:cNvSpPr/>
      </xdr:nvSpPr>
      <xdr:spPr>
        <a:xfrm>
          <a:off x="10426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86931</xdr:rowOff>
    </xdr:from>
    <xdr:to>
      <xdr:col>50</xdr:col>
      <xdr:colOff>165100</xdr:colOff>
      <xdr:row>61</xdr:row>
      <xdr:rowOff>17081</xdr:rowOff>
    </xdr:to>
    <xdr:sp macro="" textlink="">
      <xdr:nvSpPr>
        <xdr:cNvPr id="232" name="フローチャート: 判断 231"/>
        <xdr:cNvSpPr/>
      </xdr:nvSpPr>
      <xdr:spPr>
        <a:xfrm>
          <a:off x="9588500" y="10373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121793</xdr:rowOff>
    </xdr:from>
    <xdr:to>
      <xdr:col>46</xdr:col>
      <xdr:colOff>38100</xdr:colOff>
      <xdr:row>61</xdr:row>
      <xdr:rowOff>51943</xdr:rowOff>
    </xdr:to>
    <xdr:sp macro="" textlink="">
      <xdr:nvSpPr>
        <xdr:cNvPr id="233" name="フローチャート: 判断 232"/>
        <xdr:cNvSpPr/>
      </xdr:nvSpPr>
      <xdr:spPr>
        <a:xfrm>
          <a:off x="8699500" y="1040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153797</xdr:rowOff>
    </xdr:from>
    <xdr:to>
      <xdr:col>41</xdr:col>
      <xdr:colOff>101600</xdr:colOff>
      <xdr:row>61</xdr:row>
      <xdr:rowOff>83947</xdr:rowOff>
    </xdr:to>
    <xdr:sp macro="" textlink="">
      <xdr:nvSpPr>
        <xdr:cNvPr id="234" name="フローチャート: 判断 233"/>
        <xdr:cNvSpPr/>
      </xdr:nvSpPr>
      <xdr:spPr>
        <a:xfrm>
          <a:off x="7810500" y="10440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147510</xdr:rowOff>
    </xdr:from>
    <xdr:to>
      <xdr:col>36</xdr:col>
      <xdr:colOff>165100</xdr:colOff>
      <xdr:row>61</xdr:row>
      <xdr:rowOff>77660</xdr:rowOff>
    </xdr:to>
    <xdr:sp macro="" textlink="">
      <xdr:nvSpPr>
        <xdr:cNvPr id="235" name="フローチャート: 判断 234"/>
        <xdr:cNvSpPr/>
      </xdr:nvSpPr>
      <xdr:spPr>
        <a:xfrm>
          <a:off x="6921500" y="1043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85789</xdr:rowOff>
    </xdr:from>
    <xdr:to>
      <xdr:col>55</xdr:col>
      <xdr:colOff>50800</xdr:colOff>
      <xdr:row>61</xdr:row>
      <xdr:rowOff>15939</xdr:rowOff>
    </xdr:to>
    <xdr:sp macro="" textlink="">
      <xdr:nvSpPr>
        <xdr:cNvPr id="241" name="楕円 240"/>
        <xdr:cNvSpPr/>
      </xdr:nvSpPr>
      <xdr:spPr>
        <a:xfrm>
          <a:off x="10426700" y="103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108666</xdr:rowOff>
    </xdr:from>
    <xdr:ext cx="469744" cy="259045"/>
    <xdr:sp macro="" textlink="">
      <xdr:nvSpPr>
        <xdr:cNvPr id="242" name="【体育館・プール】&#10;一人当たり面積該当値テキスト"/>
        <xdr:cNvSpPr txBox="1"/>
      </xdr:nvSpPr>
      <xdr:spPr>
        <a:xfrm>
          <a:off x="10515600" y="1022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95504</xdr:rowOff>
    </xdr:from>
    <xdr:to>
      <xdr:col>50</xdr:col>
      <xdr:colOff>165100</xdr:colOff>
      <xdr:row>61</xdr:row>
      <xdr:rowOff>25654</xdr:rowOff>
    </xdr:to>
    <xdr:sp macro="" textlink="">
      <xdr:nvSpPr>
        <xdr:cNvPr id="243" name="楕円 242"/>
        <xdr:cNvSpPr/>
      </xdr:nvSpPr>
      <xdr:spPr>
        <a:xfrm>
          <a:off x="95885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136589</xdr:rowOff>
    </xdr:from>
    <xdr:to>
      <xdr:col>55</xdr:col>
      <xdr:colOff>0</xdr:colOff>
      <xdr:row>60</xdr:row>
      <xdr:rowOff>146304</xdr:rowOff>
    </xdr:to>
    <xdr:cxnSp macro="">
      <xdr:nvCxnSpPr>
        <xdr:cNvPr id="244" name="直線コネクタ 243"/>
        <xdr:cNvCxnSpPr/>
      </xdr:nvCxnSpPr>
      <xdr:spPr>
        <a:xfrm flipV="1">
          <a:off x="9639300" y="10423589"/>
          <a:ext cx="838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108648</xdr:rowOff>
    </xdr:from>
    <xdr:to>
      <xdr:col>46</xdr:col>
      <xdr:colOff>38100</xdr:colOff>
      <xdr:row>61</xdr:row>
      <xdr:rowOff>38798</xdr:rowOff>
    </xdr:to>
    <xdr:sp macro="" textlink="">
      <xdr:nvSpPr>
        <xdr:cNvPr id="245" name="楕円 244"/>
        <xdr:cNvSpPr/>
      </xdr:nvSpPr>
      <xdr:spPr>
        <a:xfrm>
          <a:off x="8699500" y="1039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146304</xdr:rowOff>
    </xdr:from>
    <xdr:to>
      <xdr:col>50</xdr:col>
      <xdr:colOff>114300</xdr:colOff>
      <xdr:row>60</xdr:row>
      <xdr:rowOff>159448</xdr:rowOff>
    </xdr:to>
    <xdr:cxnSp macro="">
      <xdr:nvCxnSpPr>
        <xdr:cNvPr id="246" name="直線コネクタ 245"/>
        <xdr:cNvCxnSpPr/>
      </xdr:nvCxnSpPr>
      <xdr:spPr>
        <a:xfrm flipV="1">
          <a:off x="8750300" y="10433304"/>
          <a:ext cx="8890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158369</xdr:rowOff>
    </xdr:from>
    <xdr:to>
      <xdr:col>41</xdr:col>
      <xdr:colOff>101600</xdr:colOff>
      <xdr:row>61</xdr:row>
      <xdr:rowOff>88519</xdr:rowOff>
    </xdr:to>
    <xdr:sp macro="" textlink="">
      <xdr:nvSpPr>
        <xdr:cNvPr id="247" name="楕円 246"/>
        <xdr:cNvSpPr/>
      </xdr:nvSpPr>
      <xdr:spPr>
        <a:xfrm>
          <a:off x="7810500" y="1044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159448</xdr:rowOff>
    </xdr:from>
    <xdr:to>
      <xdr:col>45</xdr:col>
      <xdr:colOff>177800</xdr:colOff>
      <xdr:row>61</xdr:row>
      <xdr:rowOff>37719</xdr:rowOff>
    </xdr:to>
    <xdr:cxnSp macro="">
      <xdr:nvCxnSpPr>
        <xdr:cNvPr id="248" name="直線コネクタ 247"/>
        <xdr:cNvCxnSpPr/>
      </xdr:nvCxnSpPr>
      <xdr:spPr>
        <a:xfrm flipV="1">
          <a:off x="7861300" y="10446448"/>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165798</xdr:rowOff>
    </xdr:from>
    <xdr:to>
      <xdr:col>36</xdr:col>
      <xdr:colOff>165100</xdr:colOff>
      <xdr:row>61</xdr:row>
      <xdr:rowOff>95948</xdr:rowOff>
    </xdr:to>
    <xdr:sp macro="" textlink="">
      <xdr:nvSpPr>
        <xdr:cNvPr id="249" name="楕円 248"/>
        <xdr:cNvSpPr/>
      </xdr:nvSpPr>
      <xdr:spPr>
        <a:xfrm>
          <a:off x="6921500" y="1045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37719</xdr:rowOff>
    </xdr:from>
    <xdr:to>
      <xdr:col>41</xdr:col>
      <xdr:colOff>50800</xdr:colOff>
      <xdr:row>61</xdr:row>
      <xdr:rowOff>45148</xdr:rowOff>
    </xdr:to>
    <xdr:cxnSp macro="">
      <xdr:nvCxnSpPr>
        <xdr:cNvPr id="250" name="直線コネクタ 249"/>
        <xdr:cNvCxnSpPr/>
      </xdr:nvCxnSpPr>
      <xdr:spPr>
        <a:xfrm flipV="1">
          <a:off x="6972300" y="10496169"/>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33608</xdr:rowOff>
    </xdr:from>
    <xdr:ext cx="469744" cy="259045"/>
    <xdr:sp macro="" textlink="">
      <xdr:nvSpPr>
        <xdr:cNvPr id="251" name="n_1aveValue【体育館・プール】&#10;一人当たり面積"/>
        <xdr:cNvSpPr txBox="1"/>
      </xdr:nvSpPr>
      <xdr:spPr>
        <a:xfrm>
          <a:off x="9391727" y="1014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43070</xdr:rowOff>
    </xdr:from>
    <xdr:ext cx="469744" cy="259045"/>
    <xdr:sp macro="" textlink="">
      <xdr:nvSpPr>
        <xdr:cNvPr id="252" name="n_2aveValue【体育館・プール】&#10;一人当たり面積"/>
        <xdr:cNvSpPr txBox="1"/>
      </xdr:nvSpPr>
      <xdr:spPr>
        <a:xfrm>
          <a:off x="8515427" y="1050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100474</xdr:rowOff>
    </xdr:from>
    <xdr:ext cx="469744" cy="259045"/>
    <xdr:sp macro="" textlink="">
      <xdr:nvSpPr>
        <xdr:cNvPr id="253" name="n_3aveValue【体育館・プール】&#10;一人当たり面積"/>
        <xdr:cNvSpPr txBox="1"/>
      </xdr:nvSpPr>
      <xdr:spPr>
        <a:xfrm>
          <a:off x="7626427" y="1021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94187</xdr:rowOff>
    </xdr:from>
    <xdr:ext cx="469744" cy="259045"/>
    <xdr:sp macro="" textlink="">
      <xdr:nvSpPr>
        <xdr:cNvPr id="254" name="n_4aveValue【体育館・プール】&#10;一人当たり面積"/>
        <xdr:cNvSpPr txBox="1"/>
      </xdr:nvSpPr>
      <xdr:spPr>
        <a:xfrm>
          <a:off x="6737427" y="1020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16781</xdr:rowOff>
    </xdr:from>
    <xdr:ext cx="469744" cy="259045"/>
    <xdr:sp macro="" textlink="">
      <xdr:nvSpPr>
        <xdr:cNvPr id="255" name="n_1mainValue【体育館・プール】&#10;一人当たり面積"/>
        <xdr:cNvSpPr txBox="1"/>
      </xdr:nvSpPr>
      <xdr:spPr>
        <a:xfrm>
          <a:off x="9391727" y="1047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55325</xdr:rowOff>
    </xdr:from>
    <xdr:ext cx="469744" cy="259045"/>
    <xdr:sp macro="" textlink="">
      <xdr:nvSpPr>
        <xdr:cNvPr id="256" name="n_2mainValue【体育館・プール】&#10;一人当たり面積"/>
        <xdr:cNvSpPr txBox="1"/>
      </xdr:nvSpPr>
      <xdr:spPr>
        <a:xfrm>
          <a:off x="8515427" y="10170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79646</xdr:rowOff>
    </xdr:from>
    <xdr:ext cx="469744" cy="259045"/>
    <xdr:sp macro="" textlink="">
      <xdr:nvSpPr>
        <xdr:cNvPr id="257" name="n_3mainValue【体育館・プール】&#10;一人当たり面積"/>
        <xdr:cNvSpPr txBox="1"/>
      </xdr:nvSpPr>
      <xdr:spPr>
        <a:xfrm>
          <a:off x="7626427" y="1053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87075</xdr:rowOff>
    </xdr:from>
    <xdr:ext cx="469744" cy="259045"/>
    <xdr:sp macro="" textlink="">
      <xdr:nvSpPr>
        <xdr:cNvPr id="258" name="n_4mainValue【体育館・プール】&#10;一人当たり面積"/>
        <xdr:cNvSpPr txBox="1"/>
      </xdr:nvSpPr>
      <xdr:spPr>
        <a:xfrm>
          <a:off x="6737427" y="1054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9" name="テキスト ボックス 2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0" name="直線コネクタ 2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1" name="テキスト ボックス 3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2" name="直線コネクタ 30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3" name="テキスト ボックス 302"/>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4" name="直線コネクタ 30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5" name="テキスト ボックス 30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6" name="直線コネクタ 30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7" name="テキスト ボックス 30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8" name="直線コネクタ 30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9" name="テキスト ボックス 30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0" name="直線コネクタ 30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1" name="テキスト ボックス 31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2" name="直線コネクタ 31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3" name="テキスト ボックス 312"/>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138249</xdr:rowOff>
    </xdr:from>
    <xdr:to>
      <xdr:col>85</xdr:col>
      <xdr:colOff>126364</xdr:colOff>
      <xdr:row>42</xdr:row>
      <xdr:rowOff>76200</xdr:rowOff>
    </xdr:to>
    <xdr:cxnSp macro="">
      <xdr:nvCxnSpPr>
        <xdr:cNvPr id="316" name="直線コネクタ 315"/>
        <xdr:cNvCxnSpPr/>
      </xdr:nvCxnSpPr>
      <xdr:spPr>
        <a:xfrm flipV="1">
          <a:off x="16318864" y="5796099"/>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80027</xdr:rowOff>
    </xdr:from>
    <xdr:ext cx="405111" cy="259045"/>
    <xdr:sp macro="" textlink="">
      <xdr:nvSpPr>
        <xdr:cNvPr id="317" name="【一般廃棄物処理施設】&#10;有形固定資産減価償却率最小値テキスト"/>
        <xdr:cNvSpPr txBox="1"/>
      </xdr:nvSpPr>
      <xdr:spPr>
        <a:xfrm>
          <a:off x="16357600" y="728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76200</xdr:rowOff>
    </xdr:from>
    <xdr:to>
      <xdr:col>86</xdr:col>
      <xdr:colOff>25400</xdr:colOff>
      <xdr:row>42</xdr:row>
      <xdr:rowOff>76200</xdr:rowOff>
    </xdr:to>
    <xdr:cxnSp macro="">
      <xdr:nvCxnSpPr>
        <xdr:cNvPr id="318" name="直線コネクタ 317"/>
        <xdr:cNvCxnSpPr/>
      </xdr:nvCxnSpPr>
      <xdr:spPr>
        <a:xfrm>
          <a:off x="16230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84926</xdr:rowOff>
    </xdr:from>
    <xdr:ext cx="340478" cy="259045"/>
    <xdr:sp macro="" textlink="">
      <xdr:nvSpPr>
        <xdr:cNvPr id="319" name="【一般廃棄物処理施設】&#10;有形固定資産減価償却率最大値テキスト"/>
        <xdr:cNvSpPr txBox="1"/>
      </xdr:nvSpPr>
      <xdr:spPr>
        <a:xfrm>
          <a:off x="16357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138249</xdr:rowOff>
    </xdr:from>
    <xdr:to>
      <xdr:col>86</xdr:col>
      <xdr:colOff>25400</xdr:colOff>
      <xdr:row>33</xdr:row>
      <xdr:rowOff>138249</xdr:rowOff>
    </xdr:to>
    <xdr:cxnSp macro="">
      <xdr:nvCxnSpPr>
        <xdr:cNvPr id="320" name="直線コネクタ 319"/>
        <xdr:cNvCxnSpPr/>
      </xdr:nvCxnSpPr>
      <xdr:spPr>
        <a:xfrm>
          <a:off x="16230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67871</xdr:rowOff>
    </xdr:from>
    <xdr:ext cx="405111" cy="259045"/>
    <xdr:sp macro="" textlink="">
      <xdr:nvSpPr>
        <xdr:cNvPr id="321" name="【一般廃棄物処理施設】&#10;有形固定資産減価償却率平均値テキスト"/>
        <xdr:cNvSpPr txBox="1"/>
      </xdr:nvSpPr>
      <xdr:spPr>
        <a:xfrm>
          <a:off x="16357600" y="641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44994</xdr:rowOff>
    </xdr:from>
    <xdr:to>
      <xdr:col>85</xdr:col>
      <xdr:colOff>177800</xdr:colOff>
      <xdr:row>38</xdr:row>
      <xdr:rowOff>146594</xdr:rowOff>
    </xdr:to>
    <xdr:sp macro="" textlink="">
      <xdr:nvSpPr>
        <xdr:cNvPr id="322" name="フローチャート: 判断 321"/>
        <xdr:cNvSpPr/>
      </xdr:nvSpPr>
      <xdr:spPr>
        <a:xfrm>
          <a:off x="16268700" y="656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323" name="フローチャート: 判断 322"/>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164193</xdr:rowOff>
    </xdr:from>
    <xdr:to>
      <xdr:col>76</xdr:col>
      <xdr:colOff>165100</xdr:colOff>
      <xdr:row>38</xdr:row>
      <xdr:rowOff>94343</xdr:rowOff>
    </xdr:to>
    <xdr:sp macro="" textlink="">
      <xdr:nvSpPr>
        <xdr:cNvPr id="324" name="フローチャート: 判断 323"/>
        <xdr:cNvSpPr/>
      </xdr:nvSpPr>
      <xdr:spPr>
        <a:xfrm>
          <a:off x="14541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121739</xdr:rowOff>
    </xdr:from>
    <xdr:to>
      <xdr:col>72</xdr:col>
      <xdr:colOff>38100</xdr:colOff>
      <xdr:row>38</xdr:row>
      <xdr:rowOff>51888</xdr:rowOff>
    </xdr:to>
    <xdr:sp macro="" textlink="">
      <xdr:nvSpPr>
        <xdr:cNvPr id="325" name="フローチャート: 判断 324"/>
        <xdr:cNvSpPr/>
      </xdr:nvSpPr>
      <xdr:spPr>
        <a:xfrm>
          <a:off x="13652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4173</xdr:rowOff>
    </xdr:from>
    <xdr:to>
      <xdr:col>67</xdr:col>
      <xdr:colOff>101600</xdr:colOff>
      <xdr:row>38</xdr:row>
      <xdr:rowOff>105773</xdr:rowOff>
    </xdr:to>
    <xdr:sp macro="" textlink="">
      <xdr:nvSpPr>
        <xdr:cNvPr id="326" name="フローチャート: 判断 325"/>
        <xdr:cNvSpPr/>
      </xdr:nvSpPr>
      <xdr:spPr>
        <a:xfrm>
          <a:off x="12763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95613</xdr:rowOff>
    </xdr:from>
    <xdr:to>
      <xdr:col>85</xdr:col>
      <xdr:colOff>177800</xdr:colOff>
      <xdr:row>40</xdr:row>
      <xdr:rowOff>25763</xdr:rowOff>
    </xdr:to>
    <xdr:sp macro="" textlink="">
      <xdr:nvSpPr>
        <xdr:cNvPr id="332" name="楕円 331"/>
        <xdr:cNvSpPr/>
      </xdr:nvSpPr>
      <xdr:spPr>
        <a:xfrm>
          <a:off x="162687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74040</xdr:rowOff>
    </xdr:from>
    <xdr:ext cx="405111" cy="259045"/>
    <xdr:sp macro="" textlink="">
      <xdr:nvSpPr>
        <xdr:cNvPr id="333" name="【一般廃棄物処理施設】&#10;有形固定資産減価償却率該当値テキスト"/>
        <xdr:cNvSpPr txBox="1"/>
      </xdr:nvSpPr>
      <xdr:spPr>
        <a:xfrm>
          <a:off x="16357600"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67854</xdr:rowOff>
    </xdr:from>
    <xdr:to>
      <xdr:col>81</xdr:col>
      <xdr:colOff>101600</xdr:colOff>
      <xdr:row>39</xdr:row>
      <xdr:rowOff>169454</xdr:rowOff>
    </xdr:to>
    <xdr:sp macro="" textlink="">
      <xdr:nvSpPr>
        <xdr:cNvPr id="334" name="楕円 333"/>
        <xdr:cNvSpPr/>
      </xdr:nvSpPr>
      <xdr:spPr>
        <a:xfrm>
          <a:off x="15430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118654</xdr:rowOff>
    </xdr:from>
    <xdr:to>
      <xdr:col>85</xdr:col>
      <xdr:colOff>127000</xdr:colOff>
      <xdr:row>39</xdr:row>
      <xdr:rowOff>146413</xdr:rowOff>
    </xdr:to>
    <xdr:cxnSp macro="">
      <xdr:nvCxnSpPr>
        <xdr:cNvPr id="335" name="直線コネクタ 334"/>
        <xdr:cNvCxnSpPr/>
      </xdr:nvCxnSpPr>
      <xdr:spPr>
        <a:xfrm>
          <a:off x="15481300" y="680520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61323</xdr:rowOff>
    </xdr:from>
    <xdr:to>
      <xdr:col>76</xdr:col>
      <xdr:colOff>165100</xdr:colOff>
      <xdr:row>39</xdr:row>
      <xdr:rowOff>162923</xdr:rowOff>
    </xdr:to>
    <xdr:sp macro="" textlink="">
      <xdr:nvSpPr>
        <xdr:cNvPr id="336" name="楕円 335"/>
        <xdr:cNvSpPr/>
      </xdr:nvSpPr>
      <xdr:spPr>
        <a:xfrm>
          <a:off x="14541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112123</xdr:rowOff>
    </xdr:from>
    <xdr:to>
      <xdr:col>81</xdr:col>
      <xdr:colOff>50800</xdr:colOff>
      <xdr:row>39</xdr:row>
      <xdr:rowOff>118654</xdr:rowOff>
    </xdr:to>
    <xdr:cxnSp macro="">
      <xdr:nvCxnSpPr>
        <xdr:cNvPr id="337" name="直線コネクタ 336"/>
        <xdr:cNvCxnSpPr/>
      </xdr:nvCxnSpPr>
      <xdr:spPr>
        <a:xfrm>
          <a:off x="14592300" y="67986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82550</xdr:rowOff>
    </xdr:from>
    <xdr:to>
      <xdr:col>67</xdr:col>
      <xdr:colOff>101600</xdr:colOff>
      <xdr:row>39</xdr:row>
      <xdr:rowOff>12700</xdr:rowOff>
    </xdr:to>
    <xdr:sp macro="" textlink="">
      <xdr:nvSpPr>
        <xdr:cNvPr id="338" name="楕円 337"/>
        <xdr:cNvSpPr/>
      </xdr:nvSpPr>
      <xdr:spPr>
        <a:xfrm>
          <a:off x="12763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109237</xdr:rowOff>
    </xdr:from>
    <xdr:ext cx="405111" cy="259045"/>
    <xdr:sp macro="" textlink="">
      <xdr:nvSpPr>
        <xdr:cNvPr id="339" name="n_1aveValue【一般廃棄物処理施設】&#10;有形固定資産減価償却率"/>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110870</xdr:rowOff>
    </xdr:from>
    <xdr:ext cx="405111" cy="259045"/>
    <xdr:sp macro="" textlink="">
      <xdr:nvSpPr>
        <xdr:cNvPr id="340" name="n_2aveValue【一般廃棄物処理施設】&#10;有形固定資産減価償却率"/>
        <xdr:cNvSpPr txBox="1"/>
      </xdr:nvSpPr>
      <xdr:spPr>
        <a:xfrm>
          <a:off x="14389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68416</xdr:rowOff>
    </xdr:from>
    <xdr:ext cx="405111" cy="259045"/>
    <xdr:sp macro="" textlink="">
      <xdr:nvSpPr>
        <xdr:cNvPr id="341" name="n_3aveValue【一般廃棄物処理施設】&#10;有形固定資産減価償却率"/>
        <xdr:cNvSpPr txBox="1"/>
      </xdr:nvSpPr>
      <xdr:spPr>
        <a:xfrm>
          <a:off x="135007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122300</xdr:rowOff>
    </xdr:from>
    <xdr:ext cx="405111" cy="259045"/>
    <xdr:sp macro="" textlink="">
      <xdr:nvSpPr>
        <xdr:cNvPr id="342" name="n_4aveValue【一般廃棄物処理施設】&#10;有形固定資産減価償却率"/>
        <xdr:cNvSpPr txBox="1"/>
      </xdr:nvSpPr>
      <xdr:spPr>
        <a:xfrm>
          <a:off x="12611744" y="629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160581</xdr:rowOff>
    </xdr:from>
    <xdr:ext cx="405111" cy="259045"/>
    <xdr:sp macro="" textlink="">
      <xdr:nvSpPr>
        <xdr:cNvPr id="343" name="n_1mainValue【一般廃棄物処理施設】&#10;有形固定資産減価償却率"/>
        <xdr:cNvSpPr txBox="1"/>
      </xdr:nvSpPr>
      <xdr:spPr>
        <a:xfrm>
          <a:off x="152660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154050</xdr:rowOff>
    </xdr:from>
    <xdr:ext cx="405111" cy="259045"/>
    <xdr:sp macro="" textlink="">
      <xdr:nvSpPr>
        <xdr:cNvPr id="344" name="n_2mainValue【一般廃棄物処理施設】&#10;有形固定資産減価償却率"/>
        <xdr:cNvSpPr txBox="1"/>
      </xdr:nvSpPr>
      <xdr:spPr>
        <a:xfrm>
          <a:off x="14389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3827</xdr:rowOff>
    </xdr:from>
    <xdr:ext cx="405111" cy="259045"/>
    <xdr:sp macro="" textlink="">
      <xdr:nvSpPr>
        <xdr:cNvPr id="345" name="n_4mainValue【一般廃棄物処理施設】&#10;有形固定資産減価償却率"/>
        <xdr:cNvSpPr txBox="1"/>
      </xdr:nvSpPr>
      <xdr:spPr>
        <a:xfrm>
          <a:off x="12611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6" name="正方形/長方形 3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7" name="正方形/長方形 34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8" name="正方形/長方形 34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9" name="正方形/長方形 34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0" name="正方形/長方形 34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1" name="正方形/長方形 35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2" name="正方形/長方形 35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3" name="正方形/長方形 35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4" name="テキスト ボックス 35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5" name="直線コネクタ 35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6" name="直線コネクタ 355"/>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7" name="テキスト ボックス 356"/>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8" name="直線コネクタ 357"/>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9" name="テキスト ボックス 358"/>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60" name="直線コネクタ 359"/>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1" name="テキスト ボックス 360"/>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2" name="直線コネクタ 361"/>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3" name="テキスト ボックス 362"/>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4" name="直線コネクタ 363"/>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5" name="テキスト ボックス 364"/>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6" name="直線コネクタ 365"/>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7" name="テキスト ボックス 366"/>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13521</xdr:rowOff>
    </xdr:from>
    <xdr:to>
      <xdr:col>116</xdr:col>
      <xdr:colOff>62864</xdr:colOff>
      <xdr:row>42</xdr:row>
      <xdr:rowOff>66912</xdr:rowOff>
    </xdr:to>
    <xdr:cxnSp macro="">
      <xdr:nvCxnSpPr>
        <xdr:cNvPr id="371" name="直線コネクタ 370"/>
        <xdr:cNvCxnSpPr/>
      </xdr:nvCxnSpPr>
      <xdr:spPr>
        <a:xfrm flipV="1">
          <a:off x="22160864" y="5671371"/>
          <a:ext cx="0" cy="15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70739</xdr:rowOff>
    </xdr:from>
    <xdr:ext cx="469744" cy="259045"/>
    <xdr:sp macro="" textlink="">
      <xdr:nvSpPr>
        <xdr:cNvPr id="372" name="【一般廃棄物処理施設】&#10;一人当たり有形固定資産（償却資産）額最小値テキスト"/>
        <xdr:cNvSpPr txBox="1"/>
      </xdr:nvSpPr>
      <xdr:spPr>
        <a:xfrm>
          <a:off x="22199600" y="727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66912</xdr:rowOff>
    </xdr:from>
    <xdr:to>
      <xdr:col>116</xdr:col>
      <xdr:colOff>152400</xdr:colOff>
      <xdr:row>42</xdr:row>
      <xdr:rowOff>66912</xdr:rowOff>
    </xdr:to>
    <xdr:cxnSp macro="">
      <xdr:nvCxnSpPr>
        <xdr:cNvPr id="373" name="直線コネクタ 372"/>
        <xdr:cNvCxnSpPr/>
      </xdr:nvCxnSpPr>
      <xdr:spPr>
        <a:xfrm>
          <a:off x="22072600" y="7267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131648</xdr:rowOff>
    </xdr:from>
    <xdr:ext cx="599010" cy="259045"/>
    <xdr:sp macro="" textlink="">
      <xdr:nvSpPr>
        <xdr:cNvPr id="374" name="【一般廃棄物処理施設】&#10;一人当たり有形固定資産（償却資産）額最大値テキスト"/>
        <xdr:cNvSpPr txBox="1"/>
      </xdr:nvSpPr>
      <xdr:spPr>
        <a:xfrm>
          <a:off x="22199600" y="5446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13521</xdr:rowOff>
    </xdr:from>
    <xdr:to>
      <xdr:col>116</xdr:col>
      <xdr:colOff>152400</xdr:colOff>
      <xdr:row>33</xdr:row>
      <xdr:rowOff>13521</xdr:rowOff>
    </xdr:to>
    <xdr:cxnSp macro="">
      <xdr:nvCxnSpPr>
        <xdr:cNvPr id="375" name="直線コネクタ 374"/>
        <xdr:cNvCxnSpPr/>
      </xdr:nvCxnSpPr>
      <xdr:spPr>
        <a:xfrm>
          <a:off x="22072600" y="567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32576</xdr:rowOff>
    </xdr:from>
    <xdr:ext cx="599010" cy="259045"/>
    <xdr:sp macro="" textlink="">
      <xdr:nvSpPr>
        <xdr:cNvPr id="376" name="【一般廃棄物処理施設】&#10;一人当たり有形固定資産（償却資産）額平均値テキスト"/>
        <xdr:cNvSpPr txBox="1"/>
      </xdr:nvSpPr>
      <xdr:spPr>
        <a:xfrm>
          <a:off x="22199600" y="65476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9699</xdr:rowOff>
    </xdr:from>
    <xdr:to>
      <xdr:col>116</xdr:col>
      <xdr:colOff>114300</xdr:colOff>
      <xdr:row>39</xdr:row>
      <xdr:rowOff>111299</xdr:rowOff>
    </xdr:to>
    <xdr:sp macro="" textlink="">
      <xdr:nvSpPr>
        <xdr:cNvPr id="377" name="フローチャート: 判断 376"/>
        <xdr:cNvSpPr/>
      </xdr:nvSpPr>
      <xdr:spPr>
        <a:xfrm>
          <a:off x="22110700" y="669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10717</xdr:rowOff>
    </xdr:from>
    <xdr:to>
      <xdr:col>112</xdr:col>
      <xdr:colOff>38100</xdr:colOff>
      <xdr:row>39</xdr:row>
      <xdr:rowOff>112317</xdr:rowOff>
    </xdr:to>
    <xdr:sp macro="" textlink="">
      <xdr:nvSpPr>
        <xdr:cNvPr id="378" name="フローチャート: 判断 377"/>
        <xdr:cNvSpPr/>
      </xdr:nvSpPr>
      <xdr:spPr>
        <a:xfrm>
          <a:off x="21272500" y="669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79670</xdr:rowOff>
    </xdr:from>
    <xdr:to>
      <xdr:col>107</xdr:col>
      <xdr:colOff>101600</xdr:colOff>
      <xdr:row>40</xdr:row>
      <xdr:rowOff>9820</xdr:rowOff>
    </xdr:to>
    <xdr:sp macro="" textlink="">
      <xdr:nvSpPr>
        <xdr:cNvPr id="379" name="フローチャート: 判断 378"/>
        <xdr:cNvSpPr/>
      </xdr:nvSpPr>
      <xdr:spPr>
        <a:xfrm>
          <a:off x="20383500" y="676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33649</xdr:rowOff>
    </xdr:from>
    <xdr:to>
      <xdr:col>102</xdr:col>
      <xdr:colOff>165100</xdr:colOff>
      <xdr:row>39</xdr:row>
      <xdr:rowOff>135249</xdr:rowOff>
    </xdr:to>
    <xdr:sp macro="" textlink="">
      <xdr:nvSpPr>
        <xdr:cNvPr id="380" name="フローチャート: 判断 379"/>
        <xdr:cNvSpPr/>
      </xdr:nvSpPr>
      <xdr:spPr>
        <a:xfrm>
          <a:off x="19494500" y="672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131526</xdr:rowOff>
    </xdr:from>
    <xdr:to>
      <xdr:col>98</xdr:col>
      <xdr:colOff>38100</xdr:colOff>
      <xdr:row>40</xdr:row>
      <xdr:rowOff>61676</xdr:rowOff>
    </xdr:to>
    <xdr:sp macro="" textlink="">
      <xdr:nvSpPr>
        <xdr:cNvPr id="381" name="フローチャート: 判断 380"/>
        <xdr:cNvSpPr/>
      </xdr:nvSpPr>
      <xdr:spPr>
        <a:xfrm>
          <a:off x="18605500" y="681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121242</xdr:rowOff>
    </xdr:from>
    <xdr:to>
      <xdr:col>116</xdr:col>
      <xdr:colOff>114300</xdr:colOff>
      <xdr:row>41</xdr:row>
      <xdr:rowOff>51392</xdr:rowOff>
    </xdr:to>
    <xdr:sp macro="" textlink="">
      <xdr:nvSpPr>
        <xdr:cNvPr id="387" name="楕円 386"/>
        <xdr:cNvSpPr/>
      </xdr:nvSpPr>
      <xdr:spPr>
        <a:xfrm>
          <a:off x="22110700" y="697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99669</xdr:rowOff>
    </xdr:from>
    <xdr:ext cx="534377" cy="259045"/>
    <xdr:sp macro="" textlink="">
      <xdr:nvSpPr>
        <xdr:cNvPr id="388" name="【一般廃棄物処理施設】&#10;一人当たり有形固定資産（償却資産）額該当値テキスト"/>
        <xdr:cNvSpPr txBox="1"/>
      </xdr:nvSpPr>
      <xdr:spPr>
        <a:xfrm>
          <a:off x="22199600" y="695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129952</xdr:rowOff>
    </xdr:from>
    <xdr:to>
      <xdr:col>112</xdr:col>
      <xdr:colOff>38100</xdr:colOff>
      <xdr:row>41</xdr:row>
      <xdr:rowOff>60102</xdr:rowOff>
    </xdr:to>
    <xdr:sp macro="" textlink="">
      <xdr:nvSpPr>
        <xdr:cNvPr id="389" name="楕円 388"/>
        <xdr:cNvSpPr/>
      </xdr:nvSpPr>
      <xdr:spPr>
        <a:xfrm>
          <a:off x="21272500" y="69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592</xdr:rowOff>
    </xdr:from>
    <xdr:to>
      <xdr:col>116</xdr:col>
      <xdr:colOff>63500</xdr:colOff>
      <xdr:row>41</xdr:row>
      <xdr:rowOff>9302</xdr:rowOff>
    </xdr:to>
    <xdr:cxnSp macro="">
      <xdr:nvCxnSpPr>
        <xdr:cNvPr id="390" name="直線コネクタ 389"/>
        <xdr:cNvCxnSpPr/>
      </xdr:nvCxnSpPr>
      <xdr:spPr>
        <a:xfrm flipV="1">
          <a:off x="21323300" y="7030042"/>
          <a:ext cx="8382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143789</xdr:rowOff>
    </xdr:from>
    <xdr:to>
      <xdr:col>107</xdr:col>
      <xdr:colOff>101600</xdr:colOff>
      <xdr:row>41</xdr:row>
      <xdr:rowOff>73939</xdr:rowOff>
    </xdr:to>
    <xdr:sp macro="" textlink="">
      <xdr:nvSpPr>
        <xdr:cNvPr id="391" name="楕円 390"/>
        <xdr:cNvSpPr/>
      </xdr:nvSpPr>
      <xdr:spPr>
        <a:xfrm>
          <a:off x="20383500" y="700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9302</xdr:rowOff>
    </xdr:from>
    <xdr:to>
      <xdr:col>111</xdr:col>
      <xdr:colOff>177800</xdr:colOff>
      <xdr:row>41</xdr:row>
      <xdr:rowOff>23139</xdr:rowOff>
    </xdr:to>
    <xdr:cxnSp macro="">
      <xdr:nvCxnSpPr>
        <xdr:cNvPr id="392" name="直線コネクタ 391"/>
        <xdr:cNvCxnSpPr/>
      </xdr:nvCxnSpPr>
      <xdr:spPr>
        <a:xfrm flipV="1">
          <a:off x="20434300" y="7038752"/>
          <a:ext cx="889000" cy="1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135344</xdr:rowOff>
    </xdr:from>
    <xdr:to>
      <xdr:col>98</xdr:col>
      <xdr:colOff>38100</xdr:colOff>
      <xdr:row>41</xdr:row>
      <xdr:rowOff>65494</xdr:rowOff>
    </xdr:to>
    <xdr:sp macro="" textlink="">
      <xdr:nvSpPr>
        <xdr:cNvPr id="393" name="楕円 392"/>
        <xdr:cNvSpPr/>
      </xdr:nvSpPr>
      <xdr:spPr>
        <a:xfrm>
          <a:off x="18605500" y="699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128844</xdr:rowOff>
    </xdr:from>
    <xdr:ext cx="599010" cy="259045"/>
    <xdr:sp macro="" textlink="">
      <xdr:nvSpPr>
        <xdr:cNvPr id="394" name="n_1aveValue【一般廃棄物処理施設】&#10;一人当たり有形固定資産（償却資産）額"/>
        <xdr:cNvSpPr txBox="1"/>
      </xdr:nvSpPr>
      <xdr:spPr>
        <a:xfrm>
          <a:off x="21011095" y="6472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26347</xdr:rowOff>
    </xdr:from>
    <xdr:ext cx="599010" cy="259045"/>
    <xdr:sp macro="" textlink="">
      <xdr:nvSpPr>
        <xdr:cNvPr id="395" name="n_2aveValue【一般廃棄物処理施設】&#10;一人当たり有形固定資産（償却資産）額"/>
        <xdr:cNvSpPr txBox="1"/>
      </xdr:nvSpPr>
      <xdr:spPr>
        <a:xfrm>
          <a:off x="20134795" y="654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151776</xdr:rowOff>
    </xdr:from>
    <xdr:ext cx="599010" cy="259045"/>
    <xdr:sp macro="" textlink="">
      <xdr:nvSpPr>
        <xdr:cNvPr id="396" name="n_3aveValue【一般廃棄物処理施設】&#10;一人当たり有形固定資産（償却資産）額"/>
        <xdr:cNvSpPr txBox="1"/>
      </xdr:nvSpPr>
      <xdr:spPr>
        <a:xfrm>
          <a:off x="19245795" y="649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78203</xdr:rowOff>
    </xdr:from>
    <xdr:ext cx="599010" cy="259045"/>
    <xdr:sp macro="" textlink="">
      <xdr:nvSpPr>
        <xdr:cNvPr id="397" name="n_4aveValue【一般廃棄物処理施設】&#10;一人当たり有形固定資産（償却資産）額"/>
        <xdr:cNvSpPr txBox="1"/>
      </xdr:nvSpPr>
      <xdr:spPr>
        <a:xfrm>
          <a:off x="18356795" y="659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51229</xdr:rowOff>
    </xdr:from>
    <xdr:ext cx="534377" cy="259045"/>
    <xdr:sp macro="" textlink="">
      <xdr:nvSpPr>
        <xdr:cNvPr id="398" name="n_1mainValue【一般廃棄物処理施設】&#10;一人当たり有形固定資産（償却資産）額"/>
        <xdr:cNvSpPr txBox="1"/>
      </xdr:nvSpPr>
      <xdr:spPr>
        <a:xfrm>
          <a:off x="21043411" y="708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65066</xdr:rowOff>
    </xdr:from>
    <xdr:ext cx="534377" cy="259045"/>
    <xdr:sp macro="" textlink="">
      <xdr:nvSpPr>
        <xdr:cNvPr id="399" name="n_2mainValue【一般廃棄物処理施設】&#10;一人当たり有形固定資産（償却資産）額"/>
        <xdr:cNvSpPr txBox="1"/>
      </xdr:nvSpPr>
      <xdr:spPr>
        <a:xfrm>
          <a:off x="20167111" y="7094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56621</xdr:rowOff>
    </xdr:from>
    <xdr:ext cx="534377" cy="259045"/>
    <xdr:sp macro="" textlink="">
      <xdr:nvSpPr>
        <xdr:cNvPr id="400" name="n_4mainValue【一般廃棄物処理施設】&#10;一人当たり有形固定資産（償却資産）額"/>
        <xdr:cNvSpPr txBox="1"/>
      </xdr:nvSpPr>
      <xdr:spPr>
        <a:xfrm>
          <a:off x="18389111" y="70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1" name="正方形/長方形 4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2" name="正方形/長方形 40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3" name="正方形/長方形 40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4" name="正方形/長方形 40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5" name="正方形/長方形 40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6" name="正方形/長方形 40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7" name="正方形/長方形 40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8" name="正方形/長方形 407"/>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09" name="正方形/長方形 40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0" name="正方形/長方形 40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1" name="正方形/長方形 41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2" name="正方形/長方形 41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3" name="正方形/長方形 41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4" name="正方形/長方形 41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5" name="正方形/長方形 41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6" name="正方形/長方形 415"/>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7" name="正方形/長方形 4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8" name="正方形/長方形 41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9" name="正方形/長方形 41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0" name="正方形/長方形 41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1" name="正方形/長方形 42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2" name="正方形/長方形 42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3" name="正方形/長方形 42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4" name="正方形/長方形 42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5" name="テキスト ボックス 42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6" name="直線コネクタ 42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7" name="テキスト ボックス 42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28" name="直線コネクタ 42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29" name="テキスト ボックス 428"/>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0" name="直線コネクタ 42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1" name="テキスト ボックス 43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2" name="直線コネクタ 43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3" name="テキスト ボックス 43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4" name="直線コネクタ 43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5" name="テキスト ボックス 43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6" name="直線コネクタ 43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37" name="テキスト ボックス 43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8" name="直線コネクタ 43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39" name="テキスト ボックス 43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38100</xdr:rowOff>
    </xdr:from>
    <xdr:to>
      <xdr:col>85</xdr:col>
      <xdr:colOff>126364</xdr:colOff>
      <xdr:row>86</xdr:row>
      <xdr:rowOff>114300</xdr:rowOff>
    </xdr:to>
    <xdr:cxnSp macro="">
      <xdr:nvCxnSpPr>
        <xdr:cNvPr id="441" name="直線コネクタ 440"/>
        <xdr:cNvCxnSpPr/>
      </xdr:nvCxnSpPr>
      <xdr:spPr>
        <a:xfrm flipV="1">
          <a:off x="16318864" y="132397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2"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3" name="直線コネクタ 442"/>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156227</xdr:rowOff>
    </xdr:from>
    <xdr:ext cx="405111" cy="259045"/>
    <xdr:sp macro="" textlink="">
      <xdr:nvSpPr>
        <xdr:cNvPr id="444" name="【消防施設】&#10;有形固定資産減価償却率最大値テキスト"/>
        <xdr:cNvSpPr txBox="1"/>
      </xdr:nvSpPr>
      <xdr:spPr>
        <a:xfrm>
          <a:off x="16357600" y="1301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38100</xdr:rowOff>
    </xdr:from>
    <xdr:to>
      <xdr:col>86</xdr:col>
      <xdr:colOff>25400</xdr:colOff>
      <xdr:row>77</xdr:row>
      <xdr:rowOff>38100</xdr:rowOff>
    </xdr:to>
    <xdr:cxnSp macro="">
      <xdr:nvCxnSpPr>
        <xdr:cNvPr id="445" name="直線コネクタ 444"/>
        <xdr:cNvCxnSpPr/>
      </xdr:nvCxnSpPr>
      <xdr:spPr>
        <a:xfrm>
          <a:off x="16230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135907</xdr:rowOff>
    </xdr:from>
    <xdr:ext cx="405111" cy="259045"/>
    <xdr:sp macro="" textlink="">
      <xdr:nvSpPr>
        <xdr:cNvPr id="446" name="【消防施設】&#10;有形固定資産減価償却率平均値テキスト"/>
        <xdr:cNvSpPr txBox="1"/>
      </xdr:nvSpPr>
      <xdr:spPr>
        <a:xfrm>
          <a:off x="16357600" y="1402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113030</xdr:rowOff>
    </xdr:from>
    <xdr:to>
      <xdr:col>85</xdr:col>
      <xdr:colOff>177800</xdr:colOff>
      <xdr:row>83</xdr:row>
      <xdr:rowOff>43180</xdr:rowOff>
    </xdr:to>
    <xdr:sp macro="" textlink="">
      <xdr:nvSpPr>
        <xdr:cNvPr id="447" name="フローチャート: 判断 446"/>
        <xdr:cNvSpPr/>
      </xdr:nvSpPr>
      <xdr:spPr>
        <a:xfrm>
          <a:off x="162687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74930</xdr:rowOff>
    </xdr:from>
    <xdr:to>
      <xdr:col>81</xdr:col>
      <xdr:colOff>101600</xdr:colOff>
      <xdr:row>83</xdr:row>
      <xdr:rowOff>5080</xdr:rowOff>
    </xdr:to>
    <xdr:sp macro="" textlink="">
      <xdr:nvSpPr>
        <xdr:cNvPr id="448" name="フローチャート: 判断 447"/>
        <xdr:cNvSpPr/>
      </xdr:nvSpPr>
      <xdr:spPr>
        <a:xfrm>
          <a:off x="15430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80645</xdr:rowOff>
    </xdr:from>
    <xdr:to>
      <xdr:col>76</xdr:col>
      <xdr:colOff>165100</xdr:colOff>
      <xdr:row>83</xdr:row>
      <xdr:rowOff>10795</xdr:rowOff>
    </xdr:to>
    <xdr:sp macro="" textlink="">
      <xdr:nvSpPr>
        <xdr:cNvPr id="449" name="フローチャート: 判断 448"/>
        <xdr:cNvSpPr/>
      </xdr:nvSpPr>
      <xdr:spPr>
        <a:xfrm>
          <a:off x="14541500" y="1413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113030</xdr:rowOff>
    </xdr:from>
    <xdr:to>
      <xdr:col>72</xdr:col>
      <xdr:colOff>38100</xdr:colOff>
      <xdr:row>82</xdr:row>
      <xdr:rowOff>43180</xdr:rowOff>
    </xdr:to>
    <xdr:sp macro="" textlink="">
      <xdr:nvSpPr>
        <xdr:cNvPr id="450" name="フローチャート: 判断 449"/>
        <xdr:cNvSpPr/>
      </xdr:nvSpPr>
      <xdr:spPr>
        <a:xfrm>
          <a:off x="13652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143511</xdr:rowOff>
    </xdr:from>
    <xdr:to>
      <xdr:col>67</xdr:col>
      <xdr:colOff>101600</xdr:colOff>
      <xdr:row>82</xdr:row>
      <xdr:rowOff>73661</xdr:rowOff>
    </xdr:to>
    <xdr:sp macro="" textlink="">
      <xdr:nvSpPr>
        <xdr:cNvPr id="451" name="フローチャート: 判断 450"/>
        <xdr:cNvSpPr/>
      </xdr:nvSpPr>
      <xdr:spPr>
        <a:xfrm>
          <a:off x="127635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2" name="テキスト ボックス 45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3" name="テキスト ボックス 45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4" name="テキスト ボックス 45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5" name="テキスト ボックス 45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6" name="テキスト ボックス 45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109220</xdr:rowOff>
    </xdr:from>
    <xdr:to>
      <xdr:col>85</xdr:col>
      <xdr:colOff>177800</xdr:colOff>
      <xdr:row>84</xdr:row>
      <xdr:rowOff>39370</xdr:rowOff>
    </xdr:to>
    <xdr:sp macro="" textlink="">
      <xdr:nvSpPr>
        <xdr:cNvPr id="457" name="楕円 456"/>
        <xdr:cNvSpPr/>
      </xdr:nvSpPr>
      <xdr:spPr>
        <a:xfrm>
          <a:off x="162687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87647</xdr:rowOff>
    </xdr:from>
    <xdr:ext cx="405111" cy="259045"/>
    <xdr:sp macro="" textlink="">
      <xdr:nvSpPr>
        <xdr:cNvPr id="458" name="【消防施設】&#10;有形固定資産減価償却率該当値テキスト"/>
        <xdr:cNvSpPr txBox="1"/>
      </xdr:nvSpPr>
      <xdr:spPr>
        <a:xfrm>
          <a:off x="16357600"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93980</xdr:rowOff>
    </xdr:from>
    <xdr:to>
      <xdr:col>81</xdr:col>
      <xdr:colOff>101600</xdr:colOff>
      <xdr:row>84</xdr:row>
      <xdr:rowOff>24130</xdr:rowOff>
    </xdr:to>
    <xdr:sp macro="" textlink="">
      <xdr:nvSpPr>
        <xdr:cNvPr id="459" name="楕円 458"/>
        <xdr:cNvSpPr/>
      </xdr:nvSpPr>
      <xdr:spPr>
        <a:xfrm>
          <a:off x="15430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144780</xdr:rowOff>
    </xdr:from>
    <xdr:to>
      <xdr:col>85</xdr:col>
      <xdr:colOff>127000</xdr:colOff>
      <xdr:row>83</xdr:row>
      <xdr:rowOff>160020</xdr:rowOff>
    </xdr:to>
    <xdr:cxnSp macro="">
      <xdr:nvCxnSpPr>
        <xdr:cNvPr id="460" name="直線コネクタ 459"/>
        <xdr:cNvCxnSpPr/>
      </xdr:nvCxnSpPr>
      <xdr:spPr>
        <a:xfrm>
          <a:off x="15481300" y="143751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44450</xdr:rowOff>
    </xdr:from>
    <xdr:to>
      <xdr:col>76</xdr:col>
      <xdr:colOff>165100</xdr:colOff>
      <xdr:row>83</xdr:row>
      <xdr:rowOff>146050</xdr:rowOff>
    </xdr:to>
    <xdr:sp macro="" textlink="">
      <xdr:nvSpPr>
        <xdr:cNvPr id="461" name="楕円 460"/>
        <xdr:cNvSpPr/>
      </xdr:nvSpPr>
      <xdr:spPr>
        <a:xfrm>
          <a:off x="1454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95250</xdr:rowOff>
    </xdr:from>
    <xdr:to>
      <xdr:col>81</xdr:col>
      <xdr:colOff>50800</xdr:colOff>
      <xdr:row>83</xdr:row>
      <xdr:rowOff>144780</xdr:rowOff>
    </xdr:to>
    <xdr:cxnSp macro="">
      <xdr:nvCxnSpPr>
        <xdr:cNvPr id="462" name="直線コネクタ 461"/>
        <xdr:cNvCxnSpPr/>
      </xdr:nvCxnSpPr>
      <xdr:spPr>
        <a:xfrm>
          <a:off x="14592300" y="143256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86361</xdr:rowOff>
    </xdr:from>
    <xdr:to>
      <xdr:col>72</xdr:col>
      <xdr:colOff>38100</xdr:colOff>
      <xdr:row>78</xdr:row>
      <xdr:rowOff>16511</xdr:rowOff>
    </xdr:to>
    <xdr:sp macro="" textlink="">
      <xdr:nvSpPr>
        <xdr:cNvPr id="463" name="楕円 462"/>
        <xdr:cNvSpPr/>
      </xdr:nvSpPr>
      <xdr:spPr>
        <a:xfrm>
          <a:off x="13652500" y="132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137161</xdr:rowOff>
    </xdr:from>
    <xdr:to>
      <xdr:col>76</xdr:col>
      <xdr:colOff>114300</xdr:colOff>
      <xdr:row>83</xdr:row>
      <xdr:rowOff>95250</xdr:rowOff>
    </xdr:to>
    <xdr:cxnSp macro="">
      <xdr:nvCxnSpPr>
        <xdr:cNvPr id="464" name="直線コネクタ 463"/>
        <xdr:cNvCxnSpPr/>
      </xdr:nvCxnSpPr>
      <xdr:spPr>
        <a:xfrm>
          <a:off x="13703300" y="13338811"/>
          <a:ext cx="889000" cy="98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114936</xdr:rowOff>
    </xdr:from>
    <xdr:to>
      <xdr:col>67</xdr:col>
      <xdr:colOff>101600</xdr:colOff>
      <xdr:row>79</xdr:row>
      <xdr:rowOff>45086</xdr:rowOff>
    </xdr:to>
    <xdr:sp macro="" textlink="">
      <xdr:nvSpPr>
        <xdr:cNvPr id="465" name="楕円 464"/>
        <xdr:cNvSpPr/>
      </xdr:nvSpPr>
      <xdr:spPr>
        <a:xfrm>
          <a:off x="12763500" y="1348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137161</xdr:rowOff>
    </xdr:from>
    <xdr:to>
      <xdr:col>71</xdr:col>
      <xdr:colOff>177800</xdr:colOff>
      <xdr:row>78</xdr:row>
      <xdr:rowOff>165736</xdr:rowOff>
    </xdr:to>
    <xdr:cxnSp macro="">
      <xdr:nvCxnSpPr>
        <xdr:cNvPr id="466" name="直線コネクタ 465"/>
        <xdr:cNvCxnSpPr/>
      </xdr:nvCxnSpPr>
      <xdr:spPr>
        <a:xfrm flipV="1">
          <a:off x="12814300" y="13338811"/>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21607</xdr:rowOff>
    </xdr:from>
    <xdr:ext cx="405111" cy="259045"/>
    <xdr:sp macro="" textlink="">
      <xdr:nvSpPr>
        <xdr:cNvPr id="467" name="n_1aveValue【消防施設】&#10;有形固定資産減価償却率"/>
        <xdr:cNvSpPr txBox="1"/>
      </xdr:nvSpPr>
      <xdr:spPr>
        <a:xfrm>
          <a:off x="152660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27322</xdr:rowOff>
    </xdr:from>
    <xdr:ext cx="405111" cy="259045"/>
    <xdr:sp macro="" textlink="">
      <xdr:nvSpPr>
        <xdr:cNvPr id="468" name="n_2aveValue【消防施設】&#10;有形固定資産減価償却率"/>
        <xdr:cNvSpPr txBox="1"/>
      </xdr:nvSpPr>
      <xdr:spPr>
        <a:xfrm>
          <a:off x="14389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34307</xdr:rowOff>
    </xdr:from>
    <xdr:ext cx="405111" cy="259045"/>
    <xdr:sp macro="" textlink="">
      <xdr:nvSpPr>
        <xdr:cNvPr id="469" name="n_3aveValue【消防施設】&#10;有形固定資産減価償却率"/>
        <xdr:cNvSpPr txBox="1"/>
      </xdr:nvSpPr>
      <xdr:spPr>
        <a:xfrm>
          <a:off x="13500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64788</xdr:rowOff>
    </xdr:from>
    <xdr:ext cx="405111" cy="259045"/>
    <xdr:sp macro="" textlink="">
      <xdr:nvSpPr>
        <xdr:cNvPr id="470" name="n_4aveValue【消防施設】&#10;有形固定資産減価償却率"/>
        <xdr:cNvSpPr txBox="1"/>
      </xdr:nvSpPr>
      <xdr:spPr>
        <a:xfrm>
          <a:off x="12611744"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15257</xdr:rowOff>
    </xdr:from>
    <xdr:ext cx="405111" cy="259045"/>
    <xdr:sp macro="" textlink="">
      <xdr:nvSpPr>
        <xdr:cNvPr id="471" name="n_1mainValue【消防施設】&#10;有形固定資産減価償却率"/>
        <xdr:cNvSpPr txBox="1"/>
      </xdr:nvSpPr>
      <xdr:spPr>
        <a:xfrm>
          <a:off x="152660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137177</xdr:rowOff>
    </xdr:from>
    <xdr:ext cx="405111" cy="259045"/>
    <xdr:sp macro="" textlink="">
      <xdr:nvSpPr>
        <xdr:cNvPr id="472" name="n_2mainValue【消防施設】&#10;有形固定資産減価償却率"/>
        <xdr:cNvSpPr txBox="1"/>
      </xdr:nvSpPr>
      <xdr:spPr>
        <a:xfrm>
          <a:off x="14389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33038</xdr:rowOff>
    </xdr:from>
    <xdr:ext cx="405111" cy="259045"/>
    <xdr:sp macro="" textlink="">
      <xdr:nvSpPr>
        <xdr:cNvPr id="473" name="n_3mainValue【消防施設】&#10;有形固定資産減価償却率"/>
        <xdr:cNvSpPr txBox="1"/>
      </xdr:nvSpPr>
      <xdr:spPr>
        <a:xfrm>
          <a:off x="13500744" y="1306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61613</xdr:rowOff>
    </xdr:from>
    <xdr:ext cx="405111" cy="259045"/>
    <xdr:sp macro="" textlink="">
      <xdr:nvSpPr>
        <xdr:cNvPr id="474" name="n_4mainValue【消防施設】&#10;有形固定資産減価償却率"/>
        <xdr:cNvSpPr txBox="1"/>
      </xdr:nvSpPr>
      <xdr:spPr>
        <a:xfrm>
          <a:off x="12611744" y="1326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5" name="正方形/長方形 4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6" name="正方形/長方形 47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7" name="正方形/長方形 47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8" name="正方形/長方形 47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9" name="正方形/長方形 47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0" name="正方形/長方形 47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1" name="正方形/長方形 48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2" name="正方形/長方形 48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3" name="テキスト ボックス 48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4" name="直線コネクタ 48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5" name="直線コネクタ 48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6" name="テキスト ボックス 48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87" name="直線コネクタ 48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88" name="テキスト ボックス 48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89" name="直線コネクタ 48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0" name="テキスト ボックス 48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1" name="直線コネクタ 49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2" name="テキスト ボックス 49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3" name="直線コネクタ 49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4" name="テキスト ボックス 49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5" name="直線コネクタ 49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6" name="テキスト ボックス 49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86</xdr:row>
      <xdr:rowOff>99061</xdr:rowOff>
    </xdr:to>
    <xdr:cxnSp macro="">
      <xdr:nvCxnSpPr>
        <xdr:cNvPr id="498" name="直線コネクタ 497"/>
        <xdr:cNvCxnSpPr/>
      </xdr:nvCxnSpPr>
      <xdr:spPr>
        <a:xfrm flipV="1">
          <a:off x="22160864" y="13342620"/>
          <a:ext cx="0" cy="1501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499" name="【消防施設】&#10;一人当たり面積最小値テキスト"/>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500" name="直線コネクタ 499"/>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501" name="【消防施設】&#10;一人当たり面積最大値テキスト"/>
        <xdr:cNvSpPr txBox="1"/>
      </xdr:nvSpPr>
      <xdr:spPr>
        <a:xfrm>
          <a:off x="22199600" y="13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502" name="直線コネクタ 501"/>
        <xdr:cNvCxnSpPr/>
      </xdr:nvCxnSpPr>
      <xdr:spPr>
        <a:xfrm>
          <a:off x="22072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27322</xdr:rowOff>
    </xdr:from>
    <xdr:ext cx="469744" cy="259045"/>
    <xdr:sp macro="" textlink="">
      <xdr:nvSpPr>
        <xdr:cNvPr id="503" name="【消防施設】&#10;一人当たり面積平均値テキスト"/>
        <xdr:cNvSpPr txBox="1"/>
      </xdr:nvSpPr>
      <xdr:spPr>
        <a:xfrm>
          <a:off x="22199600" y="14257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4445</xdr:rowOff>
    </xdr:from>
    <xdr:to>
      <xdr:col>116</xdr:col>
      <xdr:colOff>114300</xdr:colOff>
      <xdr:row>84</xdr:row>
      <xdr:rowOff>106045</xdr:rowOff>
    </xdr:to>
    <xdr:sp macro="" textlink="">
      <xdr:nvSpPr>
        <xdr:cNvPr id="504" name="フローチャート: 判断 503"/>
        <xdr:cNvSpPr/>
      </xdr:nvSpPr>
      <xdr:spPr>
        <a:xfrm>
          <a:off x="221107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168275</xdr:rowOff>
    </xdr:from>
    <xdr:to>
      <xdr:col>112</xdr:col>
      <xdr:colOff>38100</xdr:colOff>
      <xdr:row>84</xdr:row>
      <xdr:rowOff>98425</xdr:rowOff>
    </xdr:to>
    <xdr:sp macro="" textlink="">
      <xdr:nvSpPr>
        <xdr:cNvPr id="505" name="フローチャート: 判断 504"/>
        <xdr:cNvSpPr/>
      </xdr:nvSpPr>
      <xdr:spPr>
        <a:xfrm>
          <a:off x="21272500" y="1439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158750</xdr:rowOff>
    </xdr:from>
    <xdr:to>
      <xdr:col>107</xdr:col>
      <xdr:colOff>101600</xdr:colOff>
      <xdr:row>84</xdr:row>
      <xdr:rowOff>88900</xdr:rowOff>
    </xdr:to>
    <xdr:sp macro="" textlink="">
      <xdr:nvSpPr>
        <xdr:cNvPr id="506" name="フローチャート: 判断 505"/>
        <xdr:cNvSpPr/>
      </xdr:nvSpPr>
      <xdr:spPr>
        <a:xfrm>
          <a:off x="20383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636</xdr:rowOff>
    </xdr:from>
    <xdr:to>
      <xdr:col>102</xdr:col>
      <xdr:colOff>165100</xdr:colOff>
      <xdr:row>84</xdr:row>
      <xdr:rowOff>102236</xdr:rowOff>
    </xdr:to>
    <xdr:sp macro="" textlink="">
      <xdr:nvSpPr>
        <xdr:cNvPr id="507" name="フローチャート: 判断 506"/>
        <xdr:cNvSpPr/>
      </xdr:nvSpPr>
      <xdr:spPr>
        <a:xfrm>
          <a:off x="19494500" y="1440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508" name="フローチャート: 判断 507"/>
        <xdr:cNvSpPr/>
      </xdr:nvSpPr>
      <xdr:spPr>
        <a:xfrm>
          <a:off x="18605500" y="144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9" name="テキスト ボックス 5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0" name="テキスト ボックス 5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1" name="テキスト ボックス 5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2" name="テキスト ボックス 5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3" name="テキスト ボックス 5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514" name="楕円 513"/>
        <xdr:cNvSpPr/>
      </xdr:nvSpPr>
      <xdr:spPr>
        <a:xfrm>
          <a:off x="22110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137177</xdr:rowOff>
    </xdr:from>
    <xdr:ext cx="469744" cy="259045"/>
    <xdr:sp macro="" textlink="">
      <xdr:nvSpPr>
        <xdr:cNvPr id="515" name="【消防施設】&#10;一人当たり面積該当値テキスト"/>
        <xdr:cNvSpPr txBox="1"/>
      </xdr:nvSpPr>
      <xdr:spPr>
        <a:xfrm>
          <a:off x="22199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86361</xdr:rowOff>
    </xdr:from>
    <xdr:to>
      <xdr:col>112</xdr:col>
      <xdr:colOff>38100</xdr:colOff>
      <xdr:row>86</xdr:row>
      <xdr:rowOff>16511</xdr:rowOff>
    </xdr:to>
    <xdr:sp macro="" textlink="">
      <xdr:nvSpPr>
        <xdr:cNvPr id="516" name="楕円 515"/>
        <xdr:cNvSpPr/>
      </xdr:nvSpPr>
      <xdr:spPr>
        <a:xfrm>
          <a:off x="21272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38100</xdr:rowOff>
    </xdr:from>
    <xdr:to>
      <xdr:col>116</xdr:col>
      <xdr:colOff>63500</xdr:colOff>
      <xdr:row>85</xdr:row>
      <xdr:rowOff>137161</xdr:rowOff>
    </xdr:to>
    <xdr:cxnSp macro="">
      <xdr:nvCxnSpPr>
        <xdr:cNvPr id="517" name="直線コネクタ 516"/>
        <xdr:cNvCxnSpPr/>
      </xdr:nvCxnSpPr>
      <xdr:spPr>
        <a:xfrm flipV="1">
          <a:off x="21323300" y="14611350"/>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80645</xdr:rowOff>
    </xdr:from>
    <xdr:to>
      <xdr:col>107</xdr:col>
      <xdr:colOff>101600</xdr:colOff>
      <xdr:row>86</xdr:row>
      <xdr:rowOff>10795</xdr:rowOff>
    </xdr:to>
    <xdr:sp macro="" textlink="">
      <xdr:nvSpPr>
        <xdr:cNvPr id="518" name="楕円 517"/>
        <xdr:cNvSpPr/>
      </xdr:nvSpPr>
      <xdr:spPr>
        <a:xfrm>
          <a:off x="20383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131445</xdr:rowOff>
    </xdr:from>
    <xdr:to>
      <xdr:col>111</xdr:col>
      <xdr:colOff>177800</xdr:colOff>
      <xdr:row>85</xdr:row>
      <xdr:rowOff>137161</xdr:rowOff>
    </xdr:to>
    <xdr:cxnSp macro="">
      <xdr:nvCxnSpPr>
        <xdr:cNvPr id="519" name="直線コネクタ 518"/>
        <xdr:cNvCxnSpPr/>
      </xdr:nvCxnSpPr>
      <xdr:spPr>
        <a:xfrm>
          <a:off x="20434300" y="147046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154939</xdr:rowOff>
    </xdr:from>
    <xdr:to>
      <xdr:col>102</xdr:col>
      <xdr:colOff>165100</xdr:colOff>
      <xdr:row>86</xdr:row>
      <xdr:rowOff>85089</xdr:rowOff>
    </xdr:to>
    <xdr:sp macro="" textlink="">
      <xdr:nvSpPr>
        <xdr:cNvPr id="520" name="楕円 519"/>
        <xdr:cNvSpPr/>
      </xdr:nvSpPr>
      <xdr:spPr>
        <a:xfrm>
          <a:off x="19494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131445</xdr:rowOff>
    </xdr:from>
    <xdr:to>
      <xdr:col>107</xdr:col>
      <xdr:colOff>50800</xdr:colOff>
      <xdr:row>86</xdr:row>
      <xdr:rowOff>34289</xdr:rowOff>
    </xdr:to>
    <xdr:cxnSp macro="">
      <xdr:nvCxnSpPr>
        <xdr:cNvPr id="521" name="直線コネクタ 520"/>
        <xdr:cNvCxnSpPr/>
      </xdr:nvCxnSpPr>
      <xdr:spPr>
        <a:xfrm flipV="1">
          <a:off x="19545300" y="14704695"/>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88264</xdr:rowOff>
    </xdr:from>
    <xdr:to>
      <xdr:col>98</xdr:col>
      <xdr:colOff>38100</xdr:colOff>
      <xdr:row>86</xdr:row>
      <xdr:rowOff>18414</xdr:rowOff>
    </xdr:to>
    <xdr:sp macro="" textlink="">
      <xdr:nvSpPr>
        <xdr:cNvPr id="522" name="楕円 521"/>
        <xdr:cNvSpPr/>
      </xdr:nvSpPr>
      <xdr:spPr>
        <a:xfrm>
          <a:off x="18605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139064</xdr:rowOff>
    </xdr:from>
    <xdr:to>
      <xdr:col>102</xdr:col>
      <xdr:colOff>114300</xdr:colOff>
      <xdr:row>86</xdr:row>
      <xdr:rowOff>34289</xdr:rowOff>
    </xdr:to>
    <xdr:cxnSp macro="">
      <xdr:nvCxnSpPr>
        <xdr:cNvPr id="523" name="直線コネクタ 522"/>
        <xdr:cNvCxnSpPr/>
      </xdr:nvCxnSpPr>
      <xdr:spPr>
        <a:xfrm>
          <a:off x="18656300" y="14712314"/>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114952</xdr:rowOff>
    </xdr:from>
    <xdr:ext cx="469744" cy="259045"/>
    <xdr:sp macro="" textlink="">
      <xdr:nvSpPr>
        <xdr:cNvPr id="524" name="n_1aveValue【消防施設】&#10;一人当たり面積"/>
        <xdr:cNvSpPr txBox="1"/>
      </xdr:nvSpPr>
      <xdr:spPr>
        <a:xfrm>
          <a:off x="21075727" y="1417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525" name="n_2aveValue【消防施設】&#10;一人当たり面積"/>
        <xdr:cNvSpPr txBox="1"/>
      </xdr:nvSpPr>
      <xdr:spPr>
        <a:xfrm>
          <a:off x="20199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118763</xdr:rowOff>
    </xdr:from>
    <xdr:ext cx="469744" cy="259045"/>
    <xdr:sp macro="" textlink="">
      <xdr:nvSpPr>
        <xdr:cNvPr id="526" name="n_3aveValue【消防施設】&#10;一人当たり面積"/>
        <xdr:cNvSpPr txBox="1"/>
      </xdr:nvSpPr>
      <xdr:spPr>
        <a:xfrm>
          <a:off x="19310427" y="1417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156863</xdr:rowOff>
    </xdr:from>
    <xdr:ext cx="469744" cy="259045"/>
    <xdr:sp macro="" textlink="">
      <xdr:nvSpPr>
        <xdr:cNvPr id="527" name="n_4aveValue【消防施設】&#10;一人当たり面積"/>
        <xdr:cNvSpPr txBox="1"/>
      </xdr:nvSpPr>
      <xdr:spPr>
        <a:xfrm>
          <a:off x="18421427" y="1421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7638</xdr:rowOff>
    </xdr:from>
    <xdr:ext cx="469744" cy="259045"/>
    <xdr:sp macro="" textlink="">
      <xdr:nvSpPr>
        <xdr:cNvPr id="528" name="n_1mainValue【消防施設】&#10;一人当たり面積"/>
        <xdr:cNvSpPr txBox="1"/>
      </xdr:nvSpPr>
      <xdr:spPr>
        <a:xfrm>
          <a:off x="210757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1922</xdr:rowOff>
    </xdr:from>
    <xdr:ext cx="469744" cy="259045"/>
    <xdr:sp macro="" textlink="">
      <xdr:nvSpPr>
        <xdr:cNvPr id="529" name="n_2mainValue【消防施設】&#10;一人当たり面積"/>
        <xdr:cNvSpPr txBox="1"/>
      </xdr:nvSpPr>
      <xdr:spPr>
        <a:xfrm>
          <a:off x="20199427" y="1474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76216</xdr:rowOff>
    </xdr:from>
    <xdr:ext cx="469744" cy="259045"/>
    <xdr:sp macro="" textlink="">
      <xdr:nvSpPr>
        <xdr:cNvPr id="530" name="n_3mainValue【消防施設】&#10;一人当たり面積"/>
        <xdr:cNvSpPr txBox="1"/>
      </xdr:nvSpPr>
      <xdr:spPr>
        <a:xfrm>
          <a:off x="19310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9541</xdr:rowOff>
    </xdr:from>
    <xdr:ext cx="469744" cy="259045"/>
    <xdr:sp macro="" textlink="">
      <xdr:nvSpPr>
        <xdr:cNvPr id="531" name="n_4mainValue【消防施設】&#10;一人当たり面積"/>
        <xdr:cNvSpPr txBox="1"/>
      </xdr:nvSpPr>
      <xdr:spPr>
        <a:xfrm>
          <a:off x="18421427" y="1475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2" name="正方形/長方形 5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3" name="正方形/長方形 53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4" name="正方形/長方形 53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5" name="正方形/長方形 53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6" name="正方形/長方形 53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7" name="正方形/長方形 53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8" name="正方形/長方形 53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9" name="正方形/長方形 53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0" name="テキスト ボックス 53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1" name="直線コネクタ 54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2" name="テキスト ボックス 54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3" name="直線コネクタ 54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4" name="テキスト ボックス 54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5" name="直線コネクタ 54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6" name="テキスト ボックス 54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7" name="直線コネクタ 54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8" name="テキスト ボックス 54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9" name="直線コネクタ 54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0" name="テキスト ボックス 54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1" name="直線コネクタ 55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2" name="テキスト ボックス 55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3" name="直線コネクタ 55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4" name="テキスト ボックス 55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5" name="直線コネクタ 5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557" name="直線コネクタ 556"/>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58"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59" name="直線コネクタ 558"/>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560" name="【庁舎】&#10;有形固定資産減価償却率最大値テキスト"/>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561" name="直線コネクタ 560"/>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142620</xdr:rowOff>
    </xdr:from>
    <xdr:ext cx="405111" cy="259045"/>
    <xdr:sp macro="" textlink="">
      <xdr:nvSpPr>
        <xdr:cNvPr id="562" name="【庁舎】&#10;有形固定資産減価償却率平均値テキスト"/>
        <xdr:cNvSpPr txBox="1"/>
      </xdr:nvSpPr>
      <xdr:spPr>
        <a:xfrm>
          <a:off x="16357600" y="1797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164193</xdr:rowOff>
    </xdr:from>
    <xdr:to>
      <xdr:col>85</xdr:col>
      <xdr:colOff>177800</xdr:colOff>
      <xdr:row>105</xdr:row>
      <xdr:rowOff>94343</xdr:rowOff>
    </xdr:to>
    <xdr:sp macro="" textlink="">
      <xdr:nvSpPr>
        <xdr:cNvPr id="563" name="フローチャート: 判断 562"/>
        <xdr:cNvSpPr/>
      </xdr:nvSpPr>
      <xdr:spPr>
        <a:xfrm>
          <a:off x="162687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142966</xdr:rowOff>
    </xdr:from>
    <xdr:to>
      <xdr:col>81</xdr:col>
      <xdr:colOff>101600</xdr:colOff>
      <xdr:row>105</xdr:row>
      <xdr:rowOff>73116</xdr:rowOff>
    </xdr:to>
    <xdr:sp macro="" textlink="">
      <xdr:nvSpPr>
        <xdr:cNvPr id="564" name="フローチャート: 判断 563"/>
        <xdr:cNvSpPr/>
      </xdr:nvSpPr>
      <xdr:spPr>
        <a:xfrm>
          <a:off x="15430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128270</xdr:rowOff>
    </xdr:from>
    <xdr:to>
      <xdr:col>76</xdr:col>
      <xdr:colOff>165100</xdr:colOff>
      <xdr:row>105</xdr:row>
      <xdr:rowOff>58420</xdr:rowOff>
    </xdr:to>
    <xdr:sp macro="" textlink="">
      <xdr:nvSpPr>
        <xdr:cNvPr id="565" name="フローチャート: 判断 564"/>
        <xdr:cNvSpPr/>
      </xdr:nvSpPr>
      <xdr:spPr>
        <a:xfrm>
          <a:off x="14541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160927</xdr:rowOff>
    </xdr:from>
    <xdr:to>
      <xdr:col>72</xdr:col>
      <xdr:colOff>38100</xdr:colOff>
      <xdr:row>105</xdr:row>
      <xdr:rowOff>91077</xdr:rowOff>
    </xdr:to>
    <xdr:sp macro="" textlink="">
      <xdr:nvSpPr>
        <xdr:cNvPr id="566" name="フローチャート: 判断 565"/>
        <xdr:cNvSpPr/>
      </xdr:nvSpPr>
      <xdr:spPr>
        <a:xfrm>
          <a:off x="136525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152763</xdr:rowOff>
    </xdr:from>
    <xdr:to>
      <xdr:col>67</xdr:col>
      <xdr:colOff>101600</xdr:colOff>
      <xdr:row>105</xdr:row>
      <xdr:rowOff>82913</xdr:rowOff>
    </xdr:to>
    <xdr:sp macro="" textlink="">
      <xdr:nvSpPr>
        <xdr:cNvPr id="567" name="フローチャート: 判断 566"/>
        <xdr:cNvSpPr/>
      </xdr:nvSpPr>
      <xdr:spPr>
        <a:xfrm>
          <a:off x="12763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8" name="テキスト ボックス 5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9" name="テキスト ボックス 5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0" name="テキスト ボックス 5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1" name="テキスト ボックス 5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2" name="テキスト ボックス 5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62956</xdr:rowOff>
    </xdr:from>
    <xdr:to>
      <xdr:col>85</xdr:col>
      <xdr:colOff>177800</xdr:colOff>
      <xdr:row>102</xdr:row>
      <xdr:rowOff>164556</xdr:rowOff>
    </xdr:to>
    <xdr:sp macro="" textlink="">
      <xdr:nvSpPr>
        <xdr:cNvPr id="573" name="楕円 572"/>
        <xdr:cNvSpPr/>
      </xdr:nvSpPr>
      <xdr:spPr>
        <a:xfrm>
          <a:off x="16268700" y="175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85833</xdr:rowOff>
    </xdr:from>
    <xdr:ext cx="405111" cy="259045"/>
    <xdr:sp macro="" textlink="">
      <xdr:nvSpPr>
        <xdr:cNvPr id="574" name="【庁舎】&#10;有形固定資産減価償却率該当値テキスト"/>
        <xdr:cNvSpPr txBox="1"/>
      </xdr:nvSpPr>
      <xdr:spPr>
        <a:xfrm>
          <a:off x="16357600" y="174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23768</xdr:rowOff>
    </xdr:from>
    <xdr:to>
      <xdr:col>81</xdr:col>
      <xdr:colOff>101600</xdr:colOff>
      <xdr:row>102</xdr:row>
      <xdr:rowOff>125368</xdr:rowOff>
    </xdr:to>
    <xdr:sp macro="" textlink="">
      <xdr:nvSpPr>
        <xdr:cNvPr id="575" name="楕円 574"/>
        <xdr:cNvSpPr/>
      </xdr:nvSpPr>
      <xdr:spPr>
        <a:xfrm>
          <a:off x="154305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74568</xdr:rowOff>
    </xdr:from>
    <xdr:to>
      <xdr:col>85</xdr:col>
      <xdr:colOff>127000</xdr:colOff>
      <xdr:row>102</xdr:row>
      <xdr:rowOff>113756</xdr:rowOff>
    </xdr:to>
    <xdr:cxnSp macro="">
      <xdr:nvCxnSpPr>
        <xdr:cNvPr id="576" name="直線コネクタ 575"/>
        <xdr:cNvCxnSpPr/>
      </xdr:nvCxnSpPr>
      <xdr:spPr>
        <a:xfrm>
          <a:off x="15481300" y="17562468"/>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85816</xdr:rowOff>
    </xdr:from>
    <xdr:to>
      <xdr:col>76</xdr:col>
      <xdr:colOff>165100</xdr:colOff>
      <xdr:row>104</xdr:row>
      <xdr:rowOff>15966</xdr:rowOff>
    </xdr:to>
    <xdr:sp macro="" textlink="">
      <xdr:nvSpPr>
        <xdr:cNvPr id="577" name="楕円 576"/>
        <xdr:cNvSpPr/>
      </xdr:nvSpPr>
      <xdr:spPr>
        <a:xfrm>
          <a:off x="14541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74568</xdr:rowOff>
    </xdr:from>
    <xdr:to>
      <xdr:col>81</xdr:col>
      <xdr:colOff>50800</xdr:colOff>
      <xdr:row>103</xdr:row>
      <xdr:rowOff>136616</xdr:rowOff>
    </xdr:to>
    <xdr:cxnSp macro="">
      <xdr:nvCxnSpPr>
        <xdr:cNvPr id="578" name="直線コネクタ 577"/>
        <xdr:cNvCxnSpPr/>
      </xdr:nvCxnSpPr>
      <xdr:spPr>
        <a:xfrm flipV="1">
          <a:off x="14592300" y="17562468"/>
          <a:ext cx="889000" cy="23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164193</xdr:rowOff>
    </xdr:from>
    <xdr:to>
      <xdr:col>72</xdr:col>
      <xdr:colOff>38100</xdr:colOff>
      <xdr:row>108</xdr:row>
      <xdr:rowOff>94343</xdr:rowOff>
    </xdr:to>
    <xdr:sp macro="" textlink="">
      <xdr:nvSpPr>
        <xdr:cNvPr id="579" name="楕円 578"/>
        <xdr:cNvSpPr/>
      </xdr:nvSpPr>
      <xdr:spPr>
        <a:xfrm>
          <a:off x="13652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136616</xdr:rowOff>
    </xdr:from>
    <xdr:to>
      <xdr:col>76</xdr:col>
      <xdr:colOff>114300</xdr:colOff>
      <xdr:row>108</xdr:row>
      <xdr:rowOff>43543</xdr:rowOff>
    </xdr:to>
    <xdr:cxnSp macro="">
      <xdr:nvCxnSpPr>
        <xdr:cNvPr id="580" name="直線コネクタ 579"/>
        <xdr:cNvCxnSpPr/>
      </xdr:nvCxnSpPr>
      <xdr:spPr>
        <a:xfrm flipV="1">
          <a:off x="13703300" y="17795966"/>
          <a:ext cx="889000" cy="76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131536</xdr:rowOff>
    </xdr:from>
    <xdr:to>
      <xdr:col>67</xdr:col>
      <xdr:colOff>101600</xdr:colOff>
      <xdr:row>108</xdr:row>
      <xdr:rowOff>61686</xdr:rowOff>
    </xdr:to>
    <xdr:sp macro="" textlink="">
      <xdr:nvSpPr>
        <xdr:cNvPr id="581" name="楕円 580"/>
        <xdr:cNvSpPr/>
      </xdr:nvSpPr>
      <xdr:spPr>
        <a:xfrm>
          <a:off x="12763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10886</xdr:rowOff>
    </xdr:from>
    <xdr:to>
      <xdr:col>71</xdr:col>
      <xdr:colOff>177800</xdr:colOff>
      <xdr:row>108</xdr:row>
      <xdr:rowOff>43543</xdr:rowOff>
    </xdr:to>
    <xdr:cxnSp macro="">
      <xdr:nvCxnSpPr>
        <xdr:cNvPr id="582" name="直線コネクタ 581"/>
        <xdr:cNvCxnSpPr/>
      </xdr:nvCxnSpPr>
      <xdr:spPr>
        <a:xfrm>
          <a:off x="12814300" y="185274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64243</xdr:rowOff>
    </xdr:from>
    <xdr:ext cx="405111" cy="259045"/>
    <xdr:sp macro="" textlink="">
      <xdr:nvSpPr>
        <xdr:cNvPr id="583" name="n_1aveValue【庁舎】&#10;有形固定資産減価償却率"/>
        <xdr:cNvSpPr txBox="1"/>
      </xdr:nvSpPr>
      <xdr:spPr>
        <a:xfrm>
          <a:off x="152660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49547</xdr:rowOff>
    </xdr:from>
    <xdr:ext cx="405111" cy="259045"/>
    <xdr:sp macro="" textlink="">
      <xdr:nvSpPr>
        <xdr:cNvPr id="584" name="n_2aveValue【庁舎】&#10;有形固定資産減価償却率"/>
        <xdr:cNvSpPr txBox="1"/>
      </xdr:nvSpPr>
      <xdr:spPr>
        <a:xfrm>
          <a:off x="14389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107604</xdr:rowOff>
    </xdr:from>
    <xdr:ext cx="405111" cy="259045"/>
    <xdr:sp macro="" textlink="">
      <xdr:nvSpPr>
        <xdr:cNvPr id="585" name="n_3aveValue【庁舎】&#10;有形固定資産減価償却率"/>
        <xdr:cNvSpPr txBox="1"/>
      </xdr:nvSpPr>
      <xdr:spPr>
        <a:xfrm>
          <a:off x="13500744" y="1776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99440</xdr:rowOff>
    </xdr:from>
    <xdr:ext cx="405111" cy="259045"/>
    <xdr:sp macro="" textlink="">
      <xdr:nvSpPr>
        <xdr:cNvPr id="586" name="n_4aveValue【庁舎】&#10;有形固定資産減価償却率"/>
        <xdr:cNvSpPr txBox="1"/>
      </xdr:nvSpPr>
      <xdr:spPr>
        <a:xfrm>
          <a:off x="12611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141895</xdr:rowOff>
    </xdr:from>
    <xdr:ext cx="405111" cy="259045"/>
    <xdr:sp macro="" textlink="">
      <xdr:nvSpPr>
        <xdr:cNvPr id="587" name="n_1mainValue【庁舎】&#10;有形固定資産減価償却率"/>
        <xdr:cNvSpPr txBox="1"/>
      </xdr:nvSpPr>
      <xdr:spPr>
        <a:xfrm>
          <a:off x="15266044" y="1728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32493</xdr:rowOff>
    </xdr:from>
    <xdr:ext cx="405111" cy="259045"/>
    <xdr:sp macro="" textlink="">
      <xdr:nvSpPr>
        <xdr:cNvPr id="588" name="n_2mainValue【庁舎】&#10;有形固定資産減価償却率"/>
        <xdr:cNvSpPr txBox="1"/>
      </xdr:nvSpPr>
      <xdr:spPr>
        <a:xfrm>
          <a:off x="14389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85470</xdr:rowOff>
    </xdr:from>
    <xdr:ext cx="405111" cy="259045"/>
    <xdr:sp macro="" textlink="">
      <xdr:nvSpPr>
        <xdr:cNvPr id="589" name="n_3mainValue【庁舎】&#10;有形固定資産減価償却率"/>
        <xdr:cNvSpPr txBox="1"/>
      </xdr:nvSpPr>
      <xdr:spPr>
        <a:xfrm>
          <a:off x="13500744" y="1860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52813</xdr:rowOff>
    </xdr:from>
    <xdr:ext cx="405111" cy="259045"/>
    <xdr:sp macro="" textlink="">
      <xdr:nvSpPr>
        <xdr:cNvPr id="590" name="n_4mainValue【庁舎】&#10;有形固定資産減価償却率"/>
        <xdr:cNvSpPr txBox="1"/>
      </xdr:nvSpPr>
      <xdr:spPr>
        <a:xfrm>
          <a:off x="126117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1" name="正方形/長方形 5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2" name="正方形/長方形 5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3" name="正方形/長方形 5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4" name="正方形/長方形 5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5" name="正方形/長方形 5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6" name="正方形/長方形 5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7" name="正方形/長方形 5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8" name="正方形/長方形 5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9" name="テキスト ボックス 5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0" name="直線コネクタ 5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1" name="直線コネクタ 60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2" name="テキスト ボックス 60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3" name="直線コネクタ 60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4" name="テキスト ボックス 60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5" name="直線コネクタ 60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6" name="テキスト ボックス 60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7" name="直線コネクタ 60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08" name="テキスト ボックス 60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09" name="直線コネクタ 60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0" name="テキスト ボックス 60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1" name="直線コネクタ 61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98</xdr:row>
      <xdr:rowOff>146248</xdr:rowOff>
    </xdr:from>
    <xdr:ext cx="531299" cy="259045"/>
    <xdr:sp macro="" textlink="">
      <xdr:nvSpPr>
        <xdr:cNvPr id="612" name="テキスト ボックス 611"/>
        <xdr:cNvSpPr txBox="1"/>
      </xdr:nvSpPr>
      <xdr:spPr>
        <a:xfrm>
          <a:off x="17756701" y="1694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14" name="テキスト ボックス 613"/>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53339</xdr:rowOff>
    </xdr:from>
    <xdr:to>
      <xdr:col>116</xdr:col>
      <xdr:colOff>62864</xdr:colOff>
      <xdr:row>109</xdr:row>
      <xdr:rowOff>27214</xdr:rowOff>
    </xdr:to>
    <xdr:cxnSp macro="">
      <xdr:nvCxnSpPr>
        <xdr:cNvPr id="616" name="直線コネクタ 615"/>
        <xdr:cNvCxnSpPr/>
      </xdr:nvCxnSpPr>
      <xdr:spPr>
        <a:xfrm flipV="1">
          <a:off x="22160864" y="17198339"/>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31041</xdr:rowOff>
    </xdr:from>
    <xdr:ext cx="469744" cy="259045"/>
    <xdr:sp macro="" textlink="">
      <xdr:nvSpPr>
        <xdr:cNvPr id="617" name="【庁舎】&#10;一人当たり面積最小値テキスト"/>
        <xdr:cNvSpPr txBox="1"/>
      </xdr:nvSpPr>
      <xdr:spPr>
        <a:xfrm>
          <a:off x="22199600" y="1871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27214</xdr:rowOff>
    </xdr:from>
    <xdr:to>
      <xdr:col>116</xdr:col>
      <xdr:colOff>152400</xdr:colOff>
      <xdr:row>109</xdr:row>
      <xdr:rowOff>27214</xdr:rowOff>
    </xdr:to>
    <xdr:cxnSp macro="">
      <xdr:nvCxnSpPr>
        <xdr:cNvPr id="618" name="直線コネクタ 617"/>
        <xdr:cNvCxnSpPr/>
      </xdr:nvCxnSpPr>
      <xdr:spPr>
        <a:xfrm>
          <a:off x="22072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xdr:rowOff>
    </xdr:from>
    <xdr:ext cx="469744" cy="259045"/>
    <xdr:sp macro="" textlink="">
      <xdr:nvSpPr>
        <xdr:cNvPr id="619" name="【庁舎】&#10;一人当たり面積最大値テキスト"/>
        <xdr:cNvSpPr txBox="1"/>
      </xdr:nvSpPr>
      <xdr:spPr>
        <a:xfrm>
          <a:off x="22199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53339</xdr:rowOff>
    </xdr:from>
    <xdr:to>
      <xdr:col>116</xdr:col>
      <xdr:colOff>152400</xdr:colOff>
      <xdr:row>100</xdr:row>
      <xdr:rowOff>53339</xdr:rowOff>
    </xdr:to>
    <xdr:cxnSp macro="">
      <xdr:nvCxnSpPr>
        <xdr:cNvPr id="620" name="直線コネクタ 619"/>
        <xdr:cNvCxnSpPr/>
      </xdr:nvCxnSpPr>
      <xdr:spPr>
        <a:xfrm>
          <a:off x="22072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63626</xdr:rowOff>
    </xdr:from>
    <xdr:ext cx="469744" cy="259045"/>
    <xdr:sp macro="" textlink="">
      <xdr:nvSpPr>
        <xdr:cNvPr id="621" name="【庁舎】&#10;一人当たり面積平均値テキスト"/>
        <xdr:cNvSpPr txBox="1"/>
      </xdr:nvSpPr>
      <xdr:spPr>
        <a:xfrm>
          <a:off x="22199600" y="18408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40749</xdr:rowOff>
    </xdr:from>
    <xdr:to>
      <xdr:col>116</xdr:col>
      <xdr:colOff>114300</xdr:colOff>
      <xdr:row>108</xdr:row>
      <xdr:rowOff>142349</xdr:rowOff>
    </xdr:to>
    <xdr:sp macro="" textlink="">
      <xdr:nvSpPr>
        <xdr:cNvPr id="622" name="フローチャート: 判断 621"/>
        <xdr:cNvSpPr/>
      </xdr:nvSpPr>
      <xdr:spPr>
        <a:xfrm>
          <a:off x="22110700" y="18557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39605</xdr:rowOff>
    </xdr:from>
    <xdr:to>
      <xdr:col>112</xdr:col>
      <xdr:colOff>38100</xdr:colOff>
      <xdr:row>108</xdr:row>
      <xdr:rowOff>141205</xdr:rowOff>
    </xdr:to>
    <xdr:sp macro="" textlink="">
      <xdr:nvSpPr>
        <xdr:cNvPr id="623" name="フローチャート: 判断 622"/>
        <xdr:cNvSpPr/>
      </xdr:nvSpPr>
      <xdr:spPr>
        <a:xfrm>
          <a:off x="21272500" y="185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43035</xdr:rowOff>
    </xdr:from>
    <xdr:to>
      <xdr:col>107</xdr:col>
      <xdr:colOff>101600</xdr:colOff>
      <xdr:row>108</xdr:row>
      <xdr:rowOff>144635</xdr:rowOff>
    </xdr:to>
    <xdr:sp macro="" textlink="">
      <xdr:nvSpPr>
        <xdr:cNvPr id="624" name="フローチャート: 判断 623"/>
        <xdr:cNvSpPr/>
      </xdr:nvSpPr>
      <xdr:spPr>
        <a:xfrm>
          <a:off x="20383500" y="1855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58220</xdr:rowOff>
    </xdr:from>
    <xdr:to>
      <xdr:col>102</xdr:col>
      <xdr:colOff>165100</xdr:colOff>
      <xdr:row>108</xdr:row>
      <xdr:rowOff>159820</xdr:rowOff>
    </xdr:to>
    <xdr:sp macro="" textlink="">
      <xdr:nvSpPr>
        <xdr:cNvPr id="625" name="フローチャート: 判断 624"/>
        <xdr:cNvSpPr/>
      </xdr:nvSpPr>
      <xdr:spPr>
        <a:xfrm>
          <a:off x="19494500" y="1857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50873</xdr:rowOff>
    </xdr:from>
    <xdr:to>
      <xdr:col>98</xdr:col>
      <xdr:colOff>38100</xdr:colOff>
      <xdr:row>108</xdr:row>
      <xdr:rowOff>152473</xdr:rowOff>
    </xdr:to>
    <xdr:sp macro="" textlink="">
      <xdr:nvSpPr>
        <xdr:cNvPr id="626" name="フローチャート: 判断 625"/>
        <xdr:cNvSpPr/>
      </xdr:nvSpPr>
      <xdr:spPr>
        <a:xfrm>
          <a:off x="18605500" y="1856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97899</xdr:rowOff>
    </xdr:from>
    <xdr:to>
      <xdr:col>116</xdr:col>
      <xdr:colOff>114300</xdr:colOff>
      <xdr:row>109</xdr:row>
      <xdr:rowOff>28049</xdr:rowOff>
    </xdr:to>
    <xdr:sp macro="" textlink="">
      <xdr:nvSpPr>
        <xdr:cNvPr id="632" name="楕円 631"/>
        <xdr:cNvSpPr/>
      </xdr:nvSpPr>
      <xdr:spPr>
        <a:xfrm>
          <a:off x="22110700" y="1861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19176</xdr:rowOff>
    </xdr:from>
    <xdr:ext cx="469744" cy="259045"/>
    <xdr:sp macro="" textlink="">
      <xdr:nvSpPr>
        <xdr:cNvPr id="633" name="【庁舎】&#10;一人当たり面積該当値テキスト"/>
        <xdr:cNvSpPr txBox="1"/>
      </xdr:nvSpPr>
      <xdr:spPr>
        <a:xfrm>
          <a:off x="22199600" y="185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99205</xdr:rowOff>
    </xdr:from>
    <xdr:to>
      <xdr:col>112</xdr:col>
      <xdr:colOff>38100</xdr:colOff>
      <xdr:row>109</xdr:row>
      <xdr:rowOff>29355</xdr:rowOff>
    </xdr:to>
    <xdr:sp macro="" textlink="">
      <xdr:nvSpPr>
        <xdr:cNvPr id="634" name="楕円 633"/>
        <xdr:cNvSpPr/>
      </xdr:nvSpPr>
      <xdr:spPr>
        <a:xfrm>
          <a:off x="21272500" y="1861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148699</xdr:rowOff>
    </xdr:from>
    <xdr:to>
      <xdr:col>116</xdr:col>
      <xdr:colOff>63500</xdr:colOff>
      <xdr:row>108</xdr:row>
      <xdr:rowOff>150005</xdr:rowOff>
    </xdr:to>
    <xdr:cxnSp macro="">
      <xdr:nvCxnSpPr>
        <xdr:cNvPr id="635" name="直線コネクタ 634"/>
        <xdr:cNvCxnSpPr/>
      </xdr:nvCxnSpPr>
      <xdr:spPr>
        <a:xfrm flipV="1">
          <a:off x="21323300" y="18665299"/>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101002</xdr:rowOff>
    </xdr:from>
    <xdr:to>
      <xdr:col>107</xdr:col>
      <xdr:colOff>101600</xdr:colOff>
      <xdr:row>109</xdr:row>
      <xdr:rowOff>31152</xdr:rowOff>
    </xdr:to>
    <xdr:sp macro="" textlink="">
      <xdr:nvSpPr>
        <xdr:cNvPr id="636" name="楕円 635"/>
        <xdr:cNvSpPr/>
      </xdr:nvSpPr>
      <xdr:spPr>
        <a:xfrm>
          <a:off x="20383500" y="1861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150005</xdr:rowOff>
    </xdr:from>
    <xdr:to>
      <xdr:col>111</xdr:col>
      <xdr:colOff>177800</xdr:colOff>
      <xdr:row>108</xdr:row>
      <xdr:rowOff>151802</xdr:rowOff>
    </xdr:to>
    <xdr:cxnSp macro="">
      <xdr:nvCxnSpPr>
        <xdr:cNvPr id="637" name="直線コネクタ 636"/>
        <xdr:cNvCxnSpPr/>
      </xdr:nvCxnSpPr>
      <xdr:spPr>
        <a:xfrm flipV="1">
          <a:off x="20434300" y="18666605"/>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102144</xdr:rowOff>
    </xdr:from>
    <xdr:to>
      <xdr:col>102</xdr:col>
      <xdr:colOff>165100</xdr:colOff>
      <xdr:row>109</xdr:row>
      <xdr:rowOff>32294</xdr:rowOff>
    </xdr:to>
    <xdr:sp macro="" textlink="">
      <xdr:nvSpPr>
        <xdr:cNvPr id="638" name="楕円 637"/>
        <xdr:cNvSpPr/>
      </xdr:nvSpPr>
      <xdr:spPr>
        <a:xfrm>
          <a:off x="194945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151802</xdr:rowOff>
    </xdr:from>
    <xdr:to>
      <xdr:col>107</xdr:col>
      <xdr:colOff>50800</xdr:colOff>
      <xdr:row>108</xdr:row>
      <xdr:rowOff>152944</xdr:rowOff>
    </xdr:to>
    <xdr:cxnSp macro="">
      <xdr:nvCxnSpPr>
        <xdr:cNvPr id="639" name="直線コネクタ 638"/>
        <xdr:cNvCxnSpPr/>
      </xdr:nvCxnSpPr>
      <xdr:spPr>
        <a:xfrm flipV="1">
          <a:off x="19545300" y="1866840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103287</xdr:rowOff>
    </xdr:from>
    <xdr:to>
      <xdr:col>98</xdr:col>
      <xdr:colOff>38100</xdr:colOff>
      <xdr:row>109</xdr:row>
      <xdr:rowOff>33437</xdr:rowOff>
    </xdr:to>
    <xdr:sp macro="" textlink="">
      <xdr:nvSpPr>
        <xdr:cNvPr id="640" name="楕円 639"/>
        <xdr:cNvSpPr/>
      </xdr:nvSpPr>
      <xdr:spPr>
        <a:xfrm>
          <a:off x="18605500" y="186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152944</xdr:rowOff>
    </xdr:from>
    <xdr:to>
      <xdr:col>102</xdr:col>
      <xdr:colOff>114300</xdr:colOff>
      <xdr:row>108</xdr:row>
      <xdr:rowOff>154087</xdr:rowOff>
    </xdr:to>
    <xdr:cxnSp macro="">
      <xdr:nvCxnSpPr>
        <xdr:cNvPr id="641" name="直線コネクタ 640"/>
        <xdr:cNvCxnSpPr/>
      </xdr:nvCxnSpPr>
      <xdr:spPr>
        <a:xfrm flipV="1">
          <a:off x="18656300" y="1866954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157732</xdr:rowOff>
    </xdr:from>
    <xdr:ext cx="469744" cy="259045"/>
    <xdr:sp macro="" textlink="">
      <xdr:nvSpPr>
        <xdr:cNvPr id="642" name="n_1aveValue【庁舎】&#10;一人当たり面積"/>
        <xdr:cNvSpPr txBox="1"/>
      </xdr:nvSpPr>
      <xdr:spPr>
        <a:xfrm>
          <a:off x="21075727" y="1833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161162</xdr:rowOff>
    </xdr:from>
    <xdr:ext cx="469744" cy="259045"/>
    <xdr:sp macro="" textlink="">
      <xdr:nvSpPr>
        <xdr:cNvPr id="643" name="n_2aveValue【庁舎】&#10;一人当たり面積"/>
        <xdr:cNvSpPr txBox="1"/>
      </xdr:nvSpPr>
      <xdr:spPr>
        <a:xfrm>
          <a:off x="20199427" y="1833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4897</xdr:rowOff>
    </xdr:from>
    <xdr:ext cx="469744" cy="259045"/>
    <xdr:sp macro="" textlink="">
      <xdr:nvSpPr>
        <xdr:cNvPr id="644" name="n_3aveValue【庁舎】&#10;一人当たり面積"/>
        <xdr:cNvSpPr txBox="1"/>
      </xdr:nvSpPr>
      <xdr:spPr>
        <a:xfrm>
          <a:off x="19310427" y="1835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169000</xdr:rowOff>
    </xdr:from>
    <xdr:ext cx="469744" cy="259045"/>
    <xdr:sp macro="" textlink="">
      <xdr:nvSpPr>
        <xdr:cNvPr id="645" name="n_4aveValue【庁舎】&#10;一人当たり面積"/>
        <xdr:cNvSpPr txBox="1"/>
      </xdr:nvSpPr>
      <xdr:spPr>
        <a:xfrm>
          <a:off x="18421427" y="1834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20482</xdr:rowOff>
    </xdr:from>
    <xdr:ext cx="469744" cy="259045"/>
    <xdr:sp macro="" textlink="">
      <xdr:nvSpPr>
        <xdr:cNvPr id="646" name="n_1mainValue【庁舎】&#10;一人当たり面積"/>
        <xdr:cNvSpPr txBox="1"/>
      </xdr:nvSpPr>
      <xdr:spPr>
        <a:xfrm>
          <a:off x="21075727" y="1870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22279</xdr:rowOff>
    </xdr:from>
    <xdr:ext cx="469744" cy="259045"/>
    <xdr:sp macro="" textlink="">
      <xdr:nvSpPr>
        <xdr:cNvPr id="647" name="n_2mainValue【庁舎】&#10;一人当たり面積"/>
        <xdr:cNvSpPr txBox="1"/>
      </xdr:nvSpPr>
      <xdr:spPr>
        <a:xfrm>
          <a:off x="20199427" y="1871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23421</xdr:rowOff>
    </xdr:from>
    <xdr:ext cx="469744" cy="259045"/>
    <xdr:sp macro="" textlink="">
      <xdr:nvSpPr>
        <xdr:cNvPr id="648" name="n_3mainValue【庁舎】&#10;一人当たり面積"/>
        <xdr:cNvSpPr txBox="1"/>
      </xdr:nvSpPr>
      <xdr:spPr>
        <a:xfrm>
          <a:off x="19310427" y="1871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24564</xdr:rowOff>
    </xdr:from>
    <xdr:ext cx="469744" cy="259045"/>
    <xdr:sp macro="" textlink="">
      <xdr:nvSpPr>
        <xdr:cNvPr id="649" name="n_4mainValue【庁舎】&#10;一人当たり面積"/>
        <xdr:cNvSpPr txBox="1"/>
      </xdr:nvSpPr>
      <xdr:spPr>
        <a:xfrm>
          <a:off x="18421427" y="1871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施設は、体育館・プールであり、低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施設は、図書館・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体育館・プールについては、町民体育館が昭和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整備後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、町民プールが平成４年の整備後約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経過していることによる。なお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町民体育館については平成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耐震診断と耐震補強</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実施しており使用に問題はない。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年に整備されており比較的新しいことから、類似団体内平均値と比較し低くなっている。また、消防施設の有形固定資産減価償却率が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に比べ大幅に上昇しているが、広域事務組合の所有する消防関連施設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するよう改め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たことによる。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なお、庁舎について有形固定資産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減価</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償却率が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大幅に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低くなって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いるが、庁舎エレベーターの新設に伴うものである。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0.233\01_&#32207;&#21209;&#35506;\Users\sakuma453\Desktop\&#26032;&#12375;&#12356;&#12501;&#12457;&#12523;&#12480;&#12540;%20(2)\&#12467;&#12500;&#12540;&#12304;&#36001;&#25919;&#29366;&#27841;&#36039;&#26009;&#38598;&#12305;_063231_&#26397;&#26085;&#30010;_2019(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H27</v>
          </cell>
          <cell r="BX50" t="str">
            <v>H28</v>
          </cell>
          <cell r="CF50" t="str">
            <v>H29</v>
          </cell>
          <cell r="CN50" t="str">
            <v>H30</v>
          </cell>
          <cell r="CV50" t="str">
            <v>R01</v>
          </cell>
        </row>
        <row r="51">
          <cell r="AN51" t="str">
            <v>当該団体値</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row>
        <row r="53">
          <cell r="BP53">
            <v>49.7</v>
          </cell>
          <cell r="BQ53">
            <v>49.699981689453125</v>
          </cell>
          <cell r="BR53">
            <v>49.699981689453125</v>
          </cell>
          <cell r="BS53">
            <v>49.699981689453125</v>
          </cell>
          <cell r="BT53">
            <v>49.699981689453125</v>
          </cell>
          <cell r="BU53">
            <v>49.699981689453125</v>
          </cell>
          <cell r="BV53">
            <v>49.699981689453125</v>
          </cell>
          <cell r="BW53">
            <v>49.699981689453125</v>
          </cell>
          <cell r="BX53">
            <v>51.7</v>
          </cell>
          <cell r="BY53">
            <v>51.699981689453125</v>
          </cell>
          <cell r="BZ53">
            <v>51.699981689453125</v>
          </cell>
          <cell r="CA53">
            <v>51.699981689453125</v>
          </cell>
          <cell r="CB53">
            <v>51.699981689453125</v>
          </cell>
          <cell r="CC53">
            <v>51.699981689453125</v>
          </cell>
          <cell r="CD53">
            <v>51.699981689453125</v>
          </cell>
          <cell r="CE53">
            <v>51.699981689453125</v>
          </cell>
          <cell r="CF53">
            <v>53.6</v>
          </cell>
          <cell r="CG53">
            <v>53.5999755859375</v>
          </cell>
          <cell r="CH53">
            <v>53.5999755859375</v>
          </cell>
          <cell r="CI53">
            <v>53.5999755859375</v>
          </cell>
          <cell r="CJ53">
            <v>53.5999755859375</v>
          </cell>
          <cell r="CK53">
            <v>53.5999755859375</v>
          </cell>
          <cell r="CL53">
            <v>53.5999755859375</v>
          </cell>
          <cell r="CM53">
            <v>53.5999755859375</v>
          </cell>
          <cell r="CN53">
            <v>56.2</v>
          </cell>
          <cell r="CO53">
            <v>56.199981689453125</v>
          </cell>
          <cell r="CP53">
            <v>56.199981689453125</v>
          </cell>
          <cell r="CQ53">
            <v>56.199981689453125</v>
          </cell>
          <cell r="CR53">
            <v>56.199981689453125</v>
          </cell>
          <cell r="CS53">
            <v>56.199981689453125</v>
          </cell>
          <cell r="CT53">
            <v>56.199981689453125</v>
          </cell>
          <cell r="CU53">
            <v>56.199981689453125</v>
          </cell>
          <cell r="CV53">
            <v>56.2</v>
          </cell>
          <cell r="CW53">
            <v>56.199981689453125</v>
          </cell>
          <cell r="CX53">
            <v>56.199981689453125</v>
          </cell>
          <cell r="CY53">
            <v>56.199981689453125</v>
          </cell>
          <cell r="CZ53">
            <v>56.199981689453125</v>
          </cell>
          <cell r="DA53">
            <v>56.199981689453125</v>
          </cell>
          <cell r="DB53">
            <v>56.199981689453125</v>
          </cell>
          <cell r="DC53">
            <v>56.199981689453125</v>
          </cell>
        </row>
        <row r="55">
          <cell r="AN55" t="str">
            <v>類似団体内平均値</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57">
          <cell r="BP57">
            <v>55.3</v>
          </cell>
          <cell r="BQ57">
            <v>55.29998779296875</v>
          </cell>
          <cell r="BR57">
            <v>55.29998779296875</v>
          </cell>
          <cell r="BS57">
            <v>55.29998779296875</v>
          </cell>
          <cell r="BT57">
            <v>55.29998779296875</v>
          </cell>
          <cell r="BU57">
            <v>55.29998779296875</v>
          </cell>
          <cell r="BV57">
            <v>55.29998779296875</v>
          </cell>
          <cell r="BW57">
            <v>55.29998779296875</v>
          </cell>
          <cell r="BX57">
            <v>56.3</v>
          </cell>
          <cell r="BY57">
            <v>56.29998779296875</v>
          </cell>
          <cell r="BZ57">
            <v>56.29998779296875</v>
          </cell>
          <cell r="CA57">
            <v>56.29998779296875</v>
          </cell>
          <cell r="CB57">
            <v>56.29998779296875</v>
          </cell>
          <cell r="CC57">
            <v>56.29998779296875</v>
          </cell>
          <cell r="CD57">
            <v>56.29998779296875</v>
          </cell>
          <cell r="CE57">
            <v>56.29998779296875</v>
          </cell>
          <cell r="CF57">
            <v>58.3</v>
          </cell>
          <cell r="CG57">
            <v>58.29998779296875</v>
          </cell>
          <cell r="CH57">
            <v>58.29998779296875</v>
          </cell>
          <cell r="CI57">
            <v>58.29998779296875</v>
          </cell>
          <cell r="CJ57">
            <v>58.29998779296875</v>
          </cell>
          <cell r="CK57">
            <v>58.29998779296875</v>
          </cell>
          <cell r="CL57">
            <v>58.29998779296875</v>
          </cell>
          <cell r="CM57">
            <v>58.29998779296875</v>
          </cell>
          <cell r="CN57">
            <v>60.2</v>
          </cell>
          <cell r="CO57">
            <v>60.199981689453125</v>
          </cell>
          <cell r="CP57">
            <v>60.199981689453125</v>
          </cell>
          <cell r="CQ57">
            <v>60.199981689453125</v>
          </cell>
          <cell r="CR57">
            <v>60.199981689453125</v>
          </cell>
          <cell r="CS57">
            <v>60.199981689453125</v>
          </cell>
          <cell r="CT57">
            <v>60.199981689453125</v>
          </cell>
          <cell r="CU57">
            <v>60.199981689453125</v>
          </cell>
          <cell r="CV57">
            <v>59.9</v>
          </cell>
          <cell r="CW57">
            <v>59.899993896484375</v>
          </cell>
          <cell r="CX57">
            <v>59.899993896484375</v>
          </cell>
          <cell r="CY57">
            <v>59.899993896484375</v>
          </cell>
          <cell r="CZ57">
            <v>59.899993896484375</v>
          </cell>
          <cell r="DA57">
            <v>59.899993896484375</v>
          </cell>
          <cell r="DB57">
            <v>59.899993896484375</v>
          </cell>
          <cell r="DC57">
            <v>59.899993896484375</v>
          </cell>
        </row>
        <row r="72">
          <cell r="BP72" t="str">
            <v>H27</v>
          </cell>
          <cell r="BX72" t="str">
            <v>H28</v>
          </cell>
          <cell r="CF72" t="str">
            <v>H29</v>
          </cell>
          <cell r="CN72" t="str">
            <v>H30</v>
          </cell>
          <cell r="CV72" t="str">
            <v>R01</v>
          </cell>
        </row>
        <row r="73">
          <cell r="AN73" t="str">
            <v>当該団体値</v>
          </cell>
          <cell r="BP73">
            <v>59.899993896484375</v>
          </cell>
          <cell r="BQ73">
            <v>59.899993896484375</v>
          </cell>
          <cell r="BR73">
            <v>59.899993896484375</v>
          </cell>
          <cell r="BS73">
            <v>59.899993896484375</v>
          </cell>
          <cell r="BT73">
            <v>59.899993896484375</v>
          </cell>
          <cell r="BU73">
            <v>59.899993896484375</v>
          </cell>
          <cell r="BV73">
            <v>59.899993896484375</v>
          </cell>
          <cell r="BW73">
            <v>59.899993896484375</v>
          </cell>
          <cell r="BX73">
            <v>59.899993896484375</v>
          </cell>
          <cell r="BY73">
            <v>59.899993896484375</v>
          </cell>
          <cell r="BZ73">
            <v>59.899993896484375</v>
          </cell>
          <cell r="CA73">
            <v>59.899993896484375</v>
          </cell>
          <cell r="CB73">
            <v>59.899993896484375</v>
          </cell>
          <cell r="CC73">
            <v>59.899993896484375</v>
          </cell>
          <cell r="CD73">
            <v>59.899993896484375</v>
          </cell>
          <cell r="CE73">
            <v>59.899993896484375</v>
          </cell>
          <cell r="CF73">
            <v>59.899993896484375</v>
          </cell>
          <cell r="CG73">
            <v>59.899993896484375</v>
          </cell>
          <cell r="CH73">
            <v>59.899993896484375</v>
          </cell>
          <cell r="CI73">
            <v>59.899993896484375</v>
          </cell>
          <cell r="CJ73">
            <v>59.899993896484375</v>
          </cell>
          <cell r="CK73">
            <v>59.899993896484375</v>
          </cell>
          <cell r="CL73">
            <v>59.899993896484375</v>
          </cell>
          <cell r="CM73">
            <v>59.899993896484375</v>
          </cell>
          <cell r="CN73">
            <v>59.899993896484375</v>
          </cell>
          <cell r="CO73">
            <v>59.899993896484375</v>
          </cell>
          <cell r="CP73">
            <v>59.899993896484375</v>
          </cell>
          <cell r="CQ73">
            <v>59.899993896484375</v>
          </cell>
          <cell r="CR73">
            <v>59.899993896484375</v>
          </cell>
          <cell r="CS73">
            <v>59.899993896484375</v>
          </cell>
          <cell r="CT73">
            <v>59.899993896484375</v>
          </cell>
          <cell r="CU73">
            <v>59.899993896484375</v>
          </cell>
          <cell r="CV73">
            <v>59.899993896484375</v>
          </cell>
          <cell r="CW73">
            <v>59.899993896484375</v>
          </cell>
          <cell r="CX73">
            <v>59.899993896484375</v>
          </cell>
          <cell r="CY73">
            <v>59.899993896484375</v>
          </cell>
          <cell r="CZ73">
            <v>59.899993896484375</v>
          </cell>
          <cell r="DA73">
            <v>59.899993896484375</v>
          </cell>
          <cell r="DB73">
            <v>59.899993896484375</v>
          </cell>
          <cell r="DC73">
            <v>59.899993896484375</v>
          </cell>
        </row>
        <row r="75">
          <cell r="BP75">
            <v>0.9</v>
          </cell>
          <cell r="BQ75">
            <v>0.89999961853027344</v>
          </cell>
          <cell r="BR75">
            <v>0.89999961853027344</v>
          </cell>
          <cell r="BS75">
            <v>0.89999961853027344</v>
          </cell>
          <cell r="BT75">
            <v>0.89999961853027344</v>
          </cell>
          <cell r="BU75">
            <v>0.89999961853027344</v>
          </cell>
          <cell r="BV75">
            <v>0.89999961853027344</v>
          </cell>
          <cell r="BW75">
            <v>0.89999961853027344</v>
          </cell>
          <cell r="BX75">
            <v>1.5</v>
          </cell>
          <cell r="BY75">
            <v>1.5</v>
          </cell>
          <cell r="BZ75">
            <v>1.5</v>
          </cell>
          <cell r="CA75">
            <v>1.5</v>
          </cell>
          <cell r="CB75">
            <v>1.5</v>
          </cell>
          <cell r="CC75">
            <v>1.5</v>
          </cell>
          <cell r="CD75">
            <v>1.5</v>
          </cell>
          <cell r="CE75">
            <v>1.5</v>
          </cell>
          <cell r="CF75">
            <v>3.5</v>
          </cell>
          <cell r="CG75">
            <v>3.5</v>
          </cell>
          <cell r="CH75">
            <v>3.5</v>
          </cell>
          <cell r="CI75">
            <v>3.5</v>
          </cell>
          <cell r="CJ75">
            <v>3.5</v>
          </cell>
          <cell r="CK75">
            <v>3.5</v>
          </cell>
          <cell r="CL75">
            <v>3.5</v>
          </cell>
          <cell r="CM75">
            <v>3.5</v>
          </cell>
          <cell r="CN75">
            <v>4.5</v>
          </cell>
          <cell r="CO75">
            <v>4.5</v>
          </cell>
          <cell r="CP75">
            <v>4.5</v>
          </cell>
          <cell r="CQ75">
            <v>4.5</v>
          </cell>
          <cell r="CR75">
            <v>4.5</v>
          </cell>
          <cell r="CS75">
            <v>4.5</v>
          </cell>
          <cell r="CT75">
            <v>4.5</v>
          </cell>
          <cell r="CU75">
            <v>4.5</v>
          </cell>
          <cell r="CV75">
            <v>5.5</v>
          </cell>
          <cell r="CW75">
            <v>5.5</v>
          </cell>
          <cell r="CX75">
            <v>5.5</v>
          </cell>
          <cell r="CY75">
            <v>5.5</v>
          </cell>
          <cell r="CZ75">
            <v>5.5</v>
          </cell>
          <cell r="DA75">
            <v>5.5</v>
          </cell>
          <cell r="DB75">
            <v>5.5</v>
          </cell>
          <cell r="DC75">
            <v>5.5</v>
          </cell>
        </row>
        <row r="77">
          <cell r="AN77" t="str">
            <v>類似団体内平均値</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79">
          <cell r="BP79">
            <v>8.6</v>
          </cell>
          <cell r="BQ79">
            <v>8.5999984741210937</v>
          </cell>
          <cell r="BR79">
            <v>8.5999984741210937</v>
          </cell>
          <cell r="BS79">
            <v>8.5999984741210937</v>
          </cell>
          <cell r="BT79">
            <v>8.5999984741210937</v>
          </cell>
          <cell r="BU79">
            <v>8.5999984741210937</v>
          </cell>
          <cell r="BV79">
            <v>8.5999984741210937</v>
          </cell>
          <cell r="BW79">
            <v>8.5999984741210937</v>
          </cell>
          <cell r="BX79">
            <v>8.5</v>
          </cell>
          <cell r="BY79">
            <v>8.5</v>
          </cell>
          <cell r="BZ79">
            <v>8.5</v>
          </cell>
          <cell r="CA79">
            <v>8.5</v>
          </cell>
          <cell r="CB79">
            <v>8.5</v>
          </cell>
          <cell r="CC79">
            <v>8.5</v>
          </cell>
          <cell r="CD79">
            <v>8.5</v>
          </cell>
          <cell r="CE79">
            <v>8.5</v>
          </cell>
          <cell r="CF79">
            <v>8.5</v>
          </cell>
          <cell r="CG79">
            <v>8.5</v>
          </cell>
          <cell r="CH79">
            <v>8.5</v>
          </cell>
          <cell r="CI79">
            <v>8.5</v>
          </cell>
          <cell r="CJ79">
            <v>8.5</v>
          </cell>
          <cell r="CK79">
            <v>8.5</v>
          </cell>
          <cell r="CL79">
            <v>8.5</v>
          </cell>
          <cell r="CM79">
            <v>8.5</v>
          </cell>
          <cell r="CN79">
            <v>8.6</v>
          </cell>
          <cell r="CO79">
            <v>8.5999984741210937</v>
          </cell>
          <cell r="CP79">
            <v>8.5999984741210937</v>
          </cell>
          <cell r="CQ79">
            <v>8.5999984741210937</v>
          </cell>
          <cell r="CR79">
            <v>8.5999984741210937</v>
          </cell>
          <cell r="CS79">
            <v>8.5999984741210937</v>
          </cell>
          <cell r="CT79">
            <v>8.5999984741210937</v>
          </cell>
          <cell r="CU79">
            <v>8.5999984741210937</v>
          </cell>
          <cell r="CV79">
            <v>8.6</v>
          </cell>
          <cell r="CW79">
            <v>8.5999984741210937</v>
          </cell>
          <cell r="CX79">
            <v>8.5999984741210937</v>
          </cell>
          <cell r="CY79">
            <v>8.5999984741210937</v>
          </cell>
          <cell r="CZ79">
            <v>8.5999984741210937</v>
          </cell>
          <cell r="DA79">
            <v>8.5999984741210937</v>
          </cell>
          <cell r="DB79">
            <v>8.5999984741210937</v>
          </cell>
          <cell r="DC79">
            <v>8.5999984741210937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election activeCell="E29" sqref="E29:K29"/>
    </sheetView>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5951503</v>
      </c>
      <c r="BO4" s="431"/>
      <c r="BP4" s="431"/>
      <c r="BQ4" s="431"/>
      <c r="BR4" s="431"/>
      <c r="BS4" s="431"/>
      <c r="BT4" s="431"/>
      <c r="BU4" s="432"/>
      <c r="BV4" s="430">
        <v>5320741</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11.7</v>
      </c>
      <c r="CU4" s="437"/>
      <c r="CV4" s="437"/>
      <c r="CW4" s="437"/>
      <c r="CX4" s="437"/>
      <c r="CY4" s="437"/>
      <c r="CZ4" s="437"/>
      <c r="DA4" s="438"/>
      <c r="DB4" s="436">
        <v>10.9</v>
      </c>
      <c r="DC4" s="437"/>
      <c r="DD4" s="437"/>
      <c r="DE4" s="437"/>
      <c r="DF4" s="437"/>
      <c r="DG4" s="437"/>
      <c r="DH4" s="437"/>
      <c r="DI4" s="438"/>
      <c r="DJ4" s="186"/>
      <c r="DK4" s="186"/>
      <c r="DL4" s="186"/>
      <c r="DM4" s="186"/>
      <c r="DN4" s="186"/>
      <c r="DO4" s="186"/>
    </row>
    <row r="5" spans="1:119" ht="18.75" customHeight="1">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5563526</v>
      </c>
      <c r="BO5" s="468"/>
      <c r="BP5" s="468"/>
      <c r="BQ5" s="468"/>
      <c r="BR5" s="468"/>
      <c r="BS5" s="468"/>
      <c r="BT5" s="468"/>
      <c r="BU5" s="469"/>
      <c r="BV5" s="467">
        <v>4945551</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98.9</v>
      </c>
      <c r="CU5" s="465"/>
      <c r="CV5" s="465"/>
      <c r="CW5" s="465"/>
      <c r="CX5" s="465"/>
      <c r="CY5" s="465"/>
      <c r="CZ5" s="465"/>
      <c r="DA5" s="466"/>
      <c r="DB5" s="464">
        <v>95</v>
      </c>
      <c r="DC5" s="465"/>
      <c r="DD5" s="465"/>
      <c r="DE5" s="465"/>
      <c r="DF5" s="465"/>
      <c r="DG5" s="465"/>
      <c r="DH5" s="465"/>
      <c r="DI5" s="466"/>
      <c r="DJ5" s="186"/>
      <c r="DK5" s="186"/>
      <c r="DL5" s="186"/>
      <c r="DM5" s="186"/>
      <c r="DN5" s="186"/>
      <c r="DO5" s="186"/>
    </row>
    <row r="6" spans="1:119" ht="18.75" customHeight="1">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102</v>
      </c>
      <c r="AV6" s="500"/>
      <c r="AW6" s="500"/>
      <c r="AX6" s="500"/>
      <c r="AY6" s="501" t="s">
        <v>103</v>
      </c>
      <c r="AZ6" s="502"/>
      <c r="BA6" s="502"/>
      <c r="BB6" s="502"/>
      <c r="BC6" s="502"/>
      <c r="BD6" s="502"/>
      <c r="BE6" s="502"/>
      <c r="BF6" s="502"/>
      <c r="BG6" s="502"/>
      <c r="BH6" s="502"/>
      <c r="BI6" s="502"/>
      <c r="BJ6" s="502"/>
      <c r="BK6" s="502"/>
      <c r="BL6" s="502"/>
      <c r="BM6" s="503"/>
      <c r="BN6" s="467">
        <v>387977</v>
      </c>
      <c r="BO6" s="468"/>
      <c r="BP6" s="468"/>
      <c r="BQ6" s="468"/>
      <c r="BR6" s="468"/>
      <c r="BS6" s="468"/>
      <c r="BT6" s="468"/>
      <c r="BU6" s="469"/>
      <c r="BV6" s="467">
        <v>375190</v>
      </c>
      <c r="BW6" s="468"/>
      <c r="BX6" s="468"/>
      <c r="BY6" s="468"/>
      <c r="BZ6" s="468"/>
      <c r="CA6" s="468"/>
      <c r="CB6" s="468"/>
      <c r="CC6" s="469"/>
      <c r="CD6" s="470" t="s">
        <v>104</v>
      </c>
      <c r="CE6" s="471"/>
      <c r="CF6" s="471"/>
      <c r="CG6" s="471"/>
      <c r="CH6" s="471"/>
      <c r="CI6" s="471"/>
      <c r="CJ6" s="471"/>
      <c r="CK6" s="471"/>
      <c r="CL6" s="471"/>
      <c r="CM6" s="471"/>
      <c r="CN6" s="471"/>
      <c r="CO6" s="471"/>
      <c r="CP6" s="471"/>
      <c r="CQ6" s="471"/>
      <c r="CR6" s="471"/>
      <c r="CS6" s="472"/>
      <c r="CT6" s="504">
        <v>99.8</v>
      </c>
      <c r="CU6" s="505"/>
      <c r="CV6" s="505"/>
      <c r="CW6" s="505"/>
      <c r="CX6" s="505"/>
      <c r="CY6" s="505"/>
      <c r="CZ6" s="505"/>
      <c r="DA6" s="506"/>
      <c r="DB6" s="504">
        <v>98.8</v>
      </c>
      <c r="DC6" s="505"/>
      <c r="DD6" s="505"/>
      <c r="DE6" s="505"/>
      <c r="DF6" s="505"/>
      <c r="DG6" s="505"/>
      <c r="DH6" s="505"/>
      <c r="DI6" s="506"/>
      <c r="DJ6" s="186"/>
      <c r="DK6" s="186"/>
      <c r="DL6" s="186"/>
      <c r="DM6" s="186"/>
      <c r="DN6" s="186"/>
      <c r="DO6" s="186"/>
    </row>
    <row r="7" spans="1:119" ht="18.75" customHeight="1">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105</v>
      </c>
      <c r="AN7" s="497"/>
      <c r="AO7" s="497"/>
      <c r="AP7" s="497"/>
      <c r="AQ7" s="497"/>
      <c r="AR7" s="497"/>
      <c r="AS7" s="497"/>
      <c r="AT7" s="498"/>
      <c r="AU7" s="499" t="s">
        <v>106</v>
      </c>
      <c r="AV7" s="500"/>
      <c r="AW7" s="500"/>
      <c r="AX7" s="500"/>
      <c r="AY7" s="501" t="s">
        <v>107</v>
      </c>
      <c r="AZ7" s="502"/>
      <c r="BA7" s="502"/>
      <c r="BB7" s="502"/>
      <c r="BC7" s="502"/>
      <c r="BD7" s="502"/>
      <c r="BE7" s="502"/>
      <c r="BF7" s="502"/>
      <c r="BG7" s="502"/>
      <c r="BH7" s="502"/>
      <c r="BI7" s="502"/>
      <c r="BJ7" s="502"/>
      <c r="BK7" s="502"/>
      <c r="BL7" s="502"/>
      <c r="BM7" s="503"/>
      <c r="BN7" s="467">
        <v>20850</v>
      </c>
      <c r="BO7" s="468"/>
      <c r="BP7" s="468"/>
      <c r="BQ7" s="468"/>
      <c r="BR7" s="468"/>
      <c r="BS7" s="468"/>
      <c r="BT7" s="468"/>
      <c r="BU7" s="469"/>
      <c r="BV7" s="467">
        <v>34816</v>
      </c>
      <c r="BW7" s="468"/>
      <c r="BX7" s="468"/>
      <c r="BY7" s="468"/>
      <c r="BZ7" s="468"/>
      <c r="CA7" s="468"/>
      <c r="CB7" s="468"/>
      <c r="CC7" s="469"/>
      <c r="CD7" s="470" t="s">
        <v>108</v>
      </c>
      <c r="CE7" s="471"/>
      <c r="CF7" s="471"/>
      <c r="CG7" s="471"/>
      <c r="CH7" s="471"/>
      <c r="CI7" s="471"/>
      <c r="CJ7" s="471"/>
      <c r="CK7" s="471"/>
      <c r="CL7" s="471"/>
      <c r="CM7" s="471"/>
      <c r="CN7" s="471"/>
      <c r="CO7" s="471"/>
      <c r="CP7" s="471"/>
      <c r="CQ7" s="471"/>
      <c r="CR7" s="471"/>
      <c r="CS7" s="472"/>
      <c r="CT7" s="467">
        <v>3141800</v>
      </c>
      <c r="CU7" s="468"/>
      <c r="CV7" s="468"/>
      <c r="CW7" s="468"/>
      <c r="CX7" s="468"/>
      <c r="CY7" s="468"/>
      <c r="CZ7" s="468"/>
      <c r="DA7" s="469"/>
      <c r="DB7" s="467">
        <v>3133503</v>
      </c>
      <c r="DC7" s="468"/>
      <c r="DD7" s="468"/>
      <c r="DE7" s="468"/>
      <c r="DF7" s="468"/>
      <c r="DG7" s="468"/>
      <c r="DH7" s="468"/>
      <c r="DI7" s="469"/>
      <c r="DJ7" s="186"/>
      <c r="DK7" s="186"/>
      <c r="DL7" s="186"/>
      <c r="DM7" s="186"/>
      <c r="DN7" s="186"/>
      <c r="DO7" s="186"/>
    </row>
    <row r="8" spans="1:119" ht="18.75" customHeight="1" thickBot="1">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109</v>
      </c>
      <c r="AN8" s="497"/>
      <c r="AO8" s="497"/>
      <c r="AP8" s="497"/>
      <c r="AQ8" s="497"/>
      <c r="AR8" s="497"/>
      <c r="AS8" s="497"/>
      <c r="AT8" s="498"/>
      <c r="AU8" s="499" t="s">
        <v>110</v>
      </c>
      <c r="AV8" s="500"/>
      <c r="AW8" s="500"/>
      <c r="AX8" s="500"/>
      <c r="AY8" s="501" t="s">
        <v>111</v>
      </c>
      <c r="AZ8" s="502"/>
      <c r="BA8" s="502"/>
      <c r="BB8" s="502"/>
      <c r="BC8" s="502"/>
      <c r="BD8" s="502"/>
      <c r="BE8" s="502"/>
      <c r="BF8" s="502"/>
      <c r="BG8" s="502"/>
      <c r="BH8" s="502"/>
      <c r="BI8" s="502"/>
      <c r="BJ8" s="502"/>
      <c r="BK8" s="502"/>
      <c r="BL8" s="502"/>
      <c r="BM8" s="503"/>
      <c r="BN8" s="467">
        <v>367127</v>
      </c>
      <c r="BO8" s="468"/>
      <c r="BP8" s="468"/>
      <c r="BQ8" s="468"/>
      <c r="BR8" s="468"/>
      <c r="BS8" s="468"/>
      <c r="BT8" s="468"/>
      <c r="BU8" s="469"/>
      <c r="BV8" s="467">
        <v>340374</v>
      </c>
      <c r="BW8" s="468"/>
      <c r="BX8" s="468"/>
      <c r="BY8" s="468"/>
      <c r="BZ8" s="468"/>
      <c r="CA8" s="468"/>
      <c r="CB8" s="468"/>
      <c r="CC8" s="469"/>
      <c r="CD8" s="470" t="s">
        <v>112</v>
      </c>
      <c r="CE8" s="471"/>
      <c r="CF8" s="471"/>
      <c r="CG8" s="471"/>
      <c r="CH8" s="471"/>
      <c r="CI8" s="471"/>
      <c r="CJ8" s="471"/>
      <c r="CK8" s="471"/>
      <c r="CL8" s="471"/>
      <c r="CM8" s="471"/>
      <c r="CN8" s="471"/>
      <c r="CO8" s="471"/>
      <c r="CP8" s="471"/>
      <c r="CQ8" s="471"/>
      <c r="CR8" s="471"/>
      <c r="CS8" s="472"/>
      <c r="CT8" s="507">
        <v>0.21</v>
      </c>
      <c r="CU8" s="508"/>
      <c r="CV8" s="508"/>
      <c r="CW8" s="508"/>
      <c r="CX8" s="508"/>
      <c r="CY8" s="508"/>
      <c r="CZ8" s="508"/>
      <c r="DA8" s="509"/>
      <c r="DB8" s="507">
        <v>0.2</v>
      </c>
      <c r="DC8" s="508"/>
      <c r="DD8" s="508"/>
      <c r="DE8" s="508"/>
      <c r="DF8" s="508"/>
      <c r="DG8" s="508"/>
      <c r="DH8" s="508"/>
      <c r="DI8" s="509"/>
      <c r="DJ8" s="186"/>
      <c r="DK8" s="186"/>
      <c r="DL8" s="186"/>
      <c r="DM8" s="186"/>
      <c r="DN8" s="186"/>
      <c r="DO8" s="186"/>
    </row>
    <row r="9" spans="1:119" ht="18.75" customHeight="1" thickBot="1">
      <c r="A9" s="187"/>
      <c r="B9" s="461" t="s">
        <v>113</v>
      </c>
      <c r="C9" s="462"/>
      <c r="D9" s="462"/>
      <c r="E9" s="462"/>
      <c r="F9" s="462"/>
      <c r="G9" s="462"/>
      <c r="H9" s="462"/>
      <c r="I9" s="462"/>
      <c r="J9" s="462"/>
      <c r="K9" s="510"/>
      <c r="L9" s="511" t="s">
        <v>114</v>
      </c>
      <c r="M9" s="512"/>
      <c r="N9" s="512"/>
      <c r="O9" s="512"/>
      <c r="P9" s="512"/>
      <c r="Q9" s="513"/>
      <c r="R9" s="514">
        <v>7119</v>
      </c>
      <c r="S9" s="515"/>
      <c r="T9" s="515"/>
      <c r="U9" s="515"/>
      <c r="V9" s="516"/>
      <c r="W9" s="424" t="s">
        <v>115</v>
      </c>
      <c r="X9" s="425"/>
      <c r="Y9" s="425"/>
      <c r="Z9" s="425"/>
      <c r="AA9" s="425"/>
      <c r="AB9" s="425"/>
      <c r="AC9" s="425"/>
      <c r="AD9" s="425"/>
      <c r="AE9" s="425"/>
      <c r="AF9" s="425"/>
      <c r="AG9" s="425"/>
      <c r="AH9" s="425"/>
      <c r="AI9" s="425"/>
      <c r="AJ9" s="425"/>
      <c r="AK9" s="425"/>
      <c r="AL9" s="426"/>
      <c r="AM9" s="496" t="s">
        <v>116</v>
      </c>
      <c r="AN9" s="497"/>
      <c r="AO9" s="497"/>
      <c r="AP9" s="497"/>
      <c r="AQ9" s="497"/>
      <c r="AR9" s="497"/>
      <c r="AS9" s="497"/>
      <c r="AT9" s="498"/>
      <c r="AU9" s="499" t="s">
        <v>94</v>
      </c>
      <c r="AV9" s="500"/>
      <c r="AW9" s="500"/>
      <c r="AX9" s="500"/>
      <c r="AY9" s="501" t="s">
        <v>117</v>
      </c>
      <c r="AZ9" s="502"/>
      <c r="BA9" s="502"/>
      <c r="BB9" s="502"/>
      <c r="BC9" s="502"/>
      <c r="BD9" s="502"/>
      <c r="BE9" s="502"/>
      <c r="BF9" s="502"/>
      <c r="BG9" s="502"/>
      <c r="BH9" s="502"/>
      <c r="BI9" s="502"/>
      <c r="BJ9" s="502"/>
      <c r="BK9" s="502"/>
      <c r="BL9" s="502"/>
      <c r="BM9" s="503"/>
      <c r="BN9" s="467">
        <v>26753</v>
      </c>
      <c r="BO9" s="468"/>
      <c r="BP9" s="468"/>
      <c r="BQ9" s="468"/>
      <c r="BR9" s="468"/>
      <c r="BS9" s="468"/>
      <c r="BT9" s="468"/>
      <c r="BU9" s="469"/>
      <c r="BV9" s="467">
        <v>19203</v>
      </c>
      <c r="BW9" s="468"/>
      <c r="BX9" s="468"/>
      <c r="BY9" s="468"/>
      <c r="BZ9" s="468"/>
      <c r="CA9" s="468"/>
      <c r="CB9" s="468"/>
      <c r="CC9" s="469"/>
      <c r="CD9" s="470" t="s">
        <v>118</v>
      </c>
      <c r="CE9" s="471"/>
      <c r="CF9" s="471"/>
      <c r="CG9" s="471"/>
      <c r="CH9" s="471"/>
      <c r="CI9" s="471"/>
      <c r="CJ9" s="471"/>
      <c r="CK9" s="471"/>
      <c r="CL9" s="471"/>
      <c r="CM9" s="471"/>
      <c r="CN9" s="471"/>
      <c r="CO9" s="471"/>
      <c r="CP9" s="471"/>
      <c r="CQ9" s="471"/>
      <c r="CR9" s="471"/>
      <c r="CS9" s="472"/>
      <c r="CT9" s="464">
        <v>18.899999999999999</v>
      </c>
      <c r="CU9" s="465"/>
      <c r="CV9" s="465"/>
      <c r="CW9" s="465"/>
      <c r="CX9" s="465"/>
      <c r="CY9" s="465"/>
      <c r="CZ9" s="465"/>
      <c r="DA9" s="466"/>
      <c r="DB9" s="464">
        <v>16.8</v>
      </c>
      <c r="DC9" s="465"/>
      <c r="DD9" s="465"/>
      <c r="DE9" s="465"/>
      <c r="DF9" s="465"/>
      <c r="DG9" s="465"/>
      <c r="DH9" s="465"/>
      <c r="DI9" s="466"/>
      <c r="DJ9" s="186"/>
      <c r="DK9" s="186"/>
      <c r="DL9" s="186"/>
      <c r="DM9" s="186"/>
      <c r="DN9" s="186"/>
      <c r="DO9" s="186"/>
    </row>
    <row r="10" spans="1:119" ht="18.75" customHeight="1" thickBot="1">
      <c r="A10" s="187"/>
      <c r="B10" s="461"/>
      <c r="C10" s="462"/>
      <c r="D10" s="462"/>
      <c r="E10" s="462"/>
      <c r="F10" s="462"/>
      <c r="G10" s="462"/>
      <c r="H10" s="462"/>
      <c r="I10" s="462"/>
      <c r="J10" s="462"/>
      <c r="K10" s="510"/>
      <c r="L10" s="517" t="s">
        <v>119</v>
      </c>
      <c r="M10" s="497"/>
      <c r="N10" s="497"/>
      <c r="O10" s="497"/>
      <c r="P10" s="497"/>
      <c r="Q10" s="498"/>
      <c r="R10" s="518">
        <v>7856</v>
      </c>
      <c r="S10" s="519"/>
      <c r="T10" s="519"/>
      <c r="U10" s="519"/>
      <c r="V10" s="520"/>
      <c r="W10" s="455"/>
      <c r="X10" s="456"/>
      <c r="Y10" s="456"/>
      <c r="Z10" s="456"/>
      <c r="AA10" s="456"/>
      <c r="AB10" s="456"/>
      <c r="AC10" s="456"/>
      <c r="AD10" s="456"/>
      <c r="AE10" s="456"/>
      <c r="AF10" s="456"/>
      <c r="AG10" s="456"/>
      <c r="AH10" s="456"/>
      <c r="AI10" s="456"/>
      <c r="AJ10" s="456"/>
      <c r="AK10" s="456"/>
      <c r="AL10" s="459"/>
      <c r="AM10" s="496" t="s">
        <v>120</v>
      </c>
      <c r="AN10" s="497"/>
      <c r="AO10" s="497"/>
      <c r="AP10" s="497"/>
      <c r="AQ10" s="497"/>
      <c r="AR10" s="497"/>
      <c r="AS10" s="497"/>
      <c r="AT10" s="498"/>
      <c r="AU10" s="499" t="s">
        <v>121</v>
      </c>
      <c r="AV10" s="500"/>
      <c r="AW10" s="500"/>
      <c r="AX10" s="500"/>
      <c r="AY10" s="501" t="s">
        <v>122</v>
      </c>
      <c r="AZ10" s="502"/>
      <c r="BA10" s="502"/>
      <c r="BB10" s="502"/>
      <c r="BC10" s="502"/>
      <c r="BD10" s="502"/>
      <c r="BE10" s="502"/>
      <c r="BF10" s="502"/>
      <c r="BG10" s="502"/>
      <c r="BH10" s="502"/>
      <c r="BI10" s="502"/>
      <c r="BJ10" s="502"/>
      <c r="BK10" s="502"/>
      <c r="BL10" s="502"/>
      <c r="BM10" s="503"/>
      <c r="BN10" s="467">
        <v>189</v>
      </c>
      <c r="BO10" s="468"/>
      <c r="BP10" s="468"/>
      <c r="BQ10" s="468"/>
      <c r="BR10" s="468"/>
      <c r="BS10" s="468"/>
      <c r="BT10" s="468"/>
      <c r="BU10" s="469"/>
      <c r="BV10" s="467">
        <v>423</v>
      </c>
      <c r="BW10" s="468"/>
      <c r="BX10" s="468"/>
      <c r="BY10" s="468"/>
      <c r="BZ10" s="468"/>
      <c r="CA10" s="468"/>
      <c r="CB10" s="468"/>
      <c r="CC10" s="469"/>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461"/>
      <c r="C11" s="462"/>
      <c r="D11" s="462"/>
      <c r="E11" s="462"/>
      <c r="F11" s="462"/>
      <c r="G11" s="462"/>
      <c r="H11" s="462"/>
      <c r="I11" s="462"/>
      <c r="J11" s="462"/>
      <c r="K11" s="510"/>
      <c r="L11" s="521" t="s">
        <v>124</v>
      </c>
      <c r="M11" s="522"/>
      <c r="N11" s="522"/>
      <c r="O11" s="522"/>
      <c r="P11" s="522"/>
      <c r="Q11" s="523"/>
      <c r="R11" s="524" t="s">
        <v>125</v>
      </c>
      <c r="S11" s="525"/>
      <c r="T11" s="525"/>
      <c r="U11" s="525"/>
      <c r="V11" s="526"/>
      <c r="W11" s="455"/>
      <c r="X11" s="456"/>
      <c r="Y11" s="456"/>
      <c r="Z11" s="456"/>
      <c r="AA11" s="456"/>
      <c r="AB11" s="456"/>
      <c r="AC11" s="456"/>
      <c r="AD11" s="456"/>
      <c r="AE11" s="456"/>
      <c r="AF11" s="456"/>
      <c r="AG11" s="456"/>
      <c r="AH11" s="456"/>
      <c r="AI11" s="456"/>
      <c r="AJ11" s="456"/>
      <c r="AK11" s="456"/>
      <c r="AL11" s="459"/>
      <c r="AM11" s="496" t="s">
        <v>126</v>
      </c>
      <c r="AN11" s="497"/>
      <c r="AO11" s="497"/>
      <c r="AP11" s="497"/>
      <c r="AQ11" s="497"/>
      <c r="AR11" s="497"/>
      <c r="AS11" s="497"/>
      <c r="AT11" s="498"/>
      <c r="AU11" s="499" t="s">
        <v>127</v>
      </c>
      <c r="AV11" s="500"/>
      <c r="AW11" s="500"/>
      <c r="AX11" s="500"/>
      <c r="AY11" s="501" t="s">
        <v>128</v>
      </c>
      <c r="AZ11" s="502"/>
      <c r="BA11" s="502"/>
      <c r="BB11" s="502"/>
      <c r="BC11" s="502"/>
      <c r="BD11" s="502"/>
      <c r="BE11" s="502"/>
      <c r="BF11" s="502"/>
      <c r="BG11" s="502"/>
      <c r="BH11" s="502"/>
      <c r="BI11" s="502"/>
      <c r="BJ11" s="502"/>
      <c r="BK11" s="502"/>
      <c r="BL11" s="502"/>
      <c r="BM11" s="503"/>
      <c r="BN11" s="467">
        <v>57361</v>
      </c>
      <c r="BO11" s="468"/>
      <c r="BP11" s="468"/>
      <c r="BQ11" s="468"/>
      <c r="BR11" s="468"/>
      <c r="BS11" s="468"/>
      <c r="BT11" s="468"/>
      <c r="BU11" s="469"/>
      <c r="BV11" s="467">
        <v>0</v>
      </c>
      <c r="BW11" s="468"/>
      <c r="BX11" s="468"/>
      <c r="BY11" s="468"/>
      <c r="BZ11" s="468"/>
      <c r="CA11" s="468"/>
      <c r="CB11" s="468"/>
      <c r="CC11" s="469"/>
      <c r="CD11" s="470" t="s">
        <v>129</v>
      </c>
      <c r="CE11" s="471"/>
      <c r="CF11" s="471"/>
      <c r="CG11" s="471"/>
      <c r="CH11" s="471"/>
      <c r="CI11" s="471"/>
      <c r="CJ11" s="471"/>
      <c r="CK11" s="471"/>
      <c r="CL11" s="471"/>
      <c r="CM11" s="471"/>
      <c r="CN11" s="471"/>
      <c r="CO11" s="471"/>
      <c r="CP11" s="471"/>
      <c r="CQ11" s="471"/>
      <c r="CR11" s="471"/>
      <c r="CS11" s="472"/>
      <c r="CT11" s="507" t="s">
        <v>130</v>
      </c>
      <c r="CU11" s="508"/>
      <c r="CV11" s="508"/>
      <c r="CW11" s="508"/>
      <c r="CX11" s="508"/>
      <c r="CY11" s="508"/>
      <c r="CZ11" s="508"/>
      <c r="DA11" s="509"/>
      <c r="DB11" s="507" t="s">
        <v>131</v>
      </c>
      <c r="DC11" s="508"/>
      <c r="DD11" s="508"/>
      <c r="DE11" s="508"/>
      <c r="DF11" s="508"/>
      <c r="DG11" s="508"/>
      <c r="DH11" s="508"/>
      <c r="DI11" s="509"/>
      <c r="DJ11" s="186"/>
      <c r="DK11" s="186"/>
      <c r="DL11" s="186"/>
      <c r="DM11" s="186"/>
      <c r="DN11" s="186"/>
      <c r="DO11" s="186"/>
    </row>
    <row r="12" spans="1:119" ht="18.75" customHeight="1">
      <c r="A12" s="187"/>
      <c r="B12" s="527" t="s">
        <v>132</v>
      </c>
      <c r="C12" s="528"/>
      <c r="D12" s="528"/>
      <c r="E12" s="528"/>
      <c r="F12" s="528"/>
      <c r="G12" s="528"/>
      <c r="H12" s="528"/>
      <c r="I12" s="528"/>
      <c r="J12" s="528"/>
      <c r="K12" s="529"/>
      <c r="L12" s="536" t="s">
        <v>133</v>
      </c>
      <c r="M12" s="537"/>
      <c r="N12" s="537"/>
      <c r="O12" s="537"/>
      <c r="P12" s="537"/>
      <c r="Q12" s="538"/>
      <c r="R12" s="539">
        <v>6714</v>
      </c>
      <c r="S12" s="540"/>
      <c r="T12" s="540"/>
      <c r="U12" s="540"/>
      <c r="V12" s="541"/>
      <c r="W12" s="542" t="s">
        <v>1</v>
      </c>
      <c r="X12" s="500"/>
      <c r="Y12" s="500"/>
      <c r="Z12" s="500"/>
      <c r="AA12" s="500"/>
      <c r="AB12" s="543"/>
      <c r="AC12" s="544" t="s">
        <v>134</v>
      </c>
      <c r="AD12" s="545"/>
      <c r="AE12" s="545"/>
      <c r="AF12" s="545"/>
      <c r="AG12" s="546"/>
      <c r="AH12" s="544" t="s">
        <v>135</v>
      </c>
      <c r="AI12" s="545"/>
      <c r="AJ12" s="545"/>
      <c r="AK12" s="545"/>
      <c r="AL12" s="547"/>
      <c r="AM12" s="496" t="s">
        <v>136</v>
      </c>
      <c r="AN12" s="497"/>
      <c r="AO12" s="497"/>
      <c r="AP12" s="497"/>
      <c r="AQ12" s="497"/>
      <c r="AR12" s="497"/>
      <c r="AS12" s="497"/>
      <c r="AT12" s="498"/>
      <c r="AU12" s="499" t="s">
        <v>110</v>
      </c>
      <c r="AV12" s="500"/>
      <c r="AW12" s="500"/>
      <c r="AX12" s="500"/>
      <c r="AY12" s="501" t="s">
        <v>137</v>
      </c>
      <c r="AZ12" s="502"/>
      <c r="BA12" s="502"/>
      <c r="BB12" s="502"/>
      <c r="BC12" s="502"/>
      <c r="BD12" s="502"/>
      <c r="BE12" s="502"/>
      <c r="BF12" s="502"/>
      <c r="BG12" s="502"/>
      <c r="BH12" s="502"/>
      <c r="BI12" s="502"/>
      <c r="BJ12" s="502"/>
      <c r="BK12" s="502"/>
      <c r="BL12" s="502"/>
      <c r="BM12" s="503"/>
      <c r="BN12" s="467">
        <v>259943</v>
      </c>
      <c r="BO12" s="468"/>
      <c r="BP12" s="468"/>
      <c r="BQ12" s="468"/>
      <c r="BR12" s="468"/>
      <c r="BS12" s="468"/>
      <c r="BT12" s="468"/>
      <c r="BU12" s="469"/>
      <c r="BV12" s="467">
        <v>191349</v>
      </c>
      <c r="BW12" s="468"/>
      <c r="BX12" s="468"/>
      <c r="BY12" s="468"/>
      <c r="BZ12" s="468"/>
      <c r="CA12" s="468"/>
      <c r="CB12" s="468"/>
      <c r="CC12" s="469"/>
      <c r="CD12" s="470" t="s">
        <v>138</v>
      </c>
      <c r="CE12" s="471"/>
      <c r="CF12" s="471"/>
      <c r="CG12" s="471"/>
      <c r="CH12" s="471"/>
      <c r="CI12" s="471"/>
      <c r="CJ12" s="471"/>
      <c r="CK12" s="471"/>
      <c r="CL12" s="471"/>
      <c r="CM12" s="471"/>
      <c r="CN12" s="471"/>
      <c r="CO12" s="471"/>
      <c r="CP12" s="471"/>
      <c r="CQ12" s="471"/>
      <c r="CR12" s="471"/>
      <c r="CS12" s="472"/>
      <c r="CT12" s="507" t="s">
        <v>131</v>
      </c>
      <c r="CU12" s="508"/>
      <c r="CV12" s="508"/>
      <c r="CW12" s="508"/>
      <c r="CX12" s="508"/>
      <c r="CY12" s="508"/>
      <c r="CZ12" s="508"/>
      <c r="DA12" s="509"/>
      <c r="DB12" s="507" t="s">
        <v>131</v>
      </c>
      <c r="DC12" s="508"/>
      <c r="DD12" s="508"/>
      <c r="DE12" s="508"/>
      <c r="DF12" s="508"/>
      <c r="DG12" s="508"/>
      <c r="DH12" s="508"/>
      <c r="DI12" s="509"/>
      <c r="DJ12" s="186"/>
      <c r="DK12" s="186"/>
      <c r="DL12" s="186"/>
      <c r="DM12" s="186"/>
      <c r="DN12" s="186"/>
      <c r="DO12" s="186"/>
    </row>
    <row r="13" spans="1:119" ht="18.75" customHeight="1">
      <c r="A13" s="187"/>
      <c r="B13" s="530"/>
      <c r="C13" s="531"/>
      <c r="D13" s="531"/>
      <c r="E13" s="531"/>
      <c r="F13" s="531"/>
      <c r="G13" s="531"/>
      <c r="H13" s="531"/>
      <c r="I13" s="531"/>
      <c r="J13" s="531"/>
      <c r="K13" s="532"/>
      <c r="L13" s="197"/>
      <c r="M13" s="558" t="s">
        <v>139</v>
      </c>
      <c r="N13" s="559"/>
      <c r="O13" s="559"/>
      <c r="P13" s="559"/>
      <c r="Q13" s="560"/>
      <c r="R13" s="551">
        <v>6659</v>
      </c>
      <c r="S13" s="552"/>
      <c r="T13" s="552"/>
      <c r="U13" s="552"/>
      <c r="V13" s="553"/>
      <c r="W13" s="483" t="s">
        <v>140</v>
      </c>
      <c r="X13" s="484"/>
      <c r="Y13" s="484"/>
      <c r="Z13" s="484"/>
      <c r="AA13" s="484"/>
      <c r="AB13" s="474"/>
      <c r="AC13" s="518">
        <v>959</v>
      </c>
      <c r="AD13" s="519"/>
      <c r="AE13" s="519"/>
      <c r="AF13" s="519"/>
      <c r="AG13" s="561"/>
      <c r="AH13" s="518">
        <v>1118</v>
      </c>
      <c r="AI13" s="519"/>
      <c r="AJ13" s="519"/>
      <c r="AK13" s="519"/>
      <c r="AL13" s="520"/>
      <c r="AM13" s="496" t="s">
        <v>141</v>
      </c>
      <c r="AN13" s="497"/>
      <c r="AO13" s="497"/>
      <c r="AP13" s="497"/>
      <c r="AQ13" s="497"/>
      <c r="AR13" s="497"/>
      <c r="AS13" s="497"/>
      <c r="AT13" s="498"/>
      <c r="AU13" s="499" t="s">
        <v>142</v>
      </c>
      <c r="AV13" s="500"/>
      <c r="AW13" s="500"/>
      <c r="AX13" s="500"/>
      <c r="AY13" s="501" t="s">
        <v>143</v>
      </c>
      <c r="AZ13" s="502"/>
      <c r="BA13" s="502"/>
      <c r="BB13" s="502"/>
      <c r="BC13" s="502"/>
      <c r="BD13" s="502"/>
      <c r="BE13" s="502"/>
      <c r="BF13" s="502"/>
      <c r="BG13" s="502"/>
      <c r="BH13" s="502"/>
      <c r="BI13" s="502"/>
      <c r="BJ13" s="502"/>
      <c r="BK13" s="502"/>
      <c r="BL13" s="502"/>
      <c r="BM13" s="503"/>
      <c r="BN13" s="467">
        <v>-175640</v>
      </c>
      <c r="BO13" s="468"/>
      <c r="BP13" s="468"/>
      <c r="BQ13" s="468"/>
      <c r="BR13" s="468"/>
      <c r="BS13" s="468"/>
      <c r="BT13" s="468"/>
      <c r="BU13" s="469"/>
      <c r="BV13" s="467">
        <v>-171723</v>
      </c>
      <c r="BW13" s="468"/>
      <c r="BX13" s="468"/>
      <c r="BY13" s="468"/>
      <c r="BZ13" s="468"/>
      <c r="CA13" s="468"/>
      <c r="CB13" s="468"/>
      <c r="CC13" s="469"/>
      <c r="CD13" s="470" t="s">
        <v>144</v>
      </c>
      <c r="CE13" s="471"/>
      <c r="CF13" s="471"/>
      <c r="CG13" s="471"/>
      <c r="CH13" s="471"/>
      <c r="CI13" s="471"/>
      <c r="CJ13" s="471"/>
      <c r="CK13" s="471"/>
      <c r="CL13" s="471"/>
      <c r="CM13" s="471"/>
      <c r="CN13" s="471"/>
      <c r="CO13" s="471"/>
      <c r="CP13" s="471"/>
      <c r="CQ13" s="471"/>
      <c r="CR13" s="471"/>
      <c r="CS13" s="472"/>
      <c r="CT13" s="464">
        <v>5.5</v>
      </c>
      <c r="CU13" s="465"/>
      <c r="CV13" s="465"/>
      <c r="CW13" s="465"/>
      <c r="CX13" s="465"/>
      <c r="CY13" s="465"/>
      <c r="CZ13" s="465"/>
      <c r="DA13" s="466"/>
      <c r="DB13" s="464">
        <v>4.5</v>
      </c>
      <c r="DC13" s="465"/>
      <c r="DD13" s="465"/>
      <c r="DE13" s="465"/>
      <c r="DF13" s="465"/>
      <c r="DG13" s="465"/>
      <c r="DH13" s="465"/>
      <c r="DI13" s="466"/>
      <c r="DJ13" s="186"/>
      <c r="DK13" s="186"/>
      <c r="DL13" s="186"/>
      <c r="DM13" s="186"/>
      <c r="DN13" s="186"/>
      <c r="DO13" s="186"/>
    </row>
    <row r="14" spans="1:119" ht="18.75" customHeight="1" thickBot="1">
      <c r="A14" s="187"/>
      <c r="B14" s="530"/>
      <c r="C14" s="531"/>
      <c r="D14" s="531"/>
      <c r="E14" s="531"/>
      <c r="F14" s="531"/>
      <c r="G14" s="531"/>
      <c r="H14" s="531"/>
      <c r="I14" s="531"/>
      <c r="J14" s="531"/>
      <c r="K14" s="532"/>
      <c r="L14" s="548" t="s">
        <v>145</v>
      </c>
      <c r="M14" s="549"/>
      <c r="N14" s="549"/>
      <c r="O14" s="549"/>
      <c r="P14" s="549"/>
      <c r="Q14" s="550"/>
      <c r="R14" s="551">
        <v>6869</v>
      </c>
      <c r="S14" s="552"/>
      <c r="T14" s="552"/>
      <c r="U14" s="552"/>
      <c r="V14" s="553"/>
      <c r="W14" s="457"/>
      <c r="X14" s="458"/>
      <c r="Y14" s="458"/>
      <c r="Z14" s="458"/>
      <c r="AA14" s="458"/>
      <c r="AB14" s="447"/>
      <c r="AC14" s="554">
        <v>25.7</v>
      </c>
      <c r="AD14" s="555"/>
      <c r="AE14" s="555"/>
      <c r="AF14" s="555"/>
      <c r="AG14" s="556"/>
      <c r="AH14" s="554">
        <v>27.6</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146</v>
      </c>
      <c r="CE14" s="563"/>
      <c r="CF14" s="563"/>
      <c r="CG14" s="563"/>
      <c r="CH14" s="563"/>
      <c r="CI14" s="563"/>
      <c r="CJ14" s="563"/>
      <c r="CK14" s="563"/>
      <c r="CL14" s="563"/>
      <c r="CM14" s="563"/>
      <c r="CN14" s="563"/>
      <c r="CO14" s="563"/>
      <c r="CP14" s="563"/>
      <c r="CQ14" s="563"/>
      <c r="CR14" s="563"/>
      <c r="CS14" s="564"/>
      <c r="CT14" s="565" t="s">
        <v>147</v>
      </c>
      <c r="CU14" s="566"/>
      <c r="CV14" s="566"/>
      <c r="CW14" s="566"/>
      <c r="CX14" s="566"/>
      <c r="CY14" s="566"/>
      <c r="CZ14" s="566"/>
      <c r="DA14" s="567"/>
      <c r="DB14" s="565" t="s">
        <v>131</v>
      </c>
      <c r="DC14" s="566"/>
      <c r="DD14" s="566"/>
      <c r="DE14" s="566"/>
      <c r="DF14" s="566"/>
      <c r="DG14" s="566"/>
      <c r="DH14" s="566"/>
      <c r="DI14" s="567"/>
      <c r="DJ14" s="186"/>
      <c r="DK14" s="186"/>
      <c r="DL14" s="186"/>
      <c r="DM14" s="186"/>
      <c r="DN14" s="186"/>
      <c r="DO14" s="186"/>
    </row>
    <row r="15" spans="1:119" ht="18.75" customHeight="1">
      <c r="A15" s="187"/>
      <c r="B15" s="530"/>
      <c r="C15" s="531"/>
      <c r="D15" s="531"/>
      <c r="E15" s="531"/>
      <c r="F15" s="531"/>
      <c r="G15" s="531"/>
      <c r="H15" s="531"/>
      <c r="I15" s="531"/>
      <c r="J15" s="531"/>
      <c r="K15" s="532"/>
      <c r="L15" s="197"/>
      <c r="M15" s="558" t="s">
        <v>148</v>
      </c>
      <c r="N15" s="559"/>
      <c r="O15" s="559"/>
      <c r="P15" s="559"/>
      <c r="Q15" s="560"/>
      <c r="R15" s="551">
        <v>6817</v>
      </c>
      <c r="S15" s="552"/>
      <c r="T15" s="552"/>
      <c r="U15" s="552"/>
      <c r="V15" s="553"/>
      <c r="W15" s="483" t="s">
        <v>149</v>
      </c>
      <c r="X15" s="484"/>
      <c r="Y15" s="484"/>
      <c r="Z15" s="484"/>
      <c r="AA15" s="484"/>
      <c r="AB15" s="474"/>
      <c r="AC15" s="518">
        <v>1101</v>
      </c>
      <c r="AD15" s="519"/>
      <c r="AE15" s="519"/>
      <c r="AF15" s="519"/>
      <c r="AG15" s="561"/>
      <c r="AH15" s="518">
        <v>1210</v>
      </c>
      <c r="AI15" s="519"/>
      <c r="AJ15" s="519"/>
      <c r="AK15" s="519"/>
      <c r="AL15" s="520"/>
      <c r="AM15" s="496"/>
      <c r="AN15" s="497"/>
      <c r="AO15" s="497"/>
      <c r="AP15" s="497"/>
      <c r="AQ15" s="497"/>
      <c r="AR15" s="497"/>
      <c r="AS15" s="497"/>
      <c r="AT15" s="498"/>
      <c r="AU15" s="499"/>
      <c r="AV15" s="500"/>
      <c r="AW15" s="500"/>
      <c r="AX15" s="500"/>
      <c r="AY15" s="427" t="s">
        <v>150</v>
      </c>
      <c r="AZ15" s="428"/>
      <c r="BA15" s="428"/>
      <c r="BB15" s="428"/>
      <c r="BC15" s="428"/>
      <c r="BD15" s="428"/>
      <c r="BE15" s="428"/>
      <c r="BF15" s="428"/>
      <c r="BG15" s="428"/>
      <c r="BH15" s="428"/>
      <c r="BI15" s="428"/>
      <c r="BJ15" s="428"/>
      <c r="BK15" s="428"/>
      <c r="BL15" s="428"/>
      <c r="BM15" s="429"/>
      <c r="BN15" s="430">
        <v>598699</v>
      </c>
      <c r="BO15" s="431"/>
      <c r="BP15" s="431"/>
      <c r="BQ15" s="431"/>
      <c r="BR15" s="431"/>
      <c r="BS15" s="431"/>
      <c r="BT15" s="431"/>
      <c r="BU15" s="432"/>
      <c r="BV15" s="430">
        <v>595396</v>
      </c>
      <c r="BW15" s="431"/>
      <c r="BX15" s="431"/>
      <c r="BY15" s="431"/>
      <c r="BZ15" s="431"/>
      <c r="CA15" s="431"/>
      <c r="CB15" s="431"/>
      <c r="CC15" s="432"/>
      <c r="CD15" s="568" t="s">
        <v>151</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30"/>
      <c r="C16" s="531"/>
      <c r="D16" s="531"/>
      <c r="E16" s="531"/>
      <c r="F16" s="531"/>
      <c r="G16" s="531"/>
      <c r="H16" s="531"/>
      <c r="I16" s="531"/>
      <c r="J16" s="531"/>
      <c r="K16" s="532"/>
      <c r="L16" s="548" t="s">
        <v>152</v>
      </c>
      <c r="M16" s="579"/>
      <c r="N16" s="579"/>
      <c r="O16" s="579"/>
      <c r="P16" s="579"/>
      <c r="Q16" s="580"/>
      <c r="R16" s="571" t="s">
        <v>153</v>
      </c>
      <c r="S16" s="572"/>
      <c r="T16" s="572"/>
      <c r="U16" s="572"/>
      <c r="V16" s="573"/>
      <c r="W16" s="457"/>
      <c r="X16" s="458"/>
      <c r="Y16" s="458"/>
      <c r="Z16" s="458"/>
      <c r="AA16" s="458"/>
      <c r="AB16" s="447"/>
      <c r="AC16" s="554">
        <v>29.5</v>
      </c>
      <c r="AD16" s="555"/>
      <c r="AE16" s="555"/>
      <c r="AF16" s="555"/>
      <c r="AG16" s="556"/>
      <c r="AH16" s="554">
        <v>29.9</v>
      </c>
      <c r="AI16" s="555"/>
      <c r="AJ16" s="555"/>
      <c r="AK16" s="555"/>
      <c r="AL16" s="557"/>
      <c r="AM16" s="496"/>
      <c r="AN16" s="497"/>
      <c r="AO16" s="497"/>
      <c r="AP16" s="497"/>
      <c r="AQ16" s="497"/>
      <c r="AR16" s="497"/>
      <c r="AS16" s="497"/>
      <c r="AT16" s="498"/>
      <c r="AU16" s="499"/>
      <c r="AV16" s="500"/>
      <c r="AW16" s="500"/>
      <c r="AX16" s="500"/>
      <c r="AY16" s="501" t="s">
        <v>154</v>
      </c>
      <c r="AZ16" s="502"/>
      <c r="BA16" s="502"/>
      <c r="BB16" s="502"/>
      <c r="BC16" s="502"/>
      <c r="BD16" s="502"/>
      <c r="BE16" s="502"/>
      <c r="BF16" s="502"/>
      <c r="BG16" s="502"/>
      <c r="BH16" s="502"/>
      <c r="BI16" s="502"/>
      <c r="BJ16" s="502"/>
      <c r="BK16" s="502"/>
      <c r="BL16" s="502"/>
      <c r="BM16" s="503"/>
      <c r="BN16" s="467">
        <v>2909178</v>
      </c>
      <c r="BO16" s="468"/>
      <c r="BP16" s="468"/>
      <c r="BQ16" s="468"/>
      <c r="BR16" s="468"/>
      <c r="BS16" s="468"/>
      <c r="BT16" s="468"/>
      <c r="BU16" s="469"/>
      <c r="BV16" s="467">
        <v>2863811</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c r="A17" s="187"/>
      <c r="B17" s="533"/>
      <c r="C17" s="534"/>
      <c r="D17" s="534"/>
      <c r="E17" s="534"/>
      <c r="F17" s="534"/>
      <c r="G17" s="534"/>
      <c r="H17" s="534"/>
      <c r="I17" s="534"/>
      <c r="J17" s="534"/>
      <c r="K17" s="535"/>
      <c r="L17" s="202"/>
      <c r="M17" s="574" t="s">
        <v>155</v>
      </c>
      <c r="N17" s="575"/>
      <c r="O17" s="575"/>
      <c r="P17" s="575"/>
      <c r="Q17" s="576"/>
      <c r="R17" s="571" t="s">
        <v>153</v>
      </c>
      <c r="S17" s="572"/>
      <c r="T17" s="572"/>
      <c r="U17" s="572"/>
      <c r="V17" s="573"/>
      <c r="W17" s="483" t="s">
        <v>156</v>
      </c>
      <c r="X17" s="484"/>
      <c r="Y17" s="484"/>
      <c r="Z17" s="484"/>
      <c r="AA17" s="484"/>
      <c r="AB17" s="474"/>
      <c r="AC17" s="518">
        <v>1678</v>
      </c>
      <c r="AD17" s="519"/>
      <c r="AE17" s="519"/>
      <c r="AF17" s="519"/>
      <c r="AG17" s="561"/>
      <c r="AH17" s="518">
        <v>1724</v>
      </c>
      <c r="AI17" s="519"/>
      <c r="AJ17" s="519"/>
      <c r="AK17" s="519"/>
      <c r="AL17" s="520"/>
      <c r="AM17" s="496"/>
      <c r="AN17" s="497"/>
      <c r="AO17" s="497"/>
      <c r="AP17" s="497"/>
      <c r="AQ17" s="497"/>
      <c r="AR17" s="497"/>
      <c r="AS17" s="497"/>
      <c r="AT17" s="498"/>
      <c r="AU17" s="499"/>
      <c r="AV17" s="500"/>
      <c r="AW17" s="500"/>
      <c r="AX17" s="500"/>
      <c r="AY17" s="501" t="s">
        <v>157</v>
      </c>
      <c r="AZ17" s="502"/>
      <c r="BA17" s="502"/>
      <c r="BB17" s="502"/>
      <c r="BC17" s="502"/>
      <c r="BD17" s="502"/>
      <c r="BE17" s="502"/>
      <c r="BF17" s="502"/>
      <c r="BG17" s="502"/>
      <c r="BH17" s="502"/>
      <c r="BI17" s="502"/>
      <c r="BJ17" s="502"/>
      <c r="BK17" s="502"/>
      <c r="BL17" s="502"/>
      <c r="BM17" s="503"/>
      <c r="BN17" s="467">
        <v>742163</v>
      </c>
      <c r="BO17" s="468"/>
      <c r="BP17" s="468"/>
      <c r="BQ17" s="468"/>
      <c r="BR17" s="468"/>
      <c r="BS17" s="468"/>
      <c r="BT17" s="468"/>
      <c r="BU17" s="469"/>
      <c r="BV17" s="467">
        <v>740327</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c r="A18" s="187"/>
      <c r="B18" s="581" t="s">
        <v>158</v>
      </c>
      <c r="C18" s="510"/>
      <c r="D18" s="510"/>
      <c r="E18" s="582"/>
      <c r="F18" s="582"/>
      <c r="G18" s="582"/>
      <c r="H18" s="582"/>
      <c r="I18" s="582"/>
      <c r="J18" s="582"/>
      <c r="K18" s="582"/>
      <c r="L18" s="583">
        <v>196.81</v>
      </c>
      <c r="M18" s="583"/>
      <c r="N18" s="583"/>
      <c r="O18" s="583"/>
      <c r="P18" s="583"/>
      <c r="Q18" s="583"/>
      <c r="R18" s="584"/>
      <c r="S18" s="584"/>
      <c r="T18" s="584"/>
      <c r="U18" s="584"/>
      <c r="V18" s="585"/>
      <c r="W18" s="485"/>
      <c r="X18" s="486"/>
      <c r="Y18" s="486"/>
      <c r="Z18" s="486"/>
      <c r="AA18" s="486"/>
      <c r="AB18" s="477"/>
      <c r="AC18" s="586">
        <v>44.9</v>
      </c>
      <c r="AD18" s="587"/>
      <c r="AE18" s="587"/>
      <c r="AF18" s="587"/>
      <c r="AG18" s="588"/>
      <c r="AH18" s="586">
        <v>42.5</v>
      </c>
      <c r="AI18" s="587"/>
      <c r="AJ18" s="587"/>
      <c r="AK18" s="587"/>
      <c r="AL18" s="589"/>
      <c r="AM18" s="496"/>
      <c r="AN18" s="497"/>
      <c r="AO18" s="497"/>
      <c r="AP18" s="497"/>
      <c r="AQ18" s="497"/>
      <c r="AR18" s="497"/>
      <c r="AS18" s="497"/>
      <c r="AT18" s="498"/>
      <c r="AU18" s="499"/>
      <c r="AV18" s="500"/>
      <c r="AW18" s="500"/>
      <c r="AX18" s="500"/>
      <c r="AY18" s="501" t="s">
        <v>159</v>
      </c>
      <c r="AZ18" s="502"/>
      <c r="BA18" s="502"/>
      <c r="BB18" s="502"/>
      <c r="BC18" s="502"/>
      <c r="BD18" s="502"/>
      <c r="BE18" s="502"/>
      <c r="BF18" s="502"/>
      <c r="BG18" s="502"/>
      <c r="BH18" s="502"/>
      <c r="BI18" s="502"/>
      <c r="BJ18" s="502"/>
      <c r="BK18" s="502"/>
      <c r="BL18" s="502"/>
      <c r="BM18" s="503"/>
      <c r="BN18" s="467">
        <v>3094030</v>
      </c>
      <c r="BO18" s="468"/>
      <c r="BP18" s="468"/>
      <c r="BQ18" s="468"/>
      <c r="BR18" s="468"/>
      <c r="BS18" s="468"/>
      <c r="BT18" s="468"/>
      <c r="BU18" s="469"/>
      <c r="BV18" s="467">
        <v>3017386</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c r="A19" s="187"/>
      <c r="B19" s="581" t="s">
        <v>160</v>
      </c>
      <c r="C19" s="510"/>
      <c r="D19" s="510"/>
      <c r="E19" s="582"/>
      <c r="F19" s="582"/>
      <c r="G19" s="582"/>
      <c r="H19" s="582"/>
      <c r="I19" s="582"/>
      <c r="J19" s="582"/>
      <c r="K19" s="582"/>
      <c r="L19" s="590">
        <v>36</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161</v>
      </c>
      <c r="AZ19" s="502"/>
      <c r="BA19" s="502"/>
      <c r="BB19" s="502"/>
      <c r="BC19" s="502"/>
      <c r="BD19" s="502"/>
      <c r="BE19" s="502"/>
      <c r="BF19" s="502"/>
      <c r="BG19" s="502"/>
      <c r="BH19" s="502"/>
      <c r="BI19" s="502"/>
      <c r="BJ19" s="502"/>
      <c r="BK19" s="502"/>
      <c r="BL19" s="502"/>
      <c r="BM19" s="503"/>
      <c r="BN19" s="467">
        <v>4085164</v>
      </c>
      <c r="BO19" s="468"/>
      <c r="BP19" s="468"/>
      <c r="BQ19" s="468"/>
      <c r="BR19" s="468"/>
      <c r="BS19" s="468"/>
      <c r="BT19" s="468"/>
      <c r="BU19" s="469"/>
      <c r="BV19" s="467">
        <v>3960524</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c r="A20" s="187"/>
      <c r="B20" s="581" t="s">
        <v>162</v>
      </c>
      <c r="C20" s="510"/>
      <c r="D20" s="510"/>
      <c r="E20" s="582"/>
      <c r="F20" s="582"/>
      <c r="G20" s="582"/>
      <c r="H20" s="582"/>
      <c r="I20" s="582"/>
      <c r="J20" s="582"/>
      <c r="K20" s="582"/>
      <c r="L20" s="590">
        <v>2242</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c r="A21" s="187"/>
      <c r="B21" s="601" t="s">
        <v>163</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c r="A22" s="187"/>
      <c r="B22" s="604" t="s">
        <v>164</v>
      </c>
      <c r="C22" s="605"/>
      <c r="D22" s="606"/>
      <c r="E22" s="479" t="s">
        <v>1</v>
      </c>
      <c r="F22" s="484"/>
      <c r="G22" s="484"/>
      <c r="H22" s="484"/>
      <c r="I22" s="484"/>
      <c r="J22" s="484"/>
      <c r="K22" s="474"/>
      <c r="L22" s="479" t="s">
        <v>165</v>
      </c>
      <c r="M22" s="484"/>
      <c r="N22" s="484"/>
      <c r="O22" s="484"/>
      <c r="P22" s="474"/>
      <c r="Q22" s="613" t="s">
        <v>166</v>
      </c>
      <c r="R22" s="614"/>
      <c r="S22" s="614"/>
      <c r="T22" s="614"/>
      <c r="U22" s="614"/>
      <c r="V22" s="615"/>
      <c r="W22" s="619" t="s">
        <v>167</v>
      </c>
      <c r="X22" s="605"/>
      <c r="Y22" s="606"/>
      <c r="Z22" s="479" t="s">
        <v>1</v>
      </c>
      <c r="AA22" s="484"/>
      <c r="AB22" s="484"/>
      <c r="AC22" s="484"/>
      <c r="AD22" s="484"/>
      <c r="AE22" s="484"/>
      <c r="AF22" s="484"/>
      <c r="AG22" s="474"/>
      <c r="AH22" s="632" t="s">
        <v>168</v>
      </c>
      <c r="AI22" s="484"/>
      <c r="AJ22" s="484"/>
      <c r="AK22" s="484"/>
      <c r="AL22" s="474"/>
      <c r="AM22" s="632" t="s">
        <v>169</v>
      </c>
      <c r="AN22" s="633"/>
      <c r="AO22" s="633"/>
      <c r="AP22" s="633"/>
      <c r="AQ22" s="633"/>
      <c r="AR22" s="634"/>
      <c r="AS22" s="613" t="s">
        <v>166</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170</v>
      </c>
      <c r="AZ23" s="428"/>
      <c r="BA23" s="428"/>
      <c r="BB23" s="428"/>
      <c r="BC23" s="428"/>
      <c r="BD23" s="428"/>
      <c r="BE23" s="428"/>
      <c r="BF23" s="428"/>
      <c r="BG23" s="428"/>
      <c r="BH23" s="428"/>
      <c r="BI23" s="428"/>
      <c r="BJ23" s="428"/>
      <c r="BK23" s="428"/>
      <c r="BL23" s="428"/>
      <c r="BM23" s="429"/>
      <c r="BN23" s="467">
        <v>6593070</v>
      </c>
      <c r="BO23" s="468"/>
      <c r="BP23" s="468"/>
      <c r="BQ23" s="468"/>
      <c r="BR23" s="468"/>
      <c r="BS23" s="468"/>
      <c r="BT23" s="468"/>
      <c r="BU23" s="469"/>
      <c r="BV23" s="467">
        <v>6486562</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c r="A24" s="187"/>
      <c r="B24" s="607"/>
      <c r="C24" s="608"/>
      <c r="D24" s="609"/>
      <c r="E24" s="517" t="s">
        <v>171</v>
      </c>
      <c r="F24" s="497"/>
      <c r="G24" s="497"/>
      <c r="H24" s="497"/>
      <c r="I24" s="497"/>
      <c r="J24" s="497"/>
      <c r="K24" s="498"/>
      <c r="L24" s="518">
        <v>1</v>
      </c>
      <c r="M24" s="519"/>
      <c r="N24" s="519"/>
      <c r="O24" s="519"/>
      <c r="P24" s="561"/>
      <c r="Q24" s="518">
        <v>8200</v>
      </c>
      <c r="R24" s="519"/>
      <c r="S24" s="519"/>
      <c r="T24" s="519"/>
      <c r="U24" s="519"/>
      <c r="V24" s="561"/>
      <c r="W24" s="620"/>
      <c r="X24" s="608"/>
      <c r="Y24" s="609"/>
      <c r="Z24" s="517" t="s">
        <v>172</v>
      </c>
      <c r="AA24" s="497"/>
      <c r="AB24" s="497"/>
      <c r="AC24" s="497"/>
      <c r="AD24" s="497"/>
      <c r="AE24" s="497"/>
      <c r="AF24" s="497"/>
      <c r="AG24" s="498"/>
      <c r="AH24" s="518">
        <v>87</v>
      </c>
      <c r="AI24" s="519"/>
      <c r="AJ24" s="519"/>
      <c r="AK24" s="519"/>
      <c r="AL24" s="561"/>
      <c r="AM24" s="518">
        <v>258216</v>
      </c>
      <c r="AN24" s="519"/>
      <c r="AO24" s="519"/>
      <c r="AP24" s="519"/>
      <c r="AQ24" s="519"/>
      <c r="AR24" s="561"/>
      <c r="AS24" s="518">
        <v>2968</v>
      </c>
      <c r="AT24" s="519"/>
      <c r="AU24" s="519"/>
      <c r="AV24" s="519"/>
      <c r="AW24" s="519"/>
      <c r="AX24" s="520"/>
      <c r="AY24" s="640" t="s">
        <v>173</v>
      </c>
      <c r="AZ24" s="641"/>
      <c r="BA24" s="641"/>
      <c r="BB24" s="641"/>
      <c r="BC24" s="641"/>
      <c r="BD24" s="641"/>
      <c r="BE24" s="641"/>
      <c r="BF24" s="641"/>
      <c r="BG24" s="641"/>
      <c r="BH24" s="641"/>
      <c r="BI24" s="641"/>
      <c r="BJ24" s="641"/>
      <c r="BK24" s="641"/>
      <c r="BL24" s="641"/>
      <c r="BM24" s="642"/>
      <c r="BN24" s="467">
        <v>6224632</v>
      </c>
      <c r="BO24" s="468"/>
      <c r="BP24" s="468"/>
      <c r="BQ24" s="468"/>
      <c r="BR24" s="468"/>
      <c r="BS24" s="468"/>
      <c r="BT24" s="468"/>
      <c r="BU24" s="469"/>
      <c r="BV24" s="467">
        <v>5993655</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c r="A25" s="187"/>
      <c r="B25" s="607"/>
      <c r="C25" s="608"/>
      <c r="D25" s="609"/>
      <c r="E25" s="517" t="s">
        <v>174</v>
      </c>
      <c r="F25" s="497"/>
      <c r="G25" s="497"/>
      <c r="H25" s="497"/>
      <c r="I25" s="497"/>
      <c r="J25" s="497"/>
      <c r="K25" s="498"/>
      <c r="L25" s="518">
        <v>1</v>
      </c>
      <c r="M25" s="519"/>
      <c r="N25" s="519"/>
      <c r="O25" s="519"/>
      <c r="P25" s="561"/>
      <c r="Q25" s="518">
        <v>6350</v>
      </c>
      <c r="R25" s="519"/>
      <c r="S25" s="519"/>
      <c r="T25" s="519"/>
      <c r="U25" s="519"/>
      <c r="V25" s="561"/>
      <c r="W25" s="620"/>
      <c r="X25" s="608"/>
      <c r="Y25" s="609"/>
      <c r="Z25" s="517" t="s">
        <v>175</v>
      </c>
      <c r="AA25" s="497"/>
      <c r="AB25" s="497"/>
      <c r="AC25" s="497"/>
      <c r="AD25" s="497"/>
      <c r="AE25" s="497"/>
      <c r="AF25" s="497"/>
      <c r="AG25" s="498"/>
      <c r="AH25" s="518" t="s">
        <v>147</v>
      </c>
      <c r="AI25" s="519"/>
      <c r="AJ25" s="519"/>
      <c r="AK25" s="519"/>
      <c r="AL25" s="561"/>
      <c r="AM25" s="518" t="s">
        <v>147</v>
      </c>
      <c r="AN25" s="519"/>
      <c r="AO25" s="519"/>
      <c r="AP25" s="519"/>
      <c r="AQ25" s="519"/>
      <c r="AR25" s="561"/>
      <c r="AS25" s="518" t="s">
        <v>147</v>
      </c>
      <c r="AT25" s="519"/>
      <c r="AU25" s="519"/>
      <c r="AV25" s="519"/>
      <c r="AW25" s="519"/>
      <c r="AX25" s="520"/>
      <c r="AY25" s="427" t="s">
        <v>176</v>
      </c>
      <c r="AZ25" s="428"/>
      <c r="BA25" s="428"/>
      <c r="BB25" s="428"/>
      <c r="BC25" s="428"/>
      <c r="BD25" s="428"/>
      <c r="BE25" s="428"/>
      <c r="BF25" s="428"/>
      <c r="BG25" s="428"/>
      <c r="BH25" s="428"/>
      <c r="BI25" s="428"/>
      <c r="BJ25" s="428"/>
      <c r="BK25" s="428"/>
      <c r="BL25" s="428"/>
      <c r="BM25" s="429"/>
      <c r="BN25" s="430">
        <v>273881</v>
      </c>
      <c r="BO25" s="431"/>
      <c r="BP25" s="431"/>
      <c r="BQ25" s="431"/>
      <c r="BR25" s="431"/>
      <c r="BS25" s="431"/>
      <c r="BT25" s="431"/>
      <c r="BU25" s="432"/>
      <c r="BV25" s="430">
        <v>304953</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c r="A26" s="187"/>
      <c r="B26" s="607"/>
      <c r="C26" s="608"/>
      <c r="D26" s="609"/>
      <c r="E26" s="517" t="s">
        <v>177</v>
      </c>
      <c r="F26" s="497"/>
      <c r="G26" s="497"/>
      <c r="H26" s="497"/>
      <c r="I26" s="497"/>
      <c r="J26" s="497"/>
      <c r="K26" s="498"/>
      <c r="L26" s="518">
        <v>1</v>
      </c>
      <c r="M26" s="519"/>
      <c r="N26" s="519"/>
      <c r="O26" s="519"/>
      <c r="P26" s="561"/>
      <c r="Q26" s="518">
        <v>5750</v>
      </c>
      <c r="R26" s="519"/>
      <c r="S26" s="519"/>
      <c r="T26" s="519"/>
      <c r="U26" s="519"/>
      <c r="V26" s="561"/>
      <c r="W26" s="620"/>
      <c r="X26" s="608"/>
      <c r="Y26" s="609"/>
      <c r="Z26" s="517" t="s">
        <v>178</v>
      </c>
      <c r="AA26" s="630"/>
      <c r="AB26" s="630"/>
      <c r="AC26" s="630"/>
      <c r="AD26" s="630"/>
      <c r="AE26" s="630"/>
      <c r="AF26" s="630"/>
      <c r="AG26" s="631"/>
      <c r="AH26" s="518">
        <v>10</v>
      </c>
      <c r="AI26" s="519"/>
      <c r="AJ26" s="519"/>
      <c r="AK26" s="519"/>
      <c r="AL26" s="561"/>
      <c r="AM26" s="518">
        <v>35630</v>
      </c>
      <c r="AN26" s="519"/>
      <c r="AO26" s="519"/>
      <c r="AP26" s="519"/>
      <c r="AQ26" s="519"/>
      <c r="AR26" s="561"/>
      <c r="AS26" s="518">
        <v>3563</v>
      </c>
      <c r="AT26" s="519"/>
      <c r="AU26" s="519"/>
      <c r="AV26" s="519"/>
      <c r="AW26" s="519"/>
      <c r="AX26" s="520"/>
      <c r="AY26" s="470" t="s">
        <v>179</v>
      </c>
      <c r="AZ26" s="471"/>
      <c r="BA26" s="471"/>
      <c r="BB26" s="471"/>
      <c r="BC26" s="471"/>
      <c r="BD26" s="471"/>
      <c r="BE26" s="471"/>
      <c r="BF26" s="471"/>
      <c r="BG26" s="471"/>
      <c r="BH26" s="471"/>
      <c r="BI26" s="471"/>
      <c r="BJ26" s="471"/>
      <c r="BK26" s="471"/>
      <c r="BL26" s="471"/>
      <c r="BM26" s="472"/>
      <c r="BN26" s="467" t="s">
        <v>147</v>
      </c>
      <c r="BO26" s="468"/>
      <c r="BP26" s="468"/>
      <c r="BQ26" s="468"/>
      <c r="BR26" s="468"/>
      <c r="BS26" s="468"/>
      <c r="BT26" s="468"/>
      <c r="BU26" s="469"/>
      <c r="BV26" s="467" t="s">
        <v>147</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c r="A27" s="187"/>
      <c r="B27" s="607"/>
      <c r="C27" s="608"/>
      <c r="D27" s="609"/>
      <c r="E27" s="517" t="s">
        <v>180</v>
      </c>
      <c r="F27" s="497"/>
      <c r="G27" s="497"/>
      <c r="H27" s="497"/>
      <c r="I27" s="497"/>
      <c r="J27" s="497"/>
      <c r="K27" s="498"/>
      <c r="L27" s="518">
        <v>1</v>
      </c>
      <c r="M27" s="519"/>
      <c r="N27" s="519"/>
      <c r="O27" s="519"/>
      <c r="P27" s="561"/>
      <c r="Q27" s="518">
        <v>3100</v>
      </c>
      <c r="R27" s="519"/>
      <c r="S27" s="519"/>
      <c r="T27" s="519"/>
      <c r="U27" s="519"/>
      <c r="V27" s="561"/>
      <c r="W27" s="620"/>
      <c r="X27" s="608"/>
      <c r="Y27" s="609"/>
      <c r="Z27" s="517" t="s">
        <v>181</v>
      </c>
      <c r="AA27" s="497"/>
      <c r="AB27" s="497"/>
      <c r="AC27" s="497"/>
      <c r="AD27" s="497"/>
      <c r="AE27" s="497"/>
      <c r="AF27" s="497"/>
      <c r="AG27" s="498"/>
      <c r="AH27" s="518">
        <v>1</v>
      </c>
      <c r="AI27" s="519"/>
      <c r="AJ27" s="519"/>
      <c r="AK27" s="519"/>
      <c r="AL27" s="561"/>
      <c r="AM27" s="518" t="s">
        <v>182</v>
      </c>
      <c r="AN27" s="519"/>
      <c r="AO27" s="519"/>
      <c r="AP27" s="519"/>
      <c r="AQ27" s="519"/>
      <c r="AR27" s="561"/>
      <c r="AS27" s="518" t="s">
        <v>182</v>
      </c>
      <c r="AT27" s="519"/>
      <c r="AU27" s="519"/>
      <c r="AV27" s="519"/>
      <c r="AW27" s="519"/>
      <c r="AX27" s="520"/>
      <c r="AY27" s="562" t="s">
        <v>183</v>
      </c>
      <c r="AZ27" s="563"/>
      <c r="BA27" s="563"/>
      <c r="BB27" s="563"/>
      <c r="BC27" s="563"/>
      <c r="BD27" s="563"/>
      <c r="BE27" s="563"/>
      <c r="BF27" s="563"/>
      <c r="BG27" s="563"/>
      <c r="BH27" s="563"/>
      <c r="BI27" s="563"/>
      <c r="BJ27" s="563"/>
      <c r="BK27" s="563"/>
      <c r="BL27" s="563"/>
      <c r="BM27" s="564"/>
      <c r="BN27" s="643">
        <v>82000</v>
      </c>
      <c r="BO27" s="644"/>
      <c r="BP27" s="644"/>
      <c r="BQ27" s="644"/>
      <c r="BR27" s="644"/>
      <c r="BS27" s="644"/>
      <c r="BT27" s="644"/>
      <c r="BU27" s="645"/>
      <c r="BV27" s="643">
        <v>82000</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c r="A28" s="187"/>
      <c r="B28" s="607"/>
      <c r="C28" s="608"/>
      <c r="D28" s="609"/>
      <c r="E28" s="517" t="s">
        <v>184</v>
      </c>
      <c r="F28" s="497"/>
      <c r="G28" s="497"/>
      <c r="H28" s="497"/>
      <c r="I28" s="497"/>
      <c r="J28" s="497"/>
      <c r="K28" s="498"/>
      <c r="L28" s="518">
        <v>1</v>
      </c>
      <c r="M28" s="519"/>
      <c r="N28" s="519"/>
      <c r="O28" s="519"/>
      <c r="P28" s="561"/>
      <c r="Q28" s="518">
        <v>2500</v>
      </c>
      <c r="R28" s="519"/>
      <c r="S28" s="519"/>
      <c r="T28" s="519"/>
      <c r="U28" s="519"/>
      <c r="V28" s="561"/>
      <c r="W28" s="620"/>
      <c r="X28" s="608"/>
      <c r="Y28" s="609"/>
      <c r="Z28" s="517" t="s">
        <v>185</v>
      </c>
      <c r="AA28" s="497"/>
      <c r="AB28" s="497"/>
      <c r="AC28" s="497"/>
      <c r="AD28" s="497"/>
      <c r="AE28" s="497"/>
      <c r="AF28" s="497"/>
      <c r="AG28" s="498"/>
      <c r="AH28" s="518" t="s">
        <v>147</v>
      </c>
      <c r="AI28" s="519"/>
      <c r="AJ28" s="519"/>
      <c r="AK28" s="519"/>
      <c r="AL28" s="561"/>
      <c r="AM28" s="518" t="s">
        <v>147</v>
      </c>
      <c r="AN28" s="519"/>
      <c r="AO28" s="519"/>
      <c r="AP28" s="519"/>
      <c r="AQ28" s="519"/>
      <c r="AR28" s="561"/>
      <c r="AS28" s="518" t="s">
        <v>147</v>
      </c>
      <c r="AT28" s="519"/>
      <c r="AU28" s="519"/>
      <c r="AV28" s="519"/>
      <c r="AW28" s="519"/>
      <c r="AX28" s="520"/>
      <c r="AY28" s="646" t="s">
        <v>186</v>
      </c>
      <c r="AZ28" s="647"/>
      <c r="BA28" s="647"/>
      <c r="BB28" s="648"/>
      <c r="BC28" s="427" t="s">
        <v>48</v>
      </c>
      <c r="BD28" s="428"/>
      <c r="BE28" s="428"/>
      <c r="BF28" s="428"/>
      <c r="BG28" s="428"/>
      <c r="BH28" s="428"/>
      <c r="BI28" s="428"/>
      <c r="BJ28" s="428"/>
      <c r="BK28" s="428"/>
      <c r="BL28" s="428"/>
      <c r="BM28" s="429"/>
      <c r="BN28" s="430">
        <v>1009267</v>
      </c>
      <c r="BO28" s="431"/>
      <c r="BP28" s="431"/>
      <c r="BQ28" s="431"/>
      <c r="BR28" s="431"/>
      <c r="BS28" s="431"/>
      <c r="BT28" s="431"/>
      <c r="BU28" s="432"/>
      <c r="BV28" s="430">
        <v>1089021</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c r="A29" s="187"/>
      <c r="B29" s="607"/>
      <c r="C29" s="608"/>
      <c r="D29" s="609"/>
      <c r="E29" s="517" t="s">
        <v>187</v>
      </c>
      <c r="F29" s="497"/>
      <c r="G29" s="497"/>
      <c r="H29" s="497"/>
      <c r="I29" s="497"/>
      <c r="J29" s="497"/>
      <c r="K29" s="498"/>
      <c r="L29" s="518">
        <v>10</v>
      </c>
      <c r="M29" s="519"/>
      <c r="N29" s="519"/>
      <c r="O29" s="519"/>
      <c r="P29" s="561"/>
      <c r="Q29" s="518">
        <v>2350</v>
      </c>
      <c r="R29" s="519"/>
      <c r="S29" s="519"/>
      <c r="T29" s="519"/>
      <c r="U29" s="519"/>
      <c r="V29" s="561"/>
      <c r="W29" s="621"/>
      <c r="X29" s="622"/>
      <c r="Y29" s="623"/>
      <c r="Z29" s="517" t="s">
        <v>188</v>
      </c>
      <c r="AA29" s="497"/>
      <c r="AB29" s="497"/>
      <c r="AC29" s="497"/>
      <c r="AD29" s="497"/>
      <c r="AE29" s="497"/>
      <c r="AF29" s="497"/>
      <c r="AG29" s="498"/>
      <c r="AH29" s="518">
        <v>88</v>
      </c>
      <c r="AI29" s="519"/>
      <c r="AJ29" s="519"/>
      <c r="AK29" s="519"/>
      <c r="AL29" s="561"/>
      <c r="AM29" s="518">
        <v>262280</v>
      </c>
      <c r="AN29" s="519"/>
      <c r="AO29" s="519"/>
      <c r="AP29" s="519"/>
      <c r="AQ29" s="519"/>
      <c r="AR29" s="561"/>
      <c r="AS29" s="518">
        <v>2980</v>
      </c>
      <c r="AT29" s="519"/>
      <c r="AU29" s="519"/>
      <c r="AV29" s="519"/>
      <c r="AW29" s="519"/>
      <c r="AX29" s="520"/>
      <c r="AY29" s="649"/>
      <c r="AZ29" s="650"/>
      <c r="BA29" s="650"/>
      <c r="BB29" s="651"/>
      <c r="BC29" s="501" t="s">
        <v>189</v>
      </c>
      <c r="BD29" s="502"/>
      <c r="BE29" s="502"/>
      <c r="BF29" s="502"/>
      <c r="BG29" s="502"/>
      <c r="BH29" s="502"/>
      <c r="BI29" s="502"/>
      <c r="BJ29" s="502"/>
      <c r="BK29" s="502"/>
      <c r="BL29" s="502"/>
      <c r="BM29" s="503"/>
      <c r="BN29" s="467">
        <v>104689</v>
      </c>
      <c r="BO29" s="468"/>
      <c r="BP29" s="468"/>
      <c r="BQ29" s="468"/>
      <c r="BR29" s="468"/>
      <c r="BS29" s="468"/>
      <c r="BT29" s="468"/>
      <c r="BU29" s="469"/>
      <c r="BV29" s="467">
        <v>162536</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190</v>
      </c>
      <c r="X30" s="628"/>
      <c r="Y30" s="628"/>
      <c r="Z30" s="628"/>
      <c r="AA30" s="628"/>
      <c r="AB30" s="628"/>
      <c r="AC30" s="628"/>
      <c r="AD30" s="628"/>
      <c r="AE30" s="628"/>
      <c r="AF30" s="628"/>
      <c r="AG30" s="629"/>
      <c r="AH30" s="586">
        <v>100.2</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1906834</v>
      </c>
      <c r="BO30" s="644"/>
      <c r="BP30" s="644"/>
      <c r="BQ30" s="644"/>
      <c r="BR30" s="644"/>
      <c r="BS30" s="644"/>
      <c r="BT30" s="644"/>
      <c r="BU30" s="645"/>
      <c r="BV30" s="643">
        <v>1901771</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91" t="s">
        <v>197</v>
      </c>
      <c r="D33" s="491"/>
      <c r="E33" s="456" t="s">
        <v>198</v>
      </c>
      <c r="F33" s="456"/>
      <c r="G33" s="456"/>
      <c r="H33" s="456"/>
      <c r="I33" s="456"/>
      <c r="J33" s="456"/>
      <c r="K33" s="456"/>
      <c r="L33" s="456"/>
      <c r="M33" s="456"/>
      <c r="N33" s="456"/>
      <c r="O33" s="456"/>
      <c r="P33" s="456"/>
      <c r="Q33" s="456"/>
      <c r="R33" s="456"/>
      <c r="S33" s="456"/>
      <c r="T33" s="216"/>
      <c r="U33" s="491" t="s">
        <v>197</v>
      </c>
      <c r="V33" s="491"/>
      <c r="W33" s="456" t="s">
        <v>198</v>
      </c>
      <c r="X33" s="456"/>
      <c r="Y33" s="456"/>
      <c r="Z33" s="456"/>
      <c r="AA33" s="456"/>
      <c r="AB33" s="456"/>
      <c r="AC33" s="456"/>
      <c r="AD33" s="456"/>
      <c r="AE33" s="456"/>
      <c r="AF33" s="456"/>
      <c r="AG33" s="456"/>
      <c r="AH33" s="456"/>
      <c r="AI33" s="456"/>
      <c r="AJ33" s="456"/>
      <c r="AK33" s="456"/>
      <c r="AL33" s="216"/>
      <c r="AM33" s="491" t="s">
        <v>197</v>
      </c>
      <c r="AN33" s="491"/>
      <c r="AO33" s="456" t="s">
        <v>198</v>
      </c>
      <c r="AP33" s="456"/>
      <c r="AQ33" s="456"/>
      <c r="AR33" s="456"/>
      <c r="AS33" s="456"/>
      <c r="AT33" s="456"/>
      <c r="AU33" s="456"/>
      <c r="AV33" s="456"/>
      <c r="AW33" s="456"/>
      <c r="AX33" s="456"/>
      <c r="AY33" s="456"/>
      <c r="AZ33" s="456"/>
      <c r="BA33" s="456"/>
      <c r="BB33" s="456"/>
      <c r="BC33" s="456"/>
      <c r="BD33" s="217"/>
      <c r="BE33" s="456" t="s">
        <v>199</v>
      </c>
      <c r="BF33" s="456"/>
      <c r="BG33" s="456" t="s">
        <v>200</v>
      </c>
      <c r="BH33" s="456"/>
      <c r="BI33" s="456"/>
      <c r="BJ33" s="456"/>
      <c r="BK33" s="456"/>
      <c r="BL33" s="456"/>
      <c r="BM33" s="456"/>
      <c r="BN33" s="456"/>
      <c r="BO33" s="456"/>
      <c r="BP33" s="456"/>
      <c r="BQ33" s="456"/>
      <c r="BR33" s="456"/>
      <c r="BS33" s="456"/>
      <c r="BT33" s="456"/>
      <c r="BU33" s="456"/>
      <c r="BV33" s="217"/>
      <c r="BW33" s="491" t="s">
        <v>199</v>
      </c>
      <c r="BX33" s="491"/>
      <c r="BY33" s="456" t="s">
        <v>201</v>
      </c>
      <c r="BZ33" s="456"/>
      <c r="CA33" s="456"/>
      <c r="CB33" s="456"/>
      <c r="CC33" s="456"/>
      <c r="CD33" s="456"/>
      <c r="CE33" s="456"/>
      <c r="CF33" s="456"/>
      <c r="CG33" s="456"/>
      <c r="CH33" s="456"/>
      <c r="CI33" s="456"/>
      <c r="CJ33" s="456"/>
      <c r="CK33" s="456"/>
      <c r="CL33" s="456"/>
      <c r="CM33" s="456"/>
      <c r="CN33" s="216"/>
      <c r="CO33" s="491" t="s">
        <v>197</v>
      </c>
      <c r="CP33" s="491"/>
      <c r="CQ33" s="456" t="s">
        <v>202</v>
      </c>
      <c r="CR33" s="456"/>
      <c r="CS33" s="456"/>
      <c r="CT33" s="456"/>
      <c r="CU33" s="456"/>
      <c r="CV33" s="456"/>
      <c r="CW33" s="456"/>
      <c r="CX33" s="456"/>
      <c r="CY33" s="456"/>
      <c r="CZ33" s="456"/>
      <c r="DA33" s="456"/>
      <c r="DB33" s="456"/>
      <c r="DC33" s="456"/>
      <c r="DD33" s="456"/>
      <c r="DE33" s="456"/>
      <c r="DF33" s="216"/>
      <c r="DG33" s="655" t="s">
        <v>203</v>
      </c>
      <c r="DH33" s="655"/>
      <c r="DI33" s="218"/>
      <c r="DJ33" s="186"/>
      <c r="DK33" s="186"/>
      <c r="DL33" s="186"/>
      <c r="DM33" s="186"/>
      <c r="DN33" s="186"/>
      <c r="DO33" s="186"/>
    </row>
    <row r="34" spans="1:119" ht="32.25" customHeight="1">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2</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5</v>
      </c>
      <c r="AN34" s="656"/>
      <c r="AO34" s="657" t="str">
        <f>IF('各会計、関係団体の財政状況及び健全化判断比率'!B31="","",'各会計、関係団体の財政状況及び健全化判断比率'!B31)</f>
        <v>水道事業会計</v>
      </c>
      <c r="AP34" s="657"/>
      <c r="AQ34" s="657"/>
      <c r="AR34" s="657"/>
      <c r="AS34" s="657"/>
      <c r="AT34" s="657"/>
      <c r="AU34" s="657"/>
      <c r="AV34" s="657"/>
      <c r="AW34" s="657"/>
      <c r="AX34" s="657"/>
      <c r="AY34" s="657"/>
      <c r="AZ34" s="657"/>
      <c r="BA34" s="657"/>
      <c r="BB34" s="657"/>
      <c r="BC34" s="657"/>
      <c r="BD34" s="214"/>
      <c r="BE34" s="656">
        <f>IF(BG34="","",MAX(C34:D43,U34:V43,AM34:AN43)+1)</f>
        <v>7</v>
      </c>
      <c r="BF34" s="656"/>
      <c r="BG34" s="657" t="str">
        <f>IF('各会計、関係団体の財政状況及び健全化判断比率'!B33="","",'各会計、関係団体の財政状況及び健全化判断比率'!B33)</f>
        <v>集落排水事業特別会計</v>
      </c>
      <c r="BH34" s="657"/>
      <c r="BI34" s="657"/>
      <c r="BJ34" s="657"/>
      <c r="BK34" s="657"/>
      <c r="BL34" s="657"/>
      <c r="BM34" s="657"/>
      <c r="BN34" s="657"/>
      <c r="BO34" s="657"/>
      <c r="BP34" s="657"/>
      <c r="BQ34" s="657"/>
      <c r="BR34" s="657"/>
      <c r="BS34" s="657"/>
      <c r="BT34" s="657"/>
      <c r="BU34" s="657"/>
      <c r="BV34" s="214"/>
      <c r="BW34" s="656">
        <f>IF(BY34="","",MAX(C34:D43,U34:V43,AM34:AN43,BE34:BF43)+1)</f>
        <v>8</v>
      </c>
      <c r="BX34" s="656"/>
      <c r="BY34" s="657" t="str">
        <f>IF('各会計、関係団体の財政状況及び健全化判断比率'!B68="","",'各会計、関係団体の財政状況及び健全化判断比率'!B68)</f>
        <v>西村山広域行政事務組合（普通会計分）</v>
      </c>
      <c r="BZ34" s="657"/>
      <c r="CA34" s="657"/>
      <c r="CB34" s="657"/>
      <c r="CC34" s="657"/>
      <c r="CD34" s="657"/>
      <c r="CE34" s="657"/>
      <c r="CF34" s="657"/>
      <c r="CG34" s="657"/>
      <c r="CH34" s="657"/>
      <c r="CI34" s="657"/>
      <c r="CJ34" s="657"/>
      <c r="CK34" s="657"/>
      <c r="CL34" s="657"/>
      <c r="CM34" s="657"/>
      <c r="CN34" s="214"/>
      <c r="CO34" s="656">
        <f>IF(CQ34="","",MAX(C34:D43,U34:V43,AM34:AN43,BE34:BF43,BW34:BX43)+1)</f>
        <v>15</v>
      </c>
      <c r="CP34" s="656"/>
      <c r="CQ34" s="657" t="str">
        <f>IF('各会計、関係団体の財政状況及び健全化判断比率'!BS7="","",'各会計、関係団体の財政状況及び健全化判断比率'!BS7)</f>
        <v>朝日町ワイン</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c r="A35" s="187"/>
      <c r="B35" s="213"/>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4"/>
      <c r="U35" s="656">
        <f>IF(W35="","",U34+1)</f>
        <v>3</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f t="shared" ref="AM35:AM43" si="0">IF(AO35="","",AM34+1)</f>
        <v>6</v>
      </c>
      <c r="AN35" s="656"/>
      <c r="AO35" s="657" t="str">
        <f>IF('各会計、関係団体の財政状況及び健全化判断比率'!B32="","",'各会計、関係団体の財政状況及び健全化判断比率'!B32)</f>
        <v>病院事業会計</v>
      </c>
      <c r="AP35" s="657"/>
      <c r="AQ35" s="657"/>
      <c r="AR35" s="657"/>
      <c r="AS35" s="657"/>
      <c r="AT35" s="657"/>
      <c r="AU35" s="657"/>
      <c r="AV35" s="657"/>
      <c r="AW35" s="657"/>
      <c r="AX35" s="657"/>
      <c r="AY35" s="657"/>
      <c r="AZ35" s="657"/>
      <c r="BA35" s="657"/>
      <c r="BB35" s="657"/>
      <c r="BC35" s="657"/>
      <c r="BD35" s="214"/>
      <c r="BE35" s="656" t="str">
        <f t="shared" ref="BE35:BE43" si="1">IF(BG35="","",BE34+1)</f>
        <v/>
      </c>
      <c r="BF35" s="656"/>
      <c r="BG35" s="657"/>
      <c r="BH35" s="657"/>
      <c r="BI35" s="657"/>
      <c r="BJ35" s="657"/>
      <c r="BK35" s="657"/>
      <c r="BL35" s="657"/>
      <c r="BM35" s="657"/>
      <c r="BN35" s="657"/>
      <c r="BO35" s="657"/>
      <c r="BP35" s="657"/>
      <c r="BQ35" s="657"/>
      <c r="BR35" s="657"/>
      <c r="BS35" s="657"/>
      <c r="BT35" s="657"/>
      <c r="BU35" s="657"/>
      <c r="BV35" s="214"/>
      <c r="BW35" s="656">
        <f t="shared" ref="BW35:BW43" si="2">IF(BY35="","",BW34+1)</f>
        <v>9</v>
      </c>
      <c r="BX35" s="656"/>
      <c r="BY35" s="657" t="str">
        <f>IF('各会計、関係団体の財政状況及び健全化判断比率'!B69="","",'各会計、関係団体の財政状況及び健全化判断比率'!B69)</f>
        <v>西村山広域行政事務組合（事業会計分）</v>
      </c>
      <c r="BZ35" s="657"/>
      <c r="CA35" s="657"/>
      <c r="CB35" s="657"/>
      <c r="CC35" s="657"/>
      <c r="CD35" s="657"/>
      <c r="CE35" s="657"/>
      <c r="CF35" s="657"/>
      <c r="CG35" s="657"/>
      <c r="CH35" s="657"/>
      <c r="CI35" s="657"/>
      <c r="CJ35" s="657"/>
      <c r="CK35" s="657"/>
      <c r="CL35" s="657"/>
      <c r="CM35" s="657"/>
      <c r="CN35" s="214"/>
      <c r="CO35" s="656">
        <f t="shared" ref="CO35:CO43" si="3">IF(CQ35="","",CO34+1)</f>
        <v>16</v>
      </c>
      <c r="CP35" s="656"/>
      <c r="CQ35" s="657" t="str">
        <f>IF('各会計、関係団体の財政状況及び健全化判断比率'!BS8="","",'各会計、関係団体の財政状況及び健全化判断比率'!BS8)</f>
        <v>朝日自然観</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4</v>
      </c>
      <c r="V36" s="656"/>
      <c r="W36" s="657" t="str">
        <f>IF('各会計、関係団体の財政状況及び健全化判断比率'!B30="","",'各会計、関係団体の財政状況及び健全化判断比率'!B30)</f>
        <v>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10</v>
      </c>
      <c r="BX36" s="656"/>
      <c r="BY36" s="657" t="str">
        <f>IF('各会計、関係団体の財政状況及び健全化判断比率'!B70="","",'各会計、関係団体の財政状況及び健全化判断比率'!B70)</f>
        <v>山形県消防補償等組合</v>
      </c>
      <c r="BZ36" s="657"/>
      <c r="CA36" s="657"/>
      <c r="CB36" s="657"/>
      <c r="CC36" s="657"/>
      <c r="CD36" s="657"/>
      <c r="CE36" s="657"/>
      <c r="CF36" s="657"/>
      <c r="CG36" s="657"/>
      <c r="CH36" s="657"/>
      <c r="CI36" s="657"/>
      <c r="CJ36" s="657"/>
      <c r="CK36" s="657"/>
      <c r="CL36" s="657"/>
      <c r="CM36" s="657"/>
      <c r="CN36" s="214"/>
      <c r="CO36" s="656">
        <f t="shared" si="3"/>
        <v>17</v>
      </c>
      <c r="CP36" s="656"/>
      <c r="CQ36" s="657" t="str">
        <f>IF('各会計、関係団体の財政状況及び健全化判断比率'!BS9="","",'各会計、関係団体の財政状況及び健全化判断比率'!BS9)</f>
        <v>りんごの森</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11</v>
      </c>
      <c r="BX37" s="656"/>
      <c r="BY37" s="657" t="str">
        <f>IF('各会計、関係団体の財政状況及び健全化判断比率'!B71="","",'各会計、関係団体の財政状況及び健全化判断比率'!B71)</f>
        <v xml:space="preserve">山形県自治会館管理組合 </v>
      </c>
      <c r="BZ37" s="657"/>
      <c r="CA37" s="657"/>
      <c r="CB37" s="657"/>
      <c r="CC37" s="657"/>
      <c r="CD37" s="657"/>
      <c r="CE37" s="657"/>
      <c r="CF37" s="657"/>
      <c r="CG37" s="657"/>
      <c r="CH37" s="657"/>
      <c r="CI37" s="657"/>
      <c r="CJ37" s="657"/>
      <c r="CK37" s="657"/>
      <c r="CL37" s="657"/>
      <c r="CM37" s="657"/>
      <c r="CN37" s="214"/>
      <c r="CO37" s="656">
        <f t="shared" si="3"/>
        <v>18</v>
      </c>
      <c r="CP37" s="656"/>
      <c r="CQ37" s="657" t="str">
        <f>IF('各会計、関係団体の財政状況及び健全化判断比率'!BS10="","",'各会計、関係団体の財政状況及び健全化判断比率'!BS10)</f>
        <v>地球耕望</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12</v>
      </c>
      <c r="BX38" s="656"/>
      <c r="BY38" s="657" t="str">
        <f>IF('各会計、関係団体の財政状況及び健全化判断比率'!B72="","",'各会計、関係団体の財政状況及び健全化判断比率'!B72)</f>
        <v>山形県市町村職員退職手当組合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13</v>
      </c>
      <c r="BX39" s="656"/>
      <c r="BY39" s="657" t="str">
        <f>IF('各会計、関係団体の財政状況及び健全化判断比率'!B73="","",'各会計、関係団体の財政状況及び健全化判断比率'!B73)</f>
        <v>山形県後期高齢者医療広域連合（普通会計分）</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14</v>
      </c>
      <c r="BX40" s="656"/>
      <c r="BY40" s="657" t="str">
        <f>IF('各会計、関係団体の財政状況及び健全化判断比率'!B74="","",'各会計、関係団体の財政状況及び健全化判断比率'!B74)</f>
        <v>山形県後期高齢者医療広域連合（事業会計分）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t="str">
        <f t="shared" si="2"/>
        <v/>
      </c>
      <c r="BX41" s="656"/>
      <c r="BY41" s="657" t="str">
        <f>IF('各会計、関係団体の財政状況及び健全化判断比率'!B75="","",'各会計、関係団体の財政状況及び健全化判断比率'!B75)</f>
        <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204</v>
      </c>
      <c r="C46" s="186"/>
      <c r="D46" s="186"/>
      <c r="E46" s="186" t="s">
        <v>205</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206</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207</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208</v>
      </c>
    </row>
    <row r="50" spans="5:5">
      <c r="E50" s="188" t="s">
        <v>209</v>
      </c>
    </row>
    <row r="51" spans="5:5">
      <c r="E51" s="188" t="s">
        <v>210</v>
      </c>
    </row>
    <row r="52" spans="5:5">
      <c r="E52" s="188" t="s">
        <v>211</v>
      </c>
    </row>
    <row r="53" spans="5:5"/>
    <row r="54" spans="5:5"/>
    <row r="55" spans="5:5"/>
    <row r="56" spans="5:5"/>
  </sheetData>
  <sheetProtection algorithmName="SHA-512" hashValue="MUk1rVQOcYiM19fRbaobZIRiEFEEufuMt0Zt95UBPZlPuLlO0NY3zYMdJl3ZgWov0BiMi+fJsy45cjoSeQgYFw==" saltValue="j9yPi0WjJz6PmuWSPVpdc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212</v>
      </c>
      <c r="DI1" s="660"/>
      <c r="DJ1" s="660"/>
      <c r="DK1" s="660"/>
      <c r="DL1" s="660"/>
      <c r="DM1" s="660"/>
      <c r="DN1" s="661"/>
      <c r="DO1" s="226"/>
      <c r="DP1" s="659" t="s">
        <v>213</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c r="B2" s="227" t="s">
        <v>214</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662" t="s">
        <v>215</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216</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217</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c r="B4" s="662" t="s">
        <v>1</v>
      </c>
      <c r="C4" s="663"/>
      <c r="D4" s="663"/>
      <c r="E4" s="663"/>
      <c r="F4" s="663"/>
      <c r="G4" s="663"/>
      <c r="H4" s="663"/>
      <c r="I4" s="663"/>
      <c r="J4" s="663"/>
      <c r="K4" s="663"/>
      <c r="L4" s="663"/>
      <c r="M4" s="663"/>
      <c r="N4" s="663"/>
      <c r="O4" s="663"/>
      <c r="P4" s="663"/>
      <c r="Q4" s="664"/>
      <c r="R4" s="662" t="s">
        <v>218</v>
      </c>
      <c r="S4" s="663"/>
      <c r="T4" s="663"/>
      <c r="U4" s="663"/>
      <c r="V4" s="663"/>
      <c r="W4" s="663"/>
      <c r="X4" s="663"/>
      <c r="Y4" s="664"/>
      <c r="Z4" s="662" t="s">
        <v>219</v>
      </c>
      <c r="AA4" s="663"/>
      <c r="AB4" s="663"/>
      <c r="AC4" s="664"/>
      <c r="AD4" s="662" t="s">
        <v>220</v>
      </c>
      <c r="AE4" s="663"/>
      <c r="AF4" s="663"/>
      <c r="AG4" s="663"/>
      <c r="AH4" s="663"/>
      <c r="AI4" s="663"/>
      <c r="AJ4" s="663"/>
      <c r="AK4" s="664"/>
      <c r="AL4" s="662" t="s">
        <v>219</v>
      </c>
      <c r="AM4" s="663"/>
      <c r="AN4" s="663"/>
      <c r="AO4" s="664"/>
      <c r="AP4" s="668" t="s">
        <v>221</v>
      </c>
      <c r="AQ4" s="668"/>
      <c r="AR4" s="668"/>
      <c r="AS4" s="668"/>
      <c r="AT4" s="668"/>
      <c r="AU4" s="668"/>
      <c r="AV4" s="668"/>
      <c r="AW4" s="668"/>
      <c r="AX4" s="668"/>
      <c r="AY4" s="668"/>
      <c r="AZ4" s="668"/>
      <c r="BA4" s="668"/>
      <c r="BB4" s="668"/>
      <c r="BC4" s="668"/>
      <c r="BD4" s="668"/>
      <c r="BE4" s="668"/>
      <c r="BF4" s="668"/>
      <c r="BG4" s="668" t="s">
        <v>222</v>
      </c>
      <c r="BH4" s="668"/>
      <c r="BI4" s="668"/>
      <c r="BJ4" s="668"/>
      <c r="BK4" s="668"/>
      <c r="BL4" s="668"/>
      <c r="BM4" s="668"/>
      <c r="BN4" s="668"/>
      <c r="BO4" s="668" t="s">
        <v>219</v>
      </c>
      <c r="BP4" s="668"/>
      <c r="BQ4" s="668"/>
      <c r="BR4" s="668"/>
      <c r="BS4" s="668" t="s">
        <v>223</v>
      </c>
      <c r="BT4" s="668"/>
      <c r="BU4" s="668"/>
      <c r="BV4" s="668"/>
      <c r="BW4" s="668"/>
      <c r="BX4" s="668"/>
      <c r="BY4" s="668"/>
      <c r="BZ4" s="668"/>
      <c r="CA4" s="668"/>
      <c r="CB4" s="668"/>
      <c r="CD4" s="665" t="s">
        <v>224</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c r="B5" s="669" t="s">
        <v>225</v>
      </c>
      <c r="C5" s="670"/>
      <c r="D5" s="670"/>
      <c r="E5" s="670"/>
      <c r="F5" s="670"/>
      <c r="G5" s="670"/>
      <c r="H5" s="670"/>
      <c r="I5" s="670"/>
      <c r="J5" s="670"/>
      <c r="K5" s="670"/>
      <c r="L5" s="670"/>
      <c r="M5" s="670"/>
      <c r="N5" s="670"/>
      <c r="O5" s="670"/>
      <c r="P5" s="670"/>
      <c r="Q5" s="671"/>
      <c r="R5" s="672">
        <v>584157</v>
      </c>
      <c r="S5" s="673"/>
      <c r="T5" s="673"/>
      <c r="U5" s="673"/>
      <c r="V5" s="673"/>
      <c r="W5" s="673"/>
      <c r="X5" s="673"/>
      <c r="Y5" s="674"/>
      <c r="Z5" s="675">
        <v>9.8000000000000007</v>
      </c>
      <c r="AA5" s="675"/>
      <c r="AB5" s="675"/>
      <c r="AC5" s="675"/>
      <c r="AD5" s="676">
        <v>584157</v>
      </c>
      <c r="AE5" s="676"/>
      <c r="AF5" s="676"/>
      <c r="AG5" s="676"/>
      <c r="AH5" s="676"/>
      <c r="AI5" s="676"/>
      <c r="AJ5" s="676"/>
      <c r="AK5" s="676"/>
      <c r="AL5" s="677">
        <v>18.8</v>
      </c>
      <c r="AM5" s="678"/>
      <c r="AN5" s="678"/>
      <c r="AO5" s="679"/>
      <c r="AP5" s="669" t="s">
        <v>226</v>
      </c>
      <c r="AQ5" s="670"/>
      <c r="AR5" s="670"/>
      <c r="AS5" s="670"/>
      <c r="AT5" s="670"/>
      <c r="AU5" s="670"/>
      <c r="AV5" s="670"/>
      <c r="AW5" s="670"/>
      <c r="AX5" s="670"/>
      <c r="AY5" s="670"/>
      <c r="AZ5" s="670"/>
      <c r="BA5" s="670"/>
      <c r="BB5" s="670"/>
      <c r="BC5" s="670"/>
      <c r="BD5" s="670"/>
      <c r="BE5" s="670"/>
      <c r="BF5" s="671"/>
      <c r="BG5" s="683">
        <v>584094</v>
      </c>
      <c r="BH5" s="684"/>
      <c r="BI5" s="684"/>
      <c r="BJ5" s="684"/>
      <c r="BK5" s="684"/>
      <c r="BL5" s="684"/>
      <c r="BM5" s="684"/>
      <c r="BN5" s="685"/>
      <c r="BO5" s="686">
        <v>100</v>
      </c>
      <c r="BP5" s="686"/>
      <c r="BQ5" s="686"/>
      <c r="BR5" s="686"/>
      <c r="BS5" s="687">
        <v>29378</v>
      </c>
      <c r="BT5" s="687"/>
      <c r="BU5" s="687"/>
      <c r="BV5" s="687"/>
      <c r="BW5" s="687"/>
      <c r="BX5" s="687"/>
      <c r="BY5" s="687"/>
      <c r="BZ5" s="687"/>
      <c r="CA5" s="687"/>
      <c r="CB5" s="691"/>
      <c r="CD5" s="665" t="s">
        <v>221</v>
      </c>
      <c r="CE5" s="666"/>
      <c r="CF5" s="666"/>
      <c r="CG5" s="666"/>
      <c r="CH5" s="666"/>
      <c r="CI5" s="666"/>
      <c r="CJ5" s="666"/>
      <c r="CK5" s="666"/>
      <c r="CL5" s="666"/>
      <c r="CM5" s="666"/>
      <c r="CN5" s="666"/>
      <c r="CO5" s="666"/>
      <c r="CP5" s="666"/>
      <c r="CQ5" s="667"/>
      <c r="CR5" s="665" t="s">
        <v>227</v>
      </c>
      <c r="CS5" s="666"/>
      <c r="CT5" s="666"/>
      <c r="CU5" s="666"/>
      <c r="CV5" s="666"/>
      <c r="CW5" s="666"/>
      <c r="CX5" s="666"/>
      <c r="CY5" s="667"/>
      <c r="CZ5" s="665" t="s">
        <v>219</v>
      </c>
      <c r="DA5" s="666"/>
      <c r="DB5" s="666"/>
      <c r="DC5" s="667"/>
      <c r="DD5" s="665" t="s">
        <v>228</v>
      </c>
      <c r="DE5" s="666"/>
      <c r="DF5" s="666"/>
      <c r="DG5" s="666"/>
      <c r="DH5" s="666"/>
      <c r="DI5" s="666"/>
      <c r="DJ5" s="666"/>
      <c r="DK5" s="666"/>
      <c r="DL5" s="666"/>
      <c r="DM5" s="666"/>
      <c r="DN5" s="666"/>
      <c r="DO5" s="666"/>
      <c r="DP5" s="667"/>
      <c r="DQ5" s="665" t="s">
        <v>229</v>
      </c>
      <c r="DR5" s="666"/>
      <c r="DS5" s="666"/>
      <c r="DT5" s="666"/>
      <c r="DU5" s="666"/>
      <c r="DV5" s="666"/>
      <c r="DW5" s="666"/>
      <c r="DX5" s="666"/>
      <c r="DY5" s="666"/>
      <c r="DZ5" s="666"/>
      <c r="EA5" s="666"/>
      <c r="EB5" s="666"/>
      <c r="EC5" s="667"/>
    </row>
    <row r="6" spans="2:143" ht="11.25" customHeight="1">
      <c r="B6" s="680" t="s">
        <v>230</v>
      </c>
      <c r="C6" s="681"/>
      <c r="D6" s="681"/>
      <c r="E6" s="681"/>
      <c r="F6" s="681"/>
      <c r="G6" s="681"/>
      <c r="H6" s="681"/>
      <c r="I6" s="681"/>
      <c r="J6" s="681"/>
      <c r="K6" s="681"/>
      <c r="L6" s="681"/>
      <c r="M6" s="681"/>
      <c r="N6" s="681"/>
      <c r="O6" s="681"/>
      <c r="P6" s="681"/>
      <c r="Q6" s="682"/>
      <c r="R6" s="683">
        <v>55535</v>
      </c>
      <c r="S6" s="684"/>
      <c r="T6" s="684"/>
      <c r="U6" s="684"/>
      <c r="V6" s="684"/>
      <c r="W6" s="684"/>
      <c r="X6" s="684"/>
      <c r="Y6" s="685"/>
      <c r="Z6" s="686">
        <v>0.9</v>
      </c>
      <c r="AA6" s="686"/>
      <c r="AB6" s="686"/>
      <c r="AC6" s="686"/>
      <c r="AD6" s="687">
        <v>55535</v>
      </c>
      <c r="AE6" s="687"/>
      <c r="AF6" s="687"/>
      <c r="AG6" s="687"/>
      <c r="AH6" s="687"/>
      <c r="AI6" s="687"/>
      <c r="AJ6" s="687"/>
      <c r="AK6" s="687"/>
      <c r="AL6" s="688">
        <v>1.8</v>
      </c>
      <c r="AM6" s="689"/>
      <c r="AN6" s="689"/>
      <c r="AO6" s="690"/>
      <c r="AP6" s="680" t="s">
        <v>231</v>
      </c>
      <c r="AQ6" s="681"/>
      <c r="AR6" s="681"/>
      <c r="AS6" s="681"/>
      <c r="AT6" s="681"/>
      <c r="AU6" s="681"/>
      <c r="AV6" s="681"/>
      <c r="AW6" s="681"/>
      <c r="AX6" s="681"/>
      <c r="AY6" s="681"/>
      <c r="AZ6" s="681"/>
      <c r="BA6" s="681"/>
      <c r="BB6" s="681"/>
      <c r="BC6" s="681"/>
      <c r="BD6" s="681"/>
      <c r="BE6" s="681"/>
      <c r="BF6" s="682"/>
      <c r="BG6" s="683">
        <v>584094</v>
      </c>
      <c r="BH6" s="684"/>
      <c r="BI6" s="684"/>
      <c r="BJ6" s="684"/>
      <c r="BK6" s="684"/>
      <c r="BL6" s="684"/>
      <c r="BM6" s="684"/>
      <c r="BN6" s="685"/>
      <c r="BO6" s="686">
        <v>100</v>
      </c>
      <c r="BP6" s="686"/>
      <c r="BQ6" s="686"/>
      <c r="BR6" s="686"/>
      <c r="BS6" s="687">
        <v>29378</v>
      </c>
      <c r="BT6" s="687"/>
      <c r="BU6" s="687"/>
      <c r="BV6" s="687"/>
      <c r="BW6" s="687"/>
      <c r="BX6" s="687"/>
      <c r="BY6" s="687"/>
      <c r="BZ6" s="687"/>
      <c r="CA6" s="687"/>
      <c r="CB6" s="691"/>
      <c r="CD6" s="694" t="s">
        <v>232</v>
      </c>
      <c r="CE6" s="695"/>
      <c r="CF6" s="695"/>
      <c r="CG6" s="695"/>
      <c r="CH6" s="695"/>
      <c r="CI6" s="695"/>
      <c r="CJ6" s="695"/>
      <c r="CK6" s="695"/>
      <c r="CL6" s="695"/>
      <c r="CM6" s="695"/>
      <c r="CN6" s="695"/>
      <c r="CO6" s="695"/>
      <c r="CP6" s="695"/>
      <c r="CQ6" s="696"/>
      <c r="CR6" s="683">
        <v>88410</v>
      </c>
      <c r="CS6" s="684"/>
      <c r="CT6" s="684"/>
      <c r="CU6" s="684"/>
      <c r="CV6" s="684"/>
      <c r="CW6" s="684"/>
      <c r="CX6" s="684"/>
      <c r="CY6" s="685"/>
      <c r="CZ6" s="677">
        <v>1.6</v>
      </c>
      <c r="DA6" s="678"/>
      <c r="DB6" s="678"/>
      <c r="DC6" s="697"/>
      <c r="DD6" s="692" t="s">
        <v>233</v>
      </c>
      <c r="DE6" s="684"/>
      <c r="DF6" s="684"/>
      <c r="DG6" s="684"/>
      <c r="DH6" s="684"/>
      <c r="DI6" s="684"/>
      <c r="DJ6" s="684"/>
      <c r="DK6" s="684"/>
      <c r="DL6" s="684"/>
      <c r="DM6" s="684"/>
      <c r="DN6" s="684"/>
      <c r="DO6" s="684"/>
      <c r="DP6" s="685"/>
      <c r="DQ6" s="692">
        <v>88203</v>
      </c>
      <c r="DR6" s="684"/>
      <c r="DS6" s="684"/>
      <c r="DT6" s="684"/>
      <c r="DU6" s="684"/>
      <c r="DV6" s="684"/>
      <c r="DW6" s="684"/>
      <c r="DX6" s="684"/>
      <c r="DY6" s="684"/>
      <c r="DZ6" s="684"/>
      <c r="EA6" s="684"/>
      <c r="EB6" s="684"/>
      <c r="EC6" s="693"/>
    </row>
    <row r="7" spans="2:143" ht="11.25" customHeight="1">
      <c r="B7" s="680" t="s">
        <v>234</v>
      </c>
      <c r="C7" s="681"/>
      <c r="D7" s="681"/>
      <c r="E7" s="681"/>
      <c r="F7" s="681"/>
      <c r="G7" s="681"/>
      <c r="H7" s="681"/>
      <c r="I7" s="681"/>
      <c r="J7" s="681"/>
      <c r="K7" s="681"/>
      <c r="L7" s="681"/>
      <c r="M7" s="681"/>
      <c r="N7" s="681"/>
      <c r="O7" s="681"/>
      <c r="P7" s="681"/>
      <c r="Q7" s="682"/>
      <c r="R7" s="683">
        <v>495</v>
      </c>
      <c r="S7" s="684"/>
      <c r="T7" s="684"/>
      <c r="U7" s="684"/>
      <c r="V7" s="684"/>
      <c r="W7" s="684"/>
      <c r="X7" s="684"/>
      <c r="Y7" s="685"/>
      <c r="Z7" s="686">
        <v>0</v>
      </c>
      <c r="AA7" s="686"/>
      <c r="AB7" s="686"/>
      <c r="AC7" s="686"/>
      <c r="AD7" s="687">
        <v>495</v>
      </c>
      <c r="AE7" s="687"/>
      <c r="AF7" s="687"/>
      <c r="AG7" s="687"/>
      <c r="AH7" s="687"/>
      <c r="AI7" s="687"/>
      <c r="AJ7" s="687"/>
      <c r="AK7" s="687"/>
      <c r="AL7" s="688">
        <v>0</v>
      </c>
      <c r="AM7" s="689"/>
      <c r="AN7" s="689"/>
      <c r="AO7" s="690"/>
      <c r="AP7" s="680" t="s">
        <v>235</v>
      </c>
      <c r="AQ7" s="681"/>
      <c r="AR7" s="681"/>
      <c r="AS7" s="681"/>
      <c r="AT7" s="681"/>
      <c r="AU7" s="681"/>
      <c r="AV7" s="681"/>
      <c r="AW7" s="681"/>
      <c r="AX7" s="681"/>
      <c r="AY7" s="681"/>
      <c r="AZ7" s="681"/>
      <c r="BA7" s="681"/>
      <c r="BB7" s="681"/>
      <c r="BC7" s="681"/>
      <c r="BD7" s="681"/>
      <c r="BE7" s="681"/>
      <c r="BF7" s="682"/>
      <c r="BG7" s="683">
        <v>221733</v>
      </c>
      <c r="BH7" s="684"/>
      <c r="BI7" s="684"/>
      <c r="BJ7" s="684"/>
      <c r="BK7" s="684"/>
      <c r="BL7" s="684"/>
      <c r="BM7" s="684"/>
      <c r="BN7" s="685"/>
      <c r="BO7" s="686">
        <v>38</v>
      </c>
      <c r="BP7" s="686"/>
      <c r="BQ7" s="686"/>
      <c r="BR7" s="686"/>
      <c r="BS7" s="687">
        <v>2432</v>
      </c>
      <c r="BT7" s="687"/>
      <c r="BU7" s="687"/>
      <c r="BV7" s="687"/>
      <c r="BW7" s="687"/>
      <c r="BX7" s="687"/>
      <c r="BY7" s="687"/>
      <c r="BZ7" s="687"/>
      <c r="CA7" s="687"/>
      <c r="CB7" s="691"/>
      <c r="CD7" s="698" t="s">
        <v>236</v>
      </c>
      <c r="CE7" s="699"/>
      <c r="CF7" s="699"/>
      <c r="CG7" s="699"/>
      <c r="CH7" s="699"/>
      <c r="CI7" s="699"/>
      <c r="CJ7" s="699"/>
      <c r="CK7" s="699"/>
      <c r="CL7" s="699"/>
      <c r="CM7" s="699"/>
      <c r="CN7" s="699"/>
      <c r="CO7" s="699"/>
      <c r="CP7" s="699"/>
      <c r="CQ7" s="700"/>
      <c r="CR7" s="683">
        <v>938565</v>
      </c>
      <c r="CS7" s="684"/>
      <c r="CT7" s="684"/>
      <c r="CU7" s="684"/>
      <c r="CV7" s="684"/>
      <c r="CW7" s="684"/>
      <c r="CX7" s="684"/>
      <c r="CY7" s="685"/>
      <c r="CZ7" s="686">
        <v>16.899999999999999</v>
      </c>
      <c r="DA7" s="686"/>
      <c r="DB7" s="686"/>
      <c r="DC7" s="686"/>
      <c r="DD7" s="692">
        <v>63151</v>
      </c>
      <c r="DE7" s="684"/>
      <c r="DF7" s="684"/>
      <c r="DG7" s="684"/>
      <c r="DH7" s="684"/>
      <c r="DI7" s="684"/>
      <c r="DJ7" s="684"/>
      <c r="DK7" s="684"/>
      <c r="DL7" s="684"/>
      <c r="DM7" s="684"/>
      <c r="DN7" s="684"/>
      <c r="DO7" s="684"/>
      <c r="DP7" s="685"/>
      <c r="DQ7" s="692">
        <v>791273</v>
      </c>
      <c r="DR7" s="684"/>
      <c r="DS7" s="684"/>
      <c r="DT7" s="684"/>
      <c r="DU7" s="684"/>
      <c r="DV7" s="684"/>
      <c r="DW7" s="684"/>
      <c r="DX7" s="684"/>
      <c r="DY7" s="684"/>
      <c r="DZ7" s="684"/>
      <c r="EA7" s="684"/>
      <c r="EB7" s="684"/>
      <c r="EC7" s="693"/>
    </row>
    <row r="8" spans="2:143" ht="11.25" customHeight="1">
      <c r="B8" s="680" t="s">
        <v>237</v>
      </c>
      <c r="C8" s="681"/>
      <c r="D8" s="681"/>
      <c r="E8" s="681"/>
      <c r="F8" s="681"/>
      <c r="G8" s="681"/>
      <c r="H8" s="681"/>
      <c r="I8" s="681"/>
      <c r="J8" s="681"/>
      <c r="K8" s="681"/>
      <c r="L8" s="681"/>
      <c r="M8" s="681"/>
      <c r="N8" s="681"/>
      <c r="O8" s="681"/>
      <c r="P8" s="681"/>
      <c r="Q8" s="682"/>
      <c r="R8" s="683">
        <v>1397</v>
      </c>
      <c r="S8" s="684"/>
      <c r="T8" s="684"/>
      <c r="U8" s="684"/>
      <c r="V8" s="684"/>
      <c r="W8" s="684"/>
      <c r="X8" s="684"/>
      <c r="Y8" s="685"/>
      <c r="Z8" s="686">
        <v>0</v>
      </c>
      <c r="AA8" s="686"/>
      <c r="AB8" s="686"/>
      <c r="AC8" s="686"/>
      <c r="AD8" s="687">
        <v>1397</v>
      </c>
      <c r="AE8" s="687"/>
      <c r="AF8" s="687"/>
      <c r="AG8" s="687"/>
      <c r="AH8" s="687"/>
      <c r="AI8" s="687"/>
      <c r="AJ8" s="687"/>
      <c r="AK8" s="687"/>
      <c r="AL8" s="688">
        <v>0</v>
      </c>
      <c r="AM8" s="689"/>
      <c r="AN8" s="689"/>
      <c r="AO8" s="690"/>
      <c r="AP8" s="680" t="s">
        <v>238</v>
      </c>
      <c r="AQ8" s="681"/>
      <c r="AR8" s="681"/>
      <c r="AS8" s="681"/>
      <c r="AT8" s="681"/>
      <c r="AU8" s="681"/>
      <c r="AV8" s="681"/>
      <c r="AW8" s="681"/>
      <c r="AX8" s="681"/>
      <c r="AY8" s="681"/>
      <c r="AZ8" s="681"/>
      <c r="BA8" s="681"/>
      <c r="BB8" s="681"/>
      <c r="BC8" s="681"/>
      <c r="BD8" s="681"/>
      <c r="BE8" s="681"/>
      <c r="BF8" s="682"/>
      <c r="BG8" s="683">
        <v>10705</v>
      </c>
      <c r="BH8" s="684"/>
      <c r="BI8" s="684"/>
      <c r="BJ8" s="684"/>
      <c r="BK8" s="684"/>
      <c r="BL8" s="684"/>
      <c r="BM8" s="684"/>
      <c r="BN8" s="685"/>
      <c r="BO8" s="686">
        <v>1.8</v>
      </c>
      <c r="BP8" s="686"/>
      <c r="BQ8" s="686"/>
      <c r="BR8" s="686"/>
      <c r="BS8" s="692" t="s">
        <v>239</v>
      </c>
      <c r="BT8" s="684"/>
      <c r="BU8" s="684"/>
      <c r="BV8" s="684"/>
      <c r="BW8" s="684"/>
      <c r="BX8" s="684"/>
      <c r="BY8" s="684"/>
      <c r="BZ8" s="684"/>
      <c r="CA8" s="684"/>
      <c r="CB8" s="693"/>
      <c r="CD8" s="698" t="s">
        <v>240</v>
      </c>
      <c r="CE8" s="699"/>
      <c r="CF8" s="699"/>
      <c r="CG8" s="699"/>
      <c r="CH8" s="699"/>
      <c r="CI8" s="699"/>
      <c r="CJ8" s="699"/>
      <c r="CK8" s="699"/>
      <c r="CL8" s="699"/>
      <c r="CM8" s="699"/>
      <c r="CN8" s="699"/>
      <c r="CO8" s="699"/>
      <c r="CP8" s="699"/>
      <c r="CQ8" s="700"/>
      <c r="CR8" s="683">
        <v>990161</v>
      </c>
      <c r="CS8" s="684"/>
      <c r="CT8" s="684"/>
      <c r="CU8" s="684"/>
      <c r="CV8" s="684"/>
      <c r="CW8" s="684"/>
      <c r="CX8" s="684"/>
      <c r="CY8" s="685"/>
      <c r="CZ8" s="686">
        <v>17.8</v>
      </c>
      <c r="DA8" s="686"/>
      <c r="DB8" s="686"/>
      <c r="DC8" s="686"/>
      <c r="DD8" s="692" t="s">
        <v>239</v>
      </c>
      <c r="DE8" s="684"/>
      <c r="DF8" s="684"/>
      <c r="DG8" s="684"/>
      <c r="DH8" s="684"/>
      <c r="DI8" s="684"/>
      <c r="DJ8" s="684"/>
      <c r="DK8" s="684"/>
      <c r="DL8" s="684"/>
      <c r="DM8" s="684"/>
      <c r="DN8" s="684"/>
      <c r="DO8" s="684"/>
      <c r="DP8" s="685"/>
      <c r="DQ8" s="692">
        <v>687081</v>
      </c>
      <c r="DR8" s="684"/>
      <c r="DS8" s="684"/>
      <c r="DT8" s="684"/>
      <c r="DU8" s="684"/>
      <c r="DV8" s="684"/>
      <c r="DW8" s="684"/>
      <c r="DX8" s="684"/>
      <c r="DY8" s="684"/>
      <c r="DZ8" s="684"/>
      <c r="EA8" s="684"/>
      <c r="EB8" s="684"/>
      <c r="EC8" s="693"/>
    </row>
    <row r="9" spans="2:143" ht="11.25" customHeight="1">
      <c r="B9" s="680" t="s">
        <v>241</v>
      </c>
      <c r="C9" s="681"/>
      <c r="D9" s="681"/>
      <c r="E9" s="681"/>
      <c r="F9" s="681"/>
      <c r="G9" s="681"/>
      <c r="H9" s="681"/>
      <c r="I9" s="681"/>
      <c r="J9" s="681"/>
      <c r="K9" s="681"/>
      <c r="L9" s="681"/>
      <c r="M9" s="681"/>
      <c r="N9" s="681"/>
      <c r="O9" s="681"/>
      <c r="P9" s="681"/>
      <c r="Q9" s="682"/>
      <c r="R9" s="683">
        <v>778</v>
      </c>
      <c r="S9" s="684"/>
      <c r="T9" s="684"/>
      <c r="U9" s="684"/>
      <c r="V9" s="684"/>
      <c r="W9" s="684"/>
      <c r="X9" s="684"/>
      <c r="Y9" s="685"/>
      <c r="Z9" s="686">
        <v>0</v>
      </c>
      <c r="AA9" s="686"/>
      <c r="AB9" s="686"/>
      <c r="AC9" s="686"/>
      <c r="AD9" s="687">
        <v>778</v>
      </c>
      <c r="AE9" s="687"/>
      <c r="AF9" s="687"/>
      <c r="AG9" s="687"/>
      <c r="AH9" s="687"/>
      <c r="AI9" s="687"/>
      <c r="AJ9" s="687"/>
      <c r="AK9" s="687"/>
      <c r="AL9" s="688">
        <v>0</v>
      </c>
      <c r="AM9" s="689"/>
      <c r="AN9" s="689"/>
      <c r="AO9" s="690"/>
      <c r="AP9" s="680" t="s">
        <v>242</v>
      </c>
      <c r="AQ9" s="681"/>
      <c r="AR9" s="681"/>
      <c r="AS9" s="681"/>
      <c r="AT9" s="681"/>
      <c r="AU9" s="681"/>
      <c r="AV9" s="681"/>
      <c r="AW9" s="681"/>
      <c r="AX9" s="681"/>
      <c r="AY9" s="681"/>
      <c r="AZ9" s="681"/>
      <c r="BA9" s="681"/>
      <c r="BB9" s="681"/>
      <c r="BC9" s="681"/>
      <c r="BD9" s="681"/>
      <c r="BE9" s="681"/>
      <c r="BF9" s="682"/>
      <c r="BG9" s="683">
        <v>186615</v>
      </c>
      <c r="BH9" s="684"/>
      <c r="BI9" s="684"/>
      <c r="BJ9" s="684"/>
      <c r="BK9" s="684"/>
      <c r="BL9" s="684"/>
      <c r="BM9" s="684"/>
      <c r="BN9" s="685"/>
      <c r="BO9" s="686">
        <v>31.9</v>
      </c>
      <c r="BP9" s="686"/>
      <c r="BQ9" s="686"/>
      <c r="BR9" s="686"/>
      <c r="BS9" s="692" t="s">
        <v>233</v>
      </c>
      <c r="BT9" s="684"/>
      <c r="BU9" s="684"/>
      <c r="BV9" s="684"/>
      <c r="BW9" s="684"/>
      <c r="BX9" s="684"/>
      <c r="BY9" s="684"/>
      <c r="BZ9" s="684"/>
      <c r="CA9" s="684"/>
      <c r="CB9" s="693"/>
      <c r="CD9" s="698" t="s">
        <v>243</v>
      </c>
      <c r="CE9" s="699"/>
      <c r="CF9" s="699"/>
      <c r="CG9" s="699"/>
      <c r="CH9" s="699"/>
      <c r="CI9" s="699"/>
      <c r="CJ9" s="699"/>
      <c r="CK9" s="699"/>
      <c r="CL9" s="699"/>
      <c r="CM9" s="699"/>
      <c r="CN9" s="699"/>
      <c r="CO9" s="699"/>
      <c r="CP9" s="699"/>
      <c r="CQ9" s="700"/>
      <c r="CR9" s="683">
        <v>514077</v>
      </c>
      <c r="CS9" s="684"/>
      <c r="CT9" s="684"/>
      <c r="CU9" s="684"/>
      <c r="CV9" s="684"/>
      <c r="CW9" s="684"/>
      <c r="CX9" s="684"/>
      <c r="CY9" s="685"/>
      <c r="CZ9" s="686">
        <v>9.1999999999999993</v>
      </c>
      <c r="DA9" s="686"/>
      <c r="DB9" s="686"/>
      <c r="DC9" s="686"/>
      <c r="DD9" s="692">
        <v>9775</v>
      </c>
      <c r="DE9" s="684"/>
      <c r="DF9" s="684"/>
      <c r="DG9" s="684"/>
      <c r="DH9" s="684"/>
      <c r="DI9" s="684"/>
      <c r="DJ9" s="684"/>
      <c r="DK9" s="684"/>
      <c r="DL9" s="684"/>
      <c r="DM9" s="684"/>
      <c r="DN9" s="684"/>
      <c r="DO9" s="684"/>
      <c r="DP9" s="685"/>
      <c r="DQ9" s="692">
        <v>457254</v>
      </c>
      <c r="DR9" s="684"/>
      <c r="DS9" s="684"/>
      <c r="DT9" s="684"/>
      <c r="DU9" s="684"/>
      <c r="DV9" s="684"/>
      <c r="DW9" s="684"/>
      <c r="DX9" s="684"/>
      <c r="DY9" s="684"/>
      <c r="DZ9" s="684"/>
      <c r="EA9" s="684"/>
      <c r="EB9" s="684"/>
      <c r="EC9" s="693"/>
    </row>
    <row r="10" spans="2:143" ht="11.25" customHeight="1">
      <c r="B10" s="680" t="s">
        <v>244</v>
      </c>
      <c r="C10" s="681"/>
      <c r="D10" s="681"/>
      <c r="E10" s="681"/>
      <c r="F10" s="681"/>
      <c r="G10" s="681"/>
      <c r="H10" s="681"/>
      <c r="I10" s="681"/>
      <c r="J10" s="681"/>
      <c r="K10" s="681"/>
      <c r="L10" s="681"/>
      <c r="M10" s="681"/>
      <c r="N10" s="681"/>
      <c r="O10" s="681"/>
      <c r="P10" s="681"/>
      <c r="Q10" s="682"/>
      <c r="R10" s="683" t="s">
        <v>239</v>
      </c>
      <c r="S10" s="684"/>
      <c r="T10" s="684"/>
      <c r="U10" s="684"/>
      <c r="V10" s="684"/>
      <c r="W10" s="684"/>
      <c r="X10" s="684"/>
      <c r="Y10" s="685"/>
      <c r="Z10" s="686" t="s">
        <v>147</v>
      </c>
      <c r="AA10" s="686"/>
      <c r="AB10" s="686"/>
      <c r="AC10" s="686"/>
      <c r="AD10" s="687" t="s">
        <v>239</v>
      </c>
      <c r="AE10" s="687"/>
      <c r="AF10" s="687"/>
      <c r="AG10" s="687"/>
      <c r="AH10" s="687"/>
      <c r="AI10" s="687"/>
      <c r="AJ10" s="687"/>
      <c r="AK10" s="687"/>
      <c r="AL10" s="688" t="s">
        <v>147</v>
      </c>
      <c r="AM10" s="689"/>
      <c r="AN10" s="689"/>
      <c r="AO10" s="690"/>
      <c r="AP10" s="680" t="s">
        <v>245</v>
      </c>
      <c r="AQ10" s="681"/>
      <c r="AR10" s="681"/>
      <c r="AS10" s="681"/>
      <c r="AT10" s="681"/>
      <c r="AU10" s="681"/>
      <c r="AV10" s="681"/>
      <c r="AW10" s="681"/>
      <c r="AX10" s="681"/>
      <c r="AY10" s="681"/>
      <c r="AZ10" s="681"/>
      <c r="BA10" s="681"/>
      <c r="BB10" s="681"/>
      <c r="BC10" s="681"/>
      <c r="BD10" s="681"/>
      <c r="BE10" s="681"/>
      <c r="BF10" s="682"/>
      <c r="BG10" s="683">
        <v>11260</v>
      </c>
      <c r="BH10" s="684"/>
      <c r="BI10" s="684"/>
      <c r="BJ10" s="684"/>
      <c r="BK10" s="684"/>
      <c r="BL10" s="684"/>
      <c r="BM10" s="684"/>
      <c r="BN10" s="685"/>
      <c r="BO10" s="686">
        <v>1.9</v>
      </c>
      <c r="BP10" s="686"/>
      <c r="BQ10" s="686"/>
      <c r="BR10" s="686"/>
      <c r="BS10" s="692" t="s">
        <v>233</v>
      </c>
      <c r="BT10" s="684"/>
      <c r="BU10" s="684"/>
      <c r="BV10" s="684"/>
      <c r="BW10" s="684"/>
      <c r="BX10" s="684"/>
      <c r="BY10" s="684"/>
      <c r="BZ10" s="684"/>
      <c r="CA10" s="684"/>
      <c r="CB10" s="693"/>
      <c r="CD10" s="698" t="s">
        <v>246</v>
      </c>
      <c r="CE10" s="699"/>
      <c r="CF10" s="699"/>
      <c r="CG10" s="699"/>
      <c r="CH10" s="699"/>
      <c r="CI10" s="699"/>
      <c r="CJ10" s="699"/>
      <c r="CK10" s="699"/>
      <c r="CL10" s="699"/>
      <c r="CM10" s="699"/>
      <c r="CN10" s="699"/>
      <c r="CO10" s="699"/>
      <c r="CP10" s="699"/>
      <c r="CQ10" s="700"/>
      <c r="CR10" s="683">
        <v>8978</v>
      </c>
      <c r="CS10" s="684"/>
      <c r="CT10" s="684"/>
      <c r="CU10" s="684"/>
      <c r="CV10" s="684"/>
      <c r="CW10" s="684"/>
      <c r="CX10" s="684"/>
      <c r="CY10" s="685"/>
      <c r="CZ10" s="686">
        <v>0.2</v>
      </c>
      <c r="DA10" s="686"/>
      <c r="DB10" s="686"/>
      <c r="DC10" s="686"/>
      <c r="DD10" s="692" t="s">
        <v>233</v>
      </c>
      <c r="DE10" s="684"/>
      <c r="DF10" s="684"/>
      <c r="DG10" s="684"/>
      <c r="DH10" s="684"/>
      <c r="DI10" s="684"/>
      <c r="DJ10" s="684"/>
      <c r="DK10" s="684"/>
      <c r="DL10" s="684"/>
      <c r="DM10" s="684"/>
      <c r="DN10" s="684"/>
      <c r="DO10" s="684"/>
      <c r="DP10" s="685"/>
      <c r="DQ10" s="692">
        <v>1478</v>
      </c>
      <c r="DR10" s="684"/>
      <c r="DS10" s="684"/>
      <c r="DT10" s="684"/>
      <c r="DU10" s="684"/>
      <c r="DV10" s="684"/>
      <c r="DW10" s="684"/>
      <c r="DX10" s="684"/>
      <c r="DY10" s="684"/>
      <c r="DZ10" s="684"/>
      <c r="EA10" s="684"/>
      <c r="EB10" s="684"/>
      <c r="EC10" s="693"/>
    </row>
    <row r="11" spans="2:143" ht="11.25" customHeight="1">
      <c r="B11" s="680" t="s">
        <v>247</v>
      </c>
      <c r="C11" s="681"/>
      <c r="D11" s="681"/>
      <c r="E11" s="681"/>
      <c r="F11" s="681"/>
      <c r="G11" s="681"/>
      <c r="H11" s="681"/>
      <c r="I11" s="681"/>
      <c r="J11" s="681"/>
      <c r="K11" s="681"/>
      <c r="L11" s="681"/>
      <c r="M11" s="681"/>
      <c r="N11" s="681"/>
      <c r="O11" s="681"/>
      <c r="P11" s="681"/>
      <c r="Q11" s="682"/>
      <c r="R11" s="683">
        <v>116479</v>
      </c>
      <c r="S11" s="684"/>
      <c r="T11" s="684"/>
      <c r="U11" s="684"/>
      <c r="V11" s="684"/>
      <c r="W11" s="684"/>
      <c r="X11" s="684"/>
      <c r="Y11" s="685"/>
      <c r="Z11" s="688">
        <v>2</v>
      </c>
      <c r="AA11" s="689"/>
      <c r="AB11" s="689"/>
      <c r="AC11" s="701"/>
      <c r="AD11" s="692">
        <v>116479</v>
      </c>
      <c r="AE11" s="684"/>
      <c r="AF11" s="684"/>
      <c r="AG11" s="684"/>
      <c r="AH11" s="684"/>
      <c r="AI11" s="684"/>
      <c r="AJ11" s="684"/>
      <c r="AK11" s="685"/>
      <c r="AL11" s="688">
        <v>3.8</v>
      </c>
      <c r="AM11" s="689"/>
      <c r="AN11" s="689"/>
      <c r="AO11" s="690"/>
      <c r="AP11" s="680" t="s">
        <v>248</v>
      </c>
      <c r="AQ11" s="681"/>
      <c r="AR11" s="681"/>
      <c r="AS11" s="681"/>
      <c r="AT11" s="681"/>
      <c r="AU11" s="681"/>
      <c r="AV11" s="681"/>
      <c r="AW11" s="681"/>
      <c r="AX11" s="681"/>
      <c r="AY11" s="681"/>
      <c r="AZ11" s="681"/>
      <c r="BA11" s="681"/>
      <c r="BB11" s="681"/>
      <c r="BC11" s="681"/>
      <c r="BD11" s="681"/>
      <c r="BE11" s="681"/>
      <c r="BF11" s="682"/>
      <c r="BG11" s="683">
        <v>13153</v>
      </c>
      <c r="BH11" s="684"/>
      <c r="BI11" s="684"/>
      <c r="BJ11" s="684"/>
      <c r="BK11" s="684"/>
      <c r="BL11" s="684"/>
      <c r="BM11" s="684"/>
      <c r="BN11" s="685"/>
      <c r="BO11" s="686">
        <v>2.2999999999999998</v>
      </c>
      <c r="BP11" s="686"/>
      <c r="BQ11" s="686"/>
      <c r="BR11" s="686"/>
      <c r="BS11" s="692">
        <v>2432</v>
      </c>
      <c r="BT11" s="684"/>
      <c r="BU11" s="684"/>
      <c r="BV11" s="684"/>
      <c r="BW11" s="684"/>
      <c r="BX11" s="684"/>
      <c r="BY11" s="684"/>
      <c r="BZ11" s="684"/>
      <c r="CA11" s="684"/>
      <c r="CB11" s="693"/>
      <c r="CD11" s="698" t="s">
        <v>249</v>
      </c>
      <c r="CE11" s="699"/>
      <c r="CF11" s="699"/>
      <c r="CG11" s="699"/>
      <c r="CH11" s="699"/>
      <c r="CI11" s="699"/>
      <c r="CJ11" s="699"/>
      <c r="CK11" s="699"/>
      <c r="CL11" s="699"/>
      <c r="CM11" s="699"/>
      <c r="CN11" s="699"/>
      <c r="CO11" s="699"/>
      <c r="CP11" s="699"/>
      <c r="CQ11" s="700"/>
      <c r="CR11" s="683">
        <v>217901</v>
      </c>
      <c r="CS11" s="684"/>
      <c r="CT11" s="684"/>
      <c r="CU11" s="684"/>
      <c r="CV11" s="684"/>
      <c r="CW11" s="684"/>
      <c r="CX11" s="684"/>
      <c r="CY11" s="685"/>
      <c r="CZ11" s="686">
        <v>3.9</v>
      </c>
      <c r="DA11" s="686"/>
      <c r="DB11" s="686"/>
      <c r="DC11" s="686"/>
      <c r="DD11" s="692">
        <v>23429</v>
      </c>
      <c r="DE11" s="684"/>
      <c r="DF11" s="684"/>
      <c r="DG11" s="684"/>
      <c r="DH11" s="684"/>
      <c r="DI11" s="684"/>
      <c r="DJ11" s="684"/>
      <c r="DK11" s="684"/>
      <c r="DL11" s="684"/>
      <c r="DM11" s="684"/>
      <c r="DN11" s="684"/>
      <c r="DO11" s="684"/>
      <c r="DP11" s="685"/>
      <c r="DQ11" s="692">
        <v>99868</v>
      </c>
      <c r="DR11" s="684"/>
      <c r="DS11" s="684"/>
      <c r="DT11" s="684"/>
      <c r="DU11" s="684"/>
      <c r="DV11" s="684"/>
      <c r="DW11" s="684"/>
      <c r="DX11" s="684"/>
      <c r="DY11" s="684"/>
      <c r="DZ11" s="684"/>
      <c r="EA11" s="684"/>
      <c r="EB11" s="684"/>
      <c r="EC11" s="693"/>
    </row>
    <row r="12" spans="2:143" ht="11.25" customHeight="1">
      <c r="B12" s="680" t="s">
        <v>250</v>
      </c>
      <c r="C12" s="681"/>
      <c r="D12" s="681"/>
      <c r="E12" s="681"/>
      <c r="F12" s="681"/>
      <c r="G12" s="681"/>
      <c r="H12" s="681"/>
      <c r="I12" s="681"/>
      <c r="J12" s="681"/>
      <c r="K12" s="681"/>
      <c r="L12" s="681"/>
      <c r="M12" s="681"/>
      <c r="N12" s="681"/>
      <c r="O12" s="681"/>
      <c r="P12" s="681"/>
      <c r="Q12" s="682"/>
      <c r="R12" s="683" t="s">
        <v>233</v>
      </c>
      <c r="S12" s="684"/>
      <c r="T12" s="684"/>
      <c r="U12" s="684"/>
      <c r="V12" s="684"/>
      <c r="W12" s="684"/>
      <c r="X12" s="684"/>
      <c r="Y12" s="685"/>
      <c r="Z12" s="686" t="s">
        <v>233</v>
      </c>
      <c r="AA12" s="686"/>
      <c r="AB12" s="686"/>
      <c r="AC12" s="686"/>
      <c r="AD12" s="687" t="s">
        <v>239</v>
      </c>
      <c r="AE12" s="687"/>
      <c r="AF12" s="687"/>
      <c r="AG12" s="687"/>
      <c r="AH12" s="687"/>
      <c r="AI12" s="687"/>
      <c r="AJ12" s="687"/>
      <c r="AK12" s="687"/>
      <c r="AL12" s="688" t="s">
        <v>233</v>
      </c>
      <c r="AM12" s="689"/>
      <c r="AN12" s="689"/>
      <c r="AO12" s="690"/>
      <c r="AP12" s="680" t="s">
        <v>251</v>
      </c>
      <c r="AQ12" s="681"/>
      <c r="AR12" s="681"/>
      <c r="AS12" s="681"/>
      <c r="AT12" s="681"/>
      <c r="AU12" s="681"/>
      <c r="AV12" s="681"/>
      <c r="AW12" s="681"/>
      <c r="AX12" s="681"/>
      <c r="AY12" s="681"/>
      <c r="AZ12" s="681"/>
      <c r="BA12" s="681"/>
      <c r="BB12" s="681"/>
      <c r="BC12" s="681"/>
      <c r="BD12" s="681"/>
      <c r="BE12" s="681"/>
      <c r="BF12" s="682"/>
      <c r="BG12" s="683">
        <v>303607</v>
      </c>
      <c r="BH12" s="684"/>
      <c r="BI12" s="684"/>
      <c r="BJ12" s="684"/>
      <c r="BK12" s="684"/>
      <c r="BL12" s="684"/>
      <c r="BM12" s="684"/>
      <c r="BN12" s="685"/>
      <c r="BO12" s="686">
        <v>52</v>
      </c>
      <c r="BP12" s="686"/>
      <c r="BQ12" s="686"/>
      <c r="BR12" s="686"/>
      <c r="BS12" s="692">
        <v>26946</v>
      </c>
      <c r="BT12" s="684"/>
      <c r="BU12" s="684"/>
      <c r="BV12" s="684"/>
      <c r="BW12" s="684"/>
      <c r="BX12" s="684"/>
      <c r="BY12" s="684"/>
      <c r="BZ12" s="684"/>
      <c r="CA12" s="684"/>
      <c r="CB12" s="693"/>
      <c r="CD12" s="698" t="s">
        <v>252</v>
      </c>
      <c r="CE12" s="699"/>
      <c r="CF12" s="699"/>
      <c r="CG12" s="699"/>
      <c r="CH12" s="699"/>
      <c r="CI12" s="699"/>
      <c r="CJ12" s="699"/>
      <c r="CK12" s="699"/>
      <c r="CL12" s="699"/>
      <c r="CM12" s="699"/>
      <c r="CN12" s="699"/>
      <c r="CO12" s="699"/>
      <c r="CP12" s="699"/>
      <c r="CQ12" s="700"/>
      <c r="CR12" s="683">
        <v>206573</v>
      </c>
      <c r="CS12" s="684"/>
      <c r="CT12" s="684"/>
      <c r="CU12" s="684"/>
      <c r="CV12" s="684"/>
      <c r="CW12" s="684"/>
      <c r="CX12" s="684"/>
      <c r="CY12" s="685"/>
      <c r="CZ12" s="686">
        <v>3.7</v>
      </c>
      <c r="DA12" s="686"/>
      <c r="DB12" s="686"/>
      <c r="DC12" s="686"/>
      <c r="DD12" s="692">
        <v>11052</v>
      </c>
      <c r="DE12" s="684"/>
      <c r="DF12" s="684"/>
      <c r="DG12" s="684"/>
      <c r="DH12" s="684"/>
      <c r="DI12" s="684"/>
      <c r="DJ12" s="684"/>
      <c r="DK12" s="684"/>
      <c r="DL12" s="684"/>
      <c r="DM12" s="684"/>
      <c r="DN12" s="684"/>
      <c r="DO12" s="684"/>
      <c r="DP12" s="685"/>
      <c r="DQ12" s="692">
        <v>91417</v>
      </c>
      <c r="DR12" s="684"/>
      <c r="DS12" s="684"/>
      <c r="DT12" s="684"/>
      <c r="DU12" s="684"/>
      <c r="DV12" s="684"/>
      <c r="DW12" s="684"/>
      <c r="DX12" s="684"/>
      <c r="DY12" s="684"/>
      <c r="DZ12" s="684"/>
      <c r="EA12" s="684"/>
      <c r="EB12" s="684"/>
      <c r="EC12" s="693"/>
    </row>
    <row r="13" spans="2:143" ht="11.25" customHeight="1">
      <c r="B13" s="680" t="s">
        <v>253</v>
      </c>
      <c r="C13" s="681"/>
      <c r="D13" s="681"/>
      <c r="E13" s="681"/>
      <c r="F13" s="681"/>
      <c r="G13" s="681"/>
      <c r="H13" s="681"/>
      <c r="I13" s="681"/>
      <c r="J13" s="681"/>
      <c r="K13" s="681"/>
      <c r="L13" s="681"/>
      <c r="M13" s="681"/>
      <c r="N13" s="681"/>
      <c r="O13" s="681"/>
      <c r="P13" s="681"/>
      <c r="Q13" s="682"/>
      <c r="R13" s="683" t="s">
        <v>233</v>
      </c>
      <c r="S13" s="684"/>
      <c r="T13" s="684"/>
      <c r="U13" s="684"/>
      <c r="V13" s="684"/>
      <c r="W13" s="684"/>
      <c r="X13" s="684"/>
      <c r="Y13" s="685"/>
      <c r="Z13" s="686" t="s">
        <v>233</v>
      </c>
      <c r="AA13" s="686"/>
      <c r="AB13" s="686"/>
      <c r="AC13" s="686"/>
      <c r="AD13" s="687" t="s">
        <v>239</v>
      </c>
      <c r="AE13" s="687"/>
      <c r="AF13" s="687"/>
      <c r="AG13" s="687"/>
      <c r="AH13" s="687"/>
      <c r="AI13" s="687"/>
      <c r="AJ13" s="687"/>
      <c r="AK13" s="687"/>
      <c r="AL13" s="688" t="s">
        <v>239</v>
      </c>
      <c r="AM13" s="689"/>
      <c r="AN13" s="689"/>
      <c r="AO13" s="690"/>
      <c r="AP13" s="680" t="s">
        <v>254</v>
      </c>
      <c r="AQ13" s="681"/>
      <c r="AR13" s="681"/>
      <c r="AS13" s="681"/>
      <c r="AT13" s="681"/>
      <c r="AU13" s="681"/>
      <c r="AV13" s="681"/>
      <c r="AW13" s="681"/>
      <c r="AX13" s="681"/>
      <c r="AY13" s="681"/>
      <c r="AZ13" s="681"/>
      <c r="BA13" s="681"/>
      <c r="BB13" s="681"/>
      <c r="BC13" s="681"/>
      <c r="BD13" s="681"/>
      <c r="BE13" s="681"/>
      <c r="BF13" s="682"/>
      <c r="BG13" s="683">
        <v>279654</v>
      </c>
      <c r="BH13" s="684"/>
      <c r="BI13" s="684"/>
      <c r="BJ13" s="684"/>
      <c r="BK13" s="684"/>
      <c r="BL13" s="684"/>
      <c r="BM13" s="684"/>
      <c r="BN13" s="685"/>
      <c r="BO13" s="686">
        <v>47.9</v>
      </c>
      <c r="BP13" s="686"/>
      <c r="BQ13" s="686"/>
      <c r="BR13" s="686"/>
      <c r="BS13" s="692">
        <v>26946</v>
      </c>
      <c r="BT13" s="684"/>
      <c r="BU13" s="684"/>
      <c r="BV13" s="684"/>
      <c r="BW13" s="684"/>
      <c r="BX13" s="684"/>
      <c r="BY13" s="684"/>
      <c r="BZ13" s="684"/>
      <c r="CA13" s="684"/>
      <c r="CB13" s="693"/>
      <c r="CD13" s="698" t="s">
        <v>255</v>
      </c>
      <c r="CE13" s="699"/>
      <c r="CF13" s="699"/>
      <c r="CG13" s="699"/>
      <c r="CH13" s="699"/>
      <c r="CI13" s="699"/>
      <c r="CJ13" s="699"/>
      <c r="CK13" s="699"/>
      <c r="CL13" s="699"/>
      <c r="CM13" s="699"/>
      <c r="CN13" s="699"/>
      <c r="CO13" s="699"/>
      <c r="CP13" s="699"/>
      <c r="CQ13" s="700"/>
      <c r="CR13" s="683">
        <v>671964</v>
      </c>
      <c r="CS13" s="684"/>
      <c r="CT13" s="684"/>
      <c r="CU13" s="684"/>
      <c r="CV13" s="684"/>
      <c r="CW13" s="684"/>
      <c r="CX13" s="684"/>
      <c r="CY13" s="685"/>
      <c r="CZ13" s="686">
        <v>12.1</v>
      </c>
      <c r="DA13" s="686"/>
      <c r="DB13" s="686"/>
      <c r="DC13" s="686"/>
      <c r="DD13" s="692">
        <v>543549</v>
      </c>
      <c r="DE13" s="684"/>
      <c r="DF13" s="684"/>
      <c r="DG13" s="684"/>
      <c r="DH13" s="684"/>
      <c r="DI13" s="684"/>
      <c r="DJ13" s="684"/>
      <c r="DK13" s="684"/>
      <c r="DL13" s="684"/>
      <c r="DM13" s="684"/>
      <c r="DN13" s="684"/>
      <c r="DO13" s="684"/>
      <c r="DP13" s="685"/>
      <c r="DQ13" s="692">
        <v>167847</v>
      </c>
      <c r="DR13" s="684"/>
      <c r="DS13" s="684"/>
      <c r="DT13" s="684"/>
      <c r="DU13" s="684"/>
      <c r="DV13" s="684"/>
      <c r="DW13" s="684"/>
      <c r="DX13" s="684"/>
      <c r="DY13" s="684"/>
      <c r="DZ13" s="684"/>
      <c r="EA13" s="684"/>
      <c r="EB13" s="684"/>
      <c r="EC13" s="693"/>
    </row>
    <row r="14" spans="2:143" ht="11.25" customHeight="1">
      <c r="B14" s="680" t="s">
        <v>256</v>
      </c>
      <c r="C14" s="681"/>
      <c r="D14" s="681"/>
      <c r="E14" s="681"/>
      <c r="F14" s="681"/>
      <c r="G14" s="681"/>
      <c r="H14" s="681"/>
      <c r="I14" s="681"/>
      <c r="J14" s="681"/>
      <c r="K14" s="681"/>
      <c r="L14" s="681"/>
      <c r="M14" s="681"/>
      <c r="N14" s="681"/>
      <c r="O14" s="681"/>
      <c r="P14" s="681"/>
      <c r="Q14" s="682"/>
      <c r="R14" s="683">
        <v>7571</v>
      </c>
      <c r="S14" s="684"/>
      <c r="T14" s="684"/>
      <c r="U14" s="684"/>
      <c r="V14" s="684"/>
      <c r="W14" s="684"/>
      <c r="X14" s="684"/>
      <c r="Y14" s="685"/>
      <c r="Z14" s="686">
        <v>0.1</v>
      </c>
      <c r="AA14" s="686"/>
      <c r="AB14" s="686"/>
      <c r="AC14" s="686"/>
      <c r="AD14" s="687">
        <v>7571</v>
      </c>
      <c r="AE14" s="687"/>
      <c r="AF14" s="687"/>
      <c r="AG14" s="687"/>
      <c r="AH14" s="687"/>
      <c r="AI14" s="687"/>
      <c r="AJ14" s="687"/>
      <c r="AK14" s="687"/>
      <c r="AL14" s="688">
        <v>0.2</v>
      </c>
      <c r="AM14" s="689"/>
      <c r="AN14" s="689"/>
      <c r="AO14" s="690"/>
      <c r="AP14" s="680" t="s">
        <v>257</v>
      </c>
      <c r="AQ14" s="681"/>
      <c r="AR14" s="681"/>
      <c r="AS14" s="681"/>
      <c r="AT14" s="681"/>
      <c r="AU14" s="681"/>
      <c r="AV14" s="681"/>
      <c r="AW14" s="681"/>
      <c r="AX14" s="681"/>
      <c r="AY14" s="681"/>
      <c r="AZ14" s="681"/>
      <c r="BA14" s="681"/>
      <c r="BB14" s="681"/>
      <c r="BC14" s="681"/>
      <c r="BD14" s="681"/>
      <c r="BE14" s="681"/>
      <c r="BF14" s="682"/>
      <c r="BG14" s="683">
        <v>26736</v>
      </c>
      <c r="BH14" s="684"/>
      <c r="BI14" s="684"/>
      <c r="BJ14" s="684"/>
      <c r="BK14" s="684"/>
      <c r="BL14" s="684"/>
      <c r="BM14" s="684"/>
      <c r="BN14" s="685"/>
      <c r="BO14" s="686">
        <v>4.5999999999999996</v>
      </c>
      <c r="BP14" s="686"/>
      <c r="BQ14" s="686"/>
      <c r="BR14" s="686"/>
      <c r="BS14" s="692" t="s">
        <v>147</v>
      </c>
      <c r="BT14" s="684"/>
      <c r="BU14" s="684"/>
      <c r="BV14" s="684"/>
      <c r="BW14" s="684"/>
      <c r="BX14" s="684"/>
      <c r="BY14" s="684"/>
      <c r="BZ14" s="684"/>
      <c r="CA14" s="684"/>
      <c r="CB14" s="693"/>
      <c r="CD14" s="698" t="s">
        <v>258</v>
      </c>
      <c r="CE14" s="699"/>
      <c r="CF14" s="699"/>
      <c r="CG14" s="699"/>
      <c r="CH14" s="699"/>
      <c r="CI14" s="699"/>
      <c r="CJ14" s="699"/>
      <c r="CK14" s="699"/>
      <c r="CL14" s="699"/>
      <c r="CM14" s="699"/>
      <c r="CN14" s="699"/>
      <c r="CO14" s="699"/>
      <c r="CP14" s="699"/>
      <c r="CQ14" s="700"/>
      <c r="CR14" s="683">
        <v>197880</v>
      </c>
      <c r="CS14" s="684"/>
      <c r="CT14" s="684"/>
      <c r="CU14" s="684"/>
      <c r="CV14" s="684"/>
      <c r="CW14" s="684"/>
      <c r="CX14" s="684"/>
      <c r="CY14" s="685"/>
      <c r="CZ14" s="686">
        <v>3.6</v>
      </c>
      <c r="DA14" s="686"/>
      <c r="DB14" s="686"/>
      <c r="DC14" s="686"/>
      <c r="DD14" s="692">
        <v>7232</v>
      </c>
      <c r="DE14" s="684"/>
      <c r="DF14" s="684"/>
      <c r="DG14" s="684"/>
      <c r="DH14" s="684"/>
      <c r="DI14" s="684"/>
      <c r="DJ14" s="684"/>
      <c r="DK14" s="684"/>
      <c r="DL14" s="684"/>
      <c r="DM14" s="684"/>
      <c r="DN14" s="684"/>
      <c r="DO14" s="684"/>
      <c r="DP14" s="685"/>
      <c r="DQ14" s="692">
        <v>173659</v>
      </c>
      <c r="DR14" s="684"/>
      <c r="DS14" s="684"/>
      <c r="DT14" s="684"/>
      <c r="DU14" s="684"/>
      <c r="DV14" s="684"/>
      <c r="DW14" s="684"/>
      <c r="DX14" s="684"/>
      <c r="DY14" s="684"/>
      <c r="DZ14" s="684"/>
      <c r="EA14" s="684"/>
      <c r="EB14" s="684"/>
      <c r="EC14" s="693"/>
    </row>
    <row r="15" spans="2:143" ht="11.25" customHeight="1">
      <c r="B15" s="680" t="s">
        <v>259</v>
      </c>
      <c r="C15" s="681"/>
      <c r="D15" s="681"/>
      <c r="E15" s="681"/>
      <c r="F15" s="681"/>
      <c r="G15" s="681"/>
      <c r="H15" s="681"/>
      <c r="I15" s="681"/>
      <c r="J15" s="681"/>
      <c r="K15" s="681"/>
      <c r="L15" s="681"/>
      <c r="M15" s="681"/>
      <c r="N15" s="681"/>
      <c r="O15" s="681"/>
      <c r="P15" s="681"/>
      <c r="Q15" s="682"/>
      <c r="R15" s="683" t="s">
        <v>233</v>
      </c>
      <c r="S15" s="684"/>
      <c r="T15" s="684"/>
      <c r="U15" s="684"/>
      <c r="V15" s="684"/>
      <c r="W15" s="684"/>
      <c r="X15" s="684"/>
      <c r="Y15" s="685"/>
      <c r="Z15" s="686" t="s">
        <v>233</v>
      </c>
      <c r="AA15" s="686"/>
      <c r="AB15" s="686"/>
      <c r="AC15" s="686"/>
      <c r="AD15" s="687" t="s">
        <v>233</v>
      </c>
      <c r="AE15" s="687"/>
      <c r="AF15" s="687"/>
      <c r="AG15" s="687"/>
      <c r="AH15" s="687"/>
      <c r="AI15" s="687"/>
      <c r="AJ15" s="687"/>
      <c r="AK15" s="687"/>
      <c r="AL15" s="688" t="s">
        <v>239</v>
      </c>
      <c r="AM15" s="689"/>
      <c r="AN15" s="689"/>
      <c r="AO15" s="690"/>
      <c r="AP15" s="680" t="s">
        <v>260</v>
      </c>
      <c r="AQ15" s="681"/>
      <c r="AR15" s="681"/>
      <c r="AS15" s="681"/>
      <c r="AT15" s="681"/>
      <c r="AU15" s="681"/>
      <c r="AV15" s="681"/>
      <c r="AW15" s="681"/>
      <c r="AX15" s="681"/>
      <c r="AY15" s="681"/>
      <c r="AZ15" s="681"/>
      <c r="BA15" s="681"/>
      <c r="BB15" s="681"/>
      <c r="BC15" s="681"/>
      <c r="BD15" s="681"/>
      <c r="BE15" s="681"/>
      <c r="BF15" s="682"/>
      <c r="BG15" s="683">
        <v>32018</v>
      </c>
      <c r="BH15" s="684"/>
      <c r="BI15" s="684"/>
      <c r="BJ15" s="684"/>
      <c r="BK15" s="684"/>
      <c r="BL15" s="684"/>
      <c r="BM15" s="684"/>
      <c r="BN15" s="685"/>
      <c r="BO15" s="686">
        <v>5.5</v>
      </c>
      <c r="BP15" s="686"/>
      <c r="BQ15" s="686"/>
      <c r="BR15" s="686"/>
      <c r="BS15" s="692" t="s">
        <v>233</v>
      </c>
      <c r="BT15" s="684"/>
      <c r="BU15" s="684"/>
      <c r="BV15" s="684"/>
      <c r="BW15" s="684"/>
      <c r="BX15" s="684"/>
      <c r="BY15" s="684"/>
      <c r="BZ15" s="684"/>
      <c r="CA15" s="684"/>
      <c r="CB15" s="693"/>
      <c r="CD15" s="698" t="s">
        <v>261</v>
      </c>
      <c r="CE15" s="699"/>
      <c r="CF15" s="699"/>
      <c r="CG15" s="699"/>
      <c r="CH15" s="699"/>
      <c r="CI15" s="699"/>
      <c r="CJ15" s="699"/>
      <c r="CK15" s="699"/>
      <c r="CL15" s="699"/>
      <c r="CM15" s="699"/>
      <c r="CN15" s="699"/>
      <c r="CO15" s="699"/>
      <c r="CP15" s="699"/>
      <c r="CQ15" s="700"/>
      <c r="CR15" s="683">
        <v>903441</v>
      </c>
      <c r="CS15" s="684"/>
      <c r="CT15" s="684"/>
      <c r="CU15" s="684"/>
      <c r="CV15" s="684"/>
      <c r="CW15" s="684"/>
      <c r="CX15" s="684"/>
      <c r="CY15" s="685"/>
      <c r="CZ15" s="686">
        <v>16.2</v>
      </c>
      <c r="DA15" s="686"/>
      <c r="DB15" s="686"/>
      <c r="DC15" s="686"/>
      <c r="DD15" s="692">
        <v>513142</v>
      </c>
      <c r="DE15" s="684"/>
      <c r="DF15" s="684"/>
      <c r="DG15" s="684"/>
      <c r="DH15" s="684"/>
      <c r="DI15" s="684"/>
      <c r="DJ15" s="684"/>
      <c r="DK15" s="684"/>
      <c r="DL15" s="684"/>
      <c r="DM15" s="684"/>
      <c r="DN15" s="684"/>
      <c r="DO15" s="684"/>
      <c r="DP15" s="685"/>
      <c r="DQ15" s="692">
        <v>343277</v>
      </c>
      <c r="DR15" s="684"/>
      <c r="DS15" s="684"/>
      <c r="DT15" s="684"/>
      <c r="DU15" s="684"/>
      <c r="DV15" s="684"/>
      <c r="DW15" s="684"/>
      <c r="DX15" s="684"/>
      <c r="DY15" s="684"/>
      <c r="DZ15" s="684"/>
      <c r="EA15" s="684"/>
      <c r="EB15" s="684"/>
      <c r="EC15" s="693"/>
    </row>
    <row r="16" spans="2:143" ht="11.25" customHeight="1">
      <c r="B16" s="680" t="s">
        <v>262</v>
      </c>
      <c r="C16" s="681"/>
      <c r="D16" s="681"/>
      <c r="E16" s="681"/>
      <c r="F16" s="681"/>
      <c r="G16" s="681"/>
      <c r="H16" s="681"/>
      <c r="I16" s="681"/>
      <c r="J16" s="681"/>
      <c r="K16" s="681"/>
      <c r="L16" s="681"/>
      <c r="M16" s="681"/>
      <c r="N16" s="681"/>
      <c r="O16" s="681"/>
      <c r="P16" s="681"/>
      <c r="Q16" s="682"/>
      <c r="R16" s="683">
        <v>1902</v>
      </c>
      <c r="S16" s="684"/>
      <c r="T16" s="684"/>
      <c r="U16" s="684"/>
      <c r="V16" s="684"/>
      <c r="W16" s="684"/>
      <c r="X16" s="684"/>
      <c r="Y16" s="685"/>
      <c r="Z16" s="686">
        <v>0</v>
      </c>
      <c r="AA16" s="686"/>
      <c r="AB16" s="686"/>
      <c r="AC16" s="686"/>
      <c r="AD16" s="687">
        <v>1902</v>
      </c>
      <c r="AE16" s="687"/>
      <c r="AF16" s="687"/>
      <c r="AG16" s="687"/>
      <c r="AH16" s="687"/>
      <c r="AI16" s="687"/>
      <c r="AJ16" s="687"/>
      <c r="AK16" s="687"/>
      <c r="AL16" s="688">
        <v>0.1</v>
      </c>
      <c r="AM16" s="689"/>
      <c r="AN16" s="689"/>
      <c r="AO16" s="690"/>
      <c r="AP16" s="680" t="s">
        <v>263</v>
      </c>
      <c r="AQ16" s="681"/>
      <c r="AR16" s="681"/>
      <c r="AS16" s="681"/>
      <c r="AT16" s="681"/>
      <c r="AU16" s="681"/>
      <c r="AV16" s="681"/>
      <c r="AW16" s="681"/>
      <c r="AX16" s="681"/>
      <c r="AY16" s="681"/>
      <c r="AZ16" s="681"/>
      <c r="BA16" s="681"/>
      <c r="BB16" s="681"/>
      <c r="BC16" s="681"/>
      <c r="BD16" s="681"/>
      <c r="BE16" s="681"/>
      <c r="BF16" s="682"/>
      <c r="BG16" s="683" t="s">
        <v>147</v>
      </c>
      <c r="BH16" s="684"/>
      <c r="BI16" s="684"/>
      <c r="BJ16" s="684"/>
      <c r="BK16" s="684"/>
      <c r="BL16" s="684"/>
      <c r="BM16" s="684"/>
      <c r="BN16" s="685"/>
      <c r="BO16" s="686" t="s">
        <v>233</v>
      </c>
      <c r="BP16" s="686"/>
      <c r="BQ16" s="686"/>
      <c r="BR16" s="686"/>
      <c r="BS16" s="692" t="s">
        <v>147</v>
      </c>
      <c r="BT16" s="684"/>
      <c r="BU16" s="684"/>
      <c r="BV16" s="684"/>
      <c r="BW16" s="684"/>
      <c r="BX16" s="684"/>
      <c r="BY16" s="684"/>
      <c r="BZ16" s="684"/>
      <c r="CA16" s="684"/>
      <c r="CB16" s="693"/>
      <c r="CD16" s="698" t="s">
        <v>264</v>
      </c>
      <c r="CE16" s="699"/>
      <c r="CF16" s="699"/>
      <c r="CG16" s="699"/>
      <c r="CH16" s="699"/>
      <c r="CI16" s="699"/>
      <c r="CJ16" s="699"/>
      <c r="CK16" s="699"/>
      <c r="CL16" s="699"/>
      <c r="CM16" s="699"/>
      <c r="CN16" s="699"/>
      <c r="CO16" s="699"/>
      <c r="CP16" s="699"/>
      <c r="CQ16" s="700"/>
      <c r="CR16" s="683">
        <v>23449</v>
      </c>
      <c r="CS16" s="684"/>
      <c r="CT16" s="684"/>
      <c r="CU16" s="684"/>
      <c r="CV16" s="684"/>
      <c r="CW16" s="684"/>
      <c r="CX16" s="684"/>
      <c r="CY16" s="685"/>
      <c r="CZ16" s="686">
        <v>0.4</v>
      </c>
      <c r="DA16" s="686"/>
      <c r="DB16" s="686"/>
      <c r="DC16" s="686"/>
      <c r="DD16" s="692" t="s">
        <v>239</v>
      </c>
      <c r="DE16" s="684"/>
      <c r="DF16" s="684"/>
      <c r="DG16" s="684"/>
      <c r="DH16" s="684"/>
      <c r="DI16" s="684"/>
      <c r="DJ16" s="684"/>
      <c r="DK16" s="684"/>
      <c r="DL16" s="684"/>
      <c r="DM16" s="684"/>
      <c r="DN16" s="684"/>
      <c r="DO16" s="684"/>
      <c r="DP16" s="685"/>
      <c r="DQ16" s="692">
        <v>23341</v>
      </c>
      <c r="DR16" s="684"/>
      <c r="DS16" s="684"/>
      <c r="DT16" s="684"/>
      <c r="DU16" s="684"/>
      <c r="DV16" s="684"/>
      <c r="DW16" s="684"/>
      <c r="DX16" s="684"/>
      <c r="DY16" s="684"/>
      <c r="DZ16" s="684"/>
      <c r="EA16" s="684"/>
      <c r="EB16" s="684"/>
      <c r="EC16" s="693"/>
    </row>
    <row r="17" spans="2:133" ht="11.25" customHeight="1">
      <c r="B17" s="680" t="s">
        <v>265</v>
      </c>
      <c r="C17" s="681"/>
      <c r="D17" s="681"/>
      <c r="E17" s="681"/>
      <c r="F17" s="681"/>
      <c r="G17" s="681"/>
      <c r="H17" s="681"/>
      <c r="I17" s="681"/>
      <c r="J17" s="681"/>
      <c r="K17" s="681"/>
      <c r="L17" s="681"/>
      <c r="M17" s="681"/>
      <c r="N17" s="681"/>
      <c r="O17" s="681"/>
      <c r="P17" s="681"/>
      <c r="Q17" s="682"/>
      <c r="R17" s="683">
        <v>19740</v>
      </c>
      <c r="S17" s="684"/>
      <c r="T17" s="684"/>
      <c r="U17" s="684"/>
      <c r="V17" s="684"/>
      <c r="W17" s="684"/>
      <c r="X17" s="684"/>
      <c r="Y17" s="685"/>
      <c r="Z17" s="686">
        <v>0.3</v>
      </c>
      <c r="AA17" s="686"/>
      <c r="AB17" s="686"/>
      <c r="AC17" s="686"/>
      <c r="AD17" s="687">
        <v>19740</v>
      </c>
      <c r="AE17" s="687"/>
      <c r="AF17" s="687"/>
      <c r="AG17" s="687"/>
      <c r="AH17" s="687"/>
      <c r="AI17" s="687"/>
      <c r="AJ17" s="687"/>
      <c r="AK17" s="687"/>
      <c r="AL17" s="688">
        <v>0.6</v>
      </c>
      <c r="AM17" s="689"/>
      <c r="AN17" s="689"/>
      <c r="AO17" s="690"/>
      <c r="AP17" s="680" t="s">
        <v>266</v>
      </c>
      <c r="AQ17" s="681"/>
      <c r="AR17" s="681"/>
      <c r="AS17" s="681"/>
      <c r="AT17" s="681"/>
      <c r="AU17" s="681"/>
      <c r="AV17" s="681"/>
      <c r="AW17" s="681"/>
      <c r="AX17" s="681"/>
      <c r="AY17" s="681"/>
      <c r="AZ17" s="681"/>
      <c r="BA17" s="681"/>
      <c r="BB17" s="681"/>
      <c r="BC17" s="681"/>
      <c r="BD17" s="681"/>
      <c r="BE17" s="681"/>
      <c r="BF17" s="682"/>
      <c r="BG17" s="683" t="s">
        <v>239</v>
      </c>
      <c r="BH17" s="684"/>
      <c r="BI17" s="684"/>
      <c r="BJ17" s="684"/>
      <c r="BK17" s="684"/>
      <c r="BL17" s="684"/>
      <c r="BM17" s="684"/>
      <c r="BN17" s="685"/>
      <c r="BO17" s="686" t="s">
        <v>239</v>
      </c>
      <c r="BP17" s="686"/>
      <c r="BQ17" s="686"/>
      <c r="BR17" s="686"/>
      <c r="BS17" s="692" t="s">
        <v>233</v>
      </c>
      <c r="BT17" s="684"/>
      <c r="BU17" s="684"/>
      <c r="BV17" s="684"/>
      <c r="BW17" s="684"/>
      <c r="BX17" s="684"/>
      <c r="BY17" s="684"/>
      <c r="BZ17" s="684"/>
      <c r="CA17" s="684"/>
      <c r="CB17" s="693"/>
      <c r="CD17" s="698" t="s">
        <v>267</v>
      </c>
      <c r="CE17" s="699"/>
      <c r="CF17" s="699"/>
      <c r="CG17" s="699"/>
      <c r="CH17" s="699"/>
      <c r="CI17" s="699"/>
      <c r="CJ17" s="699"/>
      <c r="CK17" s="699"/>
      <c r="CL17" s="699"/>
      <c r="CM17" s="699"/>
      <c r="CN17" s="699"/>
      <c r="CO17" s="699"/>
      <c r="CP17" s="699"/>
      <c r="CQ17" s="700"/>
      <c r="CR17" s="683">
        <v>802127</v>
      </c>
      <c r="CS17" s="684"/>
      <c r="CT17" s="684"/>
      <c r="CU17" s="684"/>
      <c r="CV17" s="684"/>
      <c r="CW17" s="684"/>
      <c r="CX17" s="684"/>
      <c r="CY17" s="685"/>
      <c r="CZ17" s="686">
        <v>14.4</v>
      </c>
      <c r="DA17" s="686"/>
      <c r="DB17" s="686"/>
      <c r="DC17" s="686"/>
      <c r="DD17" s="692" t="s">
        <v>233</v>
      </c>
      <c r="DE17" s="684"/>
      <c r="DF17" s="684"/>
      <c r="DG17" s="684"/>
      <c r="DH17" s="684"/>
      <c r="DI17" s="684"/>
      <c r="DJ17" s="684"/>
      <c r="DK17" s="684"/>
      <c r="DL17" s="684"/>
      <c r="DM17" s="684"/>
      <c r="DN17" s="684"/>
      <c r="DO17" s="684"/>
      <c r="DP17" s="685"/>
      <c r="DQ17" s="692">
        <v>772489</v>
      </c>
      <c r="DR17" s="684"/>
      <c r="DS17" s="684"/>
      <c r="DT17" s="684"/>
      <c r="DU17" s="684"/>
      <c r="DV17" s="684"/>
      <c r="DW17" s="684"/>
      <c r="DX17" s="684"/>
      <c r="DY17" s="684"/>
      <c r="DZ17" s="684"/>
      <c r="EA17" s="684"/>
      <c r="EB17" s="684"/>
      <c r="EC17" s="693"/>
    </row>
    <row r="18" spans="2:133" ht="11.25" customHeight="1">
      <c r="B18" s="680" t="s">
        <v>268</v>
      </c>
      <c r="C18" s="681"/>
      <c r="D18" s="681"/>
      <c r="E18" s="681"/>
      <c r="F18" s="681"/>
      <c r="G18" s="681"/>
      <c r="H18" s="681"/>
      <c r="I18" s="681"/>
      <c r="J18" s="681"/>
      <c r="K18" s="681"/>
      <c r="L18" s="681"/>
      <c r="M18" s="681"/>
      <c r="N18" s="681"/>
      <c r="O18" s="681"/>
      <c r="P18" s="681"/>
      <c r="Q18" s="682"/>
      <c r="R18" s="683">
        <v>1694</v>
      </c>
      <c r="S18" s="684"/>
      <c r="T18" s="684"/>
      <c r="U18" s="684"/>
      <c r="V18" s="684"/>
      <c r="W18" s="684"/>
      <c r="X18" s="684"/>
      <c r="Y18" s="685"/>
      <c r="Z18" s="686">
        <v>0</v>
      </c>
      <c r="AA18" s="686"/>
      <c r="AB18" s="686"/>
      <c r="AC18" s="686"/>
      <c r="AD18" s="687">
        <v>1694</v>
      </c>
      <c r="AE18" s="687"/>
      <c r="AF18" s="687"/>
      <c r="AG18" s="687"/>
      <c r="AH18" s="687"/>
      <c r="AI18" s="687"/>
      <c r="AJ18" s="687"/>
      <c r="AK18" s="687"/>
      <c r="AL18" s="688">
        <v>0.1</v>
      </c>
      <c r="AM18" s="689"/>
      <c r="AN18" s="689"/>
      <c r="AO18" s="690"/>
      <c r="AP18" s="680" t="s">
        <v>269</v>
      </c>
      <c r="AQ18" s="681"/>
      <c r="AR18" s="681"/>
      <c r="AS18" s="681"/>
      <c r="AT18" s="681"/>
      <c r="AU18" s="681"/>
      <c r="AV18" s="681"/>
      <c r="AW18" s="681"/>
      <c r="AX18" s="681"/>
      <c r="AY18" s="681"/>
      <c r="AZ18" s="681"/>
      <c r="BA18" s="681"/>
      <c r="BB18" s="681"/>
      <c r="BC18" s="681"/>
      <c r="BD18" s="681"/>
      <c r="BE18" s="681"/>
      <c r="BF18" s="682"/>
      <c r="BG18" s="683" t="s">
        <v>147</v>
      </c>
      <c r="BH18" s="684"/>
      <c r="BI18" s="684"/>
      <c r="BJ18" s="684"/>
      <c r="BK18" s="684"/>
      <c r="BL18" s="684"/>
      <c r="BM18" s="684"/>
      <c r="BN18" s="685"/>
      <c r="BO18" s="686" t="s">
        <v>233</v>
      </c>
      <c r="BP18" s="686"/>
      <c r="BQ18" s="686"/>
      <c r="BR18" s="686"/>
      <c r="BS18" s="692" t="s">
        <v>147</v>
      </c>
      <c r="BT18" s="684"/>
      <c r="BU18" s="684"/>
      <c r="BV18" s="684"/>
      <c r="BW18" s="684"/>
      <c r="BX18" s="684"/>
      <c r="BY18" s="684"/>
      <c r="BZ18" s="684"/>
      <c r="CA18" s="684"/>
      <c r="CB18" s="693"/>
      <c r="CD18" s="698" t="s">
        <v>270</v>
      </c>
      <c r="CE18" s="699"/>
      <c r="CF18" s="699"/>
      <c r="CG18" s="699"/>
      <c r="CH18" s="699"/>
      <c r="CI18" s="699"/>
      <c r="CJ18" s="699"/>
      <c r="CK18" s="699"/>
      <c r="CL18" s="699"/>
      <c r="CM18" s="699"/>
      <c r="CN18" s="699"/>
      <c r="CO18" s="699"/>
      <c r="CP18" s="699"/>
      <c r="CQ18" s="700"/>
      <c r="CR18" s="683" t="s">
        <v>239</v>
      </c>
      <c r="CS18" s="684"/>
      <c r="CT18" s="684"/>
      <c r="CU18" s="684"/>
      <c r="CV18" s="684"/>
      <c r="CW18" s="684"/>
      <c r="CX18" s="684"/>
      <c r="CY18" s="685"/>
      <c r="CZ18" s="686" t="s">
        <v>239</v>
      </c>
      <c r="DA18" s="686"/>
      <c r="DB18" s="686"/>
      <c r="DC18" s="686"/>
      <c r="DD18" s="692" t="s">
        <v>147</v>
      </c>
      <c r="DE18" s="684"/>
      <c r="DF18" s="684"/>
      <c r="DG18" s="684"/>
      <c r="DH18" s="684"/>
      <c r="DI18" s="684"/>
      <c r="DJ18" s="684"/>
      <c r="DK18" s="684"/>
      <c r="DL18" s="684"/>
      <c r="DM18" s="684"/>
      <c r="DN18" s="684"/>
      <c r="DO18" s="684"/>
      <c r="DP18" s="685"/>
      <c r="DQ18" s="692" t="s">
        <v>233</v>
      </c>
      <c r="DR18" s="684"/>
      <c r="DS18" s="684"/>
      <c r="DT18" s="684"/>
      <c r="DU18" s="684"/>
      <c r="DV18" s="684"/>
      <c r="DW18" s="684"/>
      <c r="DX18" s="684"/>
      <c r="DY18" s="684"/>
      <c r="DZ18" s="684"/>
      <c r="EA18" s="684"/>
      <c r="EB18" s="684"/>
      <c r="EC18" s="693"/>
    </row>
    <row r="19" spans="2:133" ht="11.25" customHeight="1">
      <c r="B19" s="680" t="s">
        <v>271</v>
      </c>
      <c r="C19" s="681"/>
      <c r="D19" s="681"/>
      <c r="E19" s="681"/>
      <c r="F19" s="681"/>
      <c r="G19" s="681"/>
      <c r="H19" s="681"/>
      <c r="I19" s="681"/>
      <c r="J19" s="681"/>
      <c r="K19" s="681"/>
      <c r="L19" s="681"/>
      <c r="M19" s="681"/>
      <c r="N19" s="681"/>
      <c r="O19" s="681"/>
      <c r="P19" s="681"/>
      <c r="Q19" s="682"/>
      <c r="R19" s="683">
        <v>1024</v>
      </c>
      <c r="S19" s="684"/>
      <c r="T19" s="684"/>
      <c r="U19" s="684"/>
      <c r="V19" s="684"/>
      <c r="W19" s="684"/>
      <c r="X19" s="684"/>
      <c r="Y19" s="685"/>
      <c r="Z19" s="686">
        <v>0</v>
      </c>
      <c r="AA19" s="686"/>
      <c r="AB19" s="686"/>
      <c r="AC19" s="686"/>
      <c r="AD19" s="687">
        <v>1024</v>
      </c>
      <c r="AE19" s="687"/>
      <c r="AF19" s="687"/>
      <c r="AG19" s="687"/>
      <c r="AH19" s="687"/>
      <c r="AI19" s="687"/>
      <c r="AJ19" s="687"/>
      <c r="AK19" s="687"/>
      <c r="AL19" s="688">
        <v>0</v>
      </c>
      <c r="AM19" s="689"/>
      <c r="AN19" s="689"/>
      <c r="AO19" s="690"/>
      <c r="AP19" s="680" t="s">
        <v>272</v>
      </c>
      <c r="AQ19" s="681"/>
      <c r="AR19" s="681"/>
      <c r="AS19" s="681"/>
      <c r="AT19" s="681"/>
      <c r="AU19" s="681"/>
      <c r="AV19" s="681"/>
      <c r="AW19" s="681"/>
      <c r="AX19" s="681"/>
      <c r="AY19" s="681"/>
      <c r="AZ19" s="681"/>
      <c r="BA19" s="681"/>
      <c r="BB19" s="681"/>
      <c r="BC19" s="681"/>
      <c r="BD19" s="681"/>
      <c r="BE19" s="681"/>
      <c r="BF19" s="682"/>
      <c r="BG19" s="683">
        <v>63</v>
      </c>
      <c r="BH19" s="684"/>
      <c r="BI19" s="684"/>
      <c r="BJ19" s="684"/>
      <c r="BK19" s="684"/>
      <c r="BL19" s="684"/>
      <c r="BM19" s="684"/>
      <c r="BN19" s="685"/>
      <c r="BO19" s="686">
        <v>0</v>
      </c>
      <c r="BP19" s="686"/>
      <c r="BQ19" s="686"/>
      <c r="BR19" s="686"/>
      <c r="BS19" s="692" t="s">
        <v>147</v>
      </c>
      <c r="BT19" s="684"/>
      <c r="BU19" s="684"/>
      <c r="BV19" s="684"/>
      <c r="BW19" s="684"/>
      <c r="BX19" s="684"/>
      <c r="BY19" s="684"/>
      <c r="BZ19" s="684"/>
      <c r="CA19" s="684"/>
      <c r="CB19" s="693"/>
      <c r="CD19" s="698" t="s">
        <v>273</v>
      </c>
      <c r="CE19" s="699"/>
      <c r="CF19" s="699"/>
      <c r="CG19" s="699"/>
      <c r="CH19" s="699"/>
      <c r="CI19" s="699"/>
      <c r="CJ19" s="699"/>
      <c r="CK19" s="699"/>
      <c r="CL19" s="699"/>
      <c r="CM19" s="699"/>
      <c r="CN19" s="699"/>
      <c r="CO19" s="699"/>
      <c r="CP19" s="699"/>
      <c r="CQ19" s="700"/>
      <c r="CR19" s="683" t="s">
        <v>147</v>
      </c>
      <c r="CS19" s="684"/>
      <c r="CT19" s="684"/>
      <c r="CU19" s="684"/>
      <c r="CV19" s="684"/>
      <c r="CW19" s="684"/>
      <c r="CX19" s="684"/>
      <c r="CY19" s="685"/>
      <c r="CZ19" s="686" t="s">
        <v>233</v>
      </c>
      <c r="DA19" s="686"/>
      <c r="DB19" s="686"/>
      <c r="DC19" s="686"/>
      <c r="DD19" s="692" t="s">
        <v>147</v>
      </c>
      <c r="DE19" s="684"/>
      <c r="DF19" s="684"/>
      <c r="DG19" s="684"/>
      <c r="DH19" s="684"/>
      <c r="DI19" s="684"/>
      <c r="DJ19" s="684"/>
      <c r="DK19" s="684"/>
      <c r="DL19" s="684"/>
      <c r="DM19" s="684"/>
      <c r="DN19" s="684"/>
      <c r="DO19" s="684"/>
      <c r="DP19" s="685"/>
      <c r="DQ19" s="692" t="s">
        <v>239</v>
      </c>
      <c r="DR19" s="684"/>
      <c r="DS19" s="684"/>
      <c r="DT19" s="684"/>
      <c r="DU19" s="684"/>
      <c r="DV19" s="684"/>
      <c r="DW19" s="684"/>
      <c r="DX19" s="684"/>
      <c r="DY19" s="684"/>
      <c r="DZ19" s="684"/>
      <c r="EA19" s="684"/>
      <c r="EB19" s="684"/>
      <c r="EC19" s="693"/>
    </row>
    <row r="20" spans="2:133" ht="11.25" customHeight="1">
      <c r="B20" s="680" t="s">
        <v>274</v>
      </c>
      <c r="C20" s="681"/>
      <c r="D20" s="681"/>
      <c r="E20" s="681"/>
      <c r="F20" s="681"/>
      <c r="G20" s="681"/>
      <c r="H20" s="681"/>
      <c r="I20" s="681"/>
      <c r="J20" s="681"/>
      <c r="K20" s="681"/>
      <c r="L20" s="681"/>
      <c r="M20" s="681"/>
      <c r="N20" s="681"/>
      <c r="O20" s="681"/>
      <c r="P20" s="681"/>
      <c r="Q20" s="682"/>
      <c r="R20" s="683">
        <v>166</v>
      </c>
      <c r="S20" s="684"/>
      <c r="T20" s="684"/>
      <c r="U20" s="684"/>
      <c r="V20" s="684"/>
      <c r="W20" s="684"/>
      <c r="X20" s="684"/>
      <c r="Y20" s="685"/>
      <c r="Z20" s="686">
        <v>0</v>
      </c>
      <c r="AA20" s="686"/>
      <c r="AB20" s="686"/>
      <c r="AC20" s="686"/>
      <c r="AD20" s="687">
        <v>166</v>
      </c>
      <c r="AE20" s="687"/>
      <c r="AF20" s="687"/>
      <c r="AG20" s="687"/>
      <c r="AH20" s="687"/>
      <c r="AI20" s="687"/>
      <c r="AJ20" s="687"/>
      <c r="AK20" s="687"/>
      <c r="AL20" s="688">
        <v>0</v>
      </c>
      <c r="AM20" s="689"/>
      <c r="AN20" s="689"/>
      <c r="AO20" s="690"/>
      <c r="AP20" s="680" t="s">
        <v>275</v>
      </c>
      <c r="AQ20" s="681"/>
      <c r="AR20" s="681"/>
      <c r="AS20" s="681"/>
      <c r="AT20" s="681"/>
      <c r="AU20" s="681"/>
      <c r="AV20" s="681"/>
      <c r="AW20" s="681"/>
      <c r="AX20" s="681"/>
      <c r="AY20" s="681"/>
      <c r="AZ20" s="681"/>
      <c r="BA20" s="681"/>
      <c r="BB20" s="681"/>
      <c r="BC20" s="681"/>
      <c r="BD20" s="681"/>
      <c r="BE20" s="681"/>
      <c r="BF20" s="682"/>
      <c r="BG20" s="683">
        <v>63</v>
      </c>
      <c r="BH20" s="684"/>
      <c r="BI20" s="684"/>
      <c r="BJ20" s="684"/>
      <c r="BK20" s="684"/>
      <c r="BL20" s="684"/>
      <c r="BM20" s="684"/>
      <c r="BN20" s="685"/>
      <c r="BO20" s="686">
        <v>0</v>
      </c>
      <c r="BP20" s="686"/>
      <c r="BQ20" s="686"/>
      <c r="BR20" s="686"/>
      <c r="BS20" s="692" t="s">
        <v>239</v>
      </c>
      <c r="BT20" s="684"/>
      <c r="BU20" s="684"/>
      <c r="BV20" s="684"/>
      <c r="BW20" s="684"/>
      <c r="BX20" s="684"/>
      <c r="BY20" s="684"/>
      <c r="BZ20" s="684"/>
      <c r="CA20" s="684"/>
      <c r="CB20" s="693"/>
      <c r="CD20" s="698" t="s">
        <v>276</v>
      </c>
      <c r="CE20" s="699"/>
      <c r="CF20" s="699"/>
      <c r="CG20" s="699"/>
      <c r="CH20" s="699"/>
      <c r="CI20" s="699"/>
      <c r="CJ20" s="699"/>
      <c r="CK20" s="699"/>
      <c r="CL20" s="699"/>
      <c r="CM20" s="699"/>
      <c r="CN20" s="699"/>
      <c r="CO20" s="699"/>
      <c r="CP20" s="699"/>
      <c r="CQ20" s="700"/>
      <c r="CR20" s="683">
        <v>5563526</v>
      </c>
      <c r="CS20" s="684"/>
      <c r="CT20" s="684"/>
      <c r="CU20" s="684"/>
      <c r="CV20" s="684"/>
      <c r="CW20" s="684"/>
      <c r="CX20" s="684"/>
      <c r="CY20" s="685"/>
      <c r="CZ20" s="686">
        <v>100</v>
      </c>
      <c r="DA20" s="686"/>
      <c r="DB20" s="686"/>
      <c r="DC20" s="686"/>
      <c r="DD20" s="692">
        <v>1171330</v>
      </c>
      <c r="DE20" s="684"/>
      <c r="DF20" s="684"/>
      <c r="DG20" s="684"/>
      <c r="DH20" s="684"/>
      <c r="DI20" s="684"/>
      <c r="DJ20" s="684"/>
      <c r="DK20" s="684"/>
      <c r="DL20" s="684"/>
      <c r="DM20" s="684"/>
      <c r="DN20" s="684"/>
      <c r="DO20" s="684"/>
      <c r="DP20" s="685"/>
      <c r="DQ20" s="692">
        <v>3697187</v>
      </c>
      <c r="DR20" s="684"/>
      <c r="DS20" s="684"/>
      <c r="DT20" s="684"/>
      <c r="DU20" s="684"/>
      <c r="DV20" s="684"/>
      <c r="DW20" s="684"/>
      <c r="DX20" s="684"/>
      <c r="DY20" s="684"/>
      <c r="DZ20" s="684"/>
      <c r="EA20" s="684"/>
      <c r="EB20" s="684"/>
      <c r="EC20" s="693"/>
    </row>
    <row r="21" spans="2:133" ht="11.25" customHeight="1">
      <c r="B21" s="680" t="s">
        <v>277</v>
      </c>
      <c r="C21" s="681"/>
      <c r="D21" s="681"/>
      <c r="E21" s="681"/>
      <c r="F21" s="681"/>
      <c r="G21" s="681"/>
      <c r="H21" s="681"/>
      <c r="I21" s="681"/>
      <c r="J21" s="681"/>
      <c r="K21" s="681"/>
      <c r="L21" s="681"/>
      <c r="M21" s="681"/>
      <c r="N21" s="681"/>
      <c r="O21" s="681"/>
      <c r="P21" s="681"/>
      <c r="Q21" s="682"/>
      <c r="R21" s="683">
        <v>16856</v>
      </c>
      <c r="S21" s="684"/>
      <c r="T21" s="684"/>
      <c r="U21" s="684"/>
      <c r="V21" s="684"/>
      <c r="W21" s="684"/>
      <c r="X21" s="684"/>
      <c r="Y21" s="685"/>
      <c r="Z21" s="686">
        <v>0.3</v>
      </c>
      <c r="AA21" s="686"/>
      <c r="AB21" s="686"/>
      <c r="AC21" s="686"/>
      <c r="AD21" s="687">
        <v>16856</v>
      </c>
      <c r="AE21" s="687"/>
      <c r="AF21" s="687"/>
      <c r="AG21" s="687"/>
      <c r="AH21" s="687"/>
      <c r="AI21" s="687"/>
      <c r="AJ21" s="687"/>
      <c r="AK21" s="687"/>
      <c r="AL21" s="688">
        <v>0.5</v>
      </c>
      <c r="AM21" s="689"/>
      <c r="AN21" s="689"/>
      <c r="AO21" s="690"/>
      <c r="AP21" s="702" t="s">
        <v>278</v>
      </c>
      <c r="AQ21" s="703"/>
      <c r="AR21" s="703"/>
      <c r="AS21" s="703"/>
      <c r="AT21" s="703"/>
      <c r="AU21" s="703"/>
      <c r="AV21" s="703"/>
      <c r="AW21" s="703"/>
      <c r="AX21" s="703"/>
      <c r="AY21" s="703"/>
      <c r="AZ21" s="703"/>
      <c r="BA21" s="703"/>
      <c r="BB21" s="703"/>
      <c r="BC21" s="703"/>
      <c r="BD21" s="703"/>
      <c r="BE21" s="703"/>
      <c r="BF21" s="704"/>
      <c r="BG21" s="683">
        <v>63</v>
      </c>
      <c r="BH21" s="684"/>
      <c r="BI21" s="684"/>
      <c r="BJ21" s="684"/>
      <c r="BK21" s="684"/>
      <c r="BL21" s="684"/>
      <c r="BM21" s="684"/>
      <c r="BN21" s="685"/>
      <c r="BO21" s="686">
        <v>0</v>
      </c>
      <c r="BP21" s="686"/>
      <c r="BQ21" s="686"/>
      <c r="BR21" s="686"/>
      <c r="BS21" s="692" t="s">
        <v>233</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c r="B22" s="680" t="s">
        <v>279</v>
      </c>
      <c r="C22" s="681"/>
      <c r="D22" s="681"/>
      <c r="E22" s="681"/>
      <c r="F22" s="681"/>
      <c r="G22" s="681"/>
      <c r="H22" s="681"/>
      <c r="I22" s="681"/>
      <c r="J22" s="681"/>
      <c r="K22" s="681"/>
      <c r="L22" s="681"/>
      <c r="M22" s="681"/>
      <c r="N22" s="681"/>
      <c r="O22" s="681"/>
      <c r="P22" s="681"/>
      <c r="Q22" s="682"/>
      <c r="R22" s="683">
        <v>2602311</v>
      </c>
      <c r="S22" s="684"/>
      <c r="T22" s="684"/>
      <c r="U22" s="684"/>
      <c r="V22" s="684"/>
      <c r="W22" s="684"/>
      <c r="X22" s="684"/>
      <c r="Y22" s="685"/>
      <c r="Z22" s="686">
        <v>43.7</v>
      </c>
      <c r="AA22" s="686"/>
      <c r="AB22" s="686"/>
      <c r="AC22" s="686"/>
      <c r="AD22" s="687">
        <v>2307917</v>
      </c>
      <c r="AE22" s="687"/>
      <c r="AF22" s="687"/>
      <c r="AG22" s="687"/>
      <c r="AH22" s="687"/>
      <c r="AI22" s="687"/>
      <c r="AJ22" s="687"/>
      <c r="AK22" s="687"/>
      <c r="AL22" s="688">
        <v>74.400000000000006</v>
      </c>
      <c r="AM22" s="689"/>
      <c r="AN22" s="689"/>
      <c r="AO22" s="690"/>
      <c r="AP22" s="702" t="s">
        <v>280</v>
      </c>
      <c r="AQ22" s="703"/>
      <c r="AR22" s="703"/>
      <c r="AS22" s="703"/>
      <c r="AT22" s="703"/>
      <c r="AU22" s="703"/>
      <c r="AV22" s="703"/>
      <c r="AW22" s="703"/>
      <c r="AX22" s="703"/>
      <c r="AY22" s="703"/>
      <c r="AZ22" s="703"/>
      <c r="BA22" s="703"/>
      <c r="BB22" s="703"/>
      <c r="BC22" s="703"/>
      <c r="BD22" s="703"/>
      <c r="BE22" s="703"/>
      <c r="BF22" s="704"/>
      <c r="BG22" s="683" t="s">
        <v>233</v>
      </c>
      <c r="BH22" s="684"/>
      <c r="BI22" s="684"/>
      <c r="BJ22" s="684"/>
      <c r="BK22" s="684"/>
      <c r="BL22" s="684"/>
      <c r="BM22" s="684"/>
      <c r="BN22" s="685"/>
      <c r="BO22" s="686" t="s">
        <v>233</v>
      </c>
      <c r="BP22" s="686"/>
      <c r="BQ22" s="686"/>
      <c r="BR22" s="686"/>
      <c r="BS22" s="692" t="s">
        <v>233</v>
      </c>
      <c r="BT22" s="684"/>
      <c r="BU22" s="684"/>
      <c r="BV22" s="684"/>
      <c r="BW22" s="684"/>
      <c r="BX22" s="684"/>
      <c r="BY22" s="684"/>
      <c r="BZ22" s="684"/>
      <c r="CA22" s="684"/>
      <c r="CB22" s="693"/>
      <c r="CD22" s="665" t="s">
        <v>281</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c r="B23" s="680" t="s">
        <v>282</v>
      </c>
      <c r="C23" s="681"/>
      <c r="D23" s="681"/>
      <c r="E23" s="681"/>
      <c r="F23" s="681"/>
      <c r="G23" s="681"/>
      <c r="H23" s="681"/>
      <c r="I23" s="681"/>
      <c r="J23" s="681"/>
      <c r="K23" s="681"/>
      <c r="L23" s="681"/>
      <c r="M23" s="681"/>
      <c r="N23" s="681"/>
      <c r="O23" s="681"/>
      <c r="P23" s="681"/>
      <c r="Q23" s="682"/>
      <c r="R23" s="683">
        <v>2307917</v>
      </c>
      <c r="S23" s="684"/>
      <c r="T23" s="684"/>
      <c r="U23" s="684"/>
      <c r="V23" s="684"/>
      <c r="W23" s="684"/>
      <c r="X23" s="684"/>
      <c r="Y23" s="685"/>
      <c r="Z23" s="686">
        <v>38.799999999999997</v>
      </c>
      <c r="AA23" s="686"/>
      <c r="AB23" s="686"/>
      <c r="AC23" s="686"/>
      <c r="AD23" s="687">
        <v>2307917</v>
      </c>
      <c r="AE23" s="687"/>
      <c r="AF23" s="687"/>
      <c r="AG23" s="687"/>
      <c r="AH23" s="687"/>
      <c r="AI23" s="687"/>
      <c r="AJ23" s="687"/>
      <c r="AK23" s="687"/>
      <c r="AL23" s="688">
        <v>74.400000000000006</v>
      </c>
      <c r="AM23" s="689"/>
      <c r="AN23" s="689"/>
      <c r="AO23" s="690"/>
      <c r="AP23" s="702" t="s">
        <v>283</v>
      </c>
      <c r="AQ23" s="703"/>
      <c r="AR23" s="703"/>
      <c r="AS23" s="703"/>
      <c r="AT23" s="703"/>
      <c r="AU23" s="703"/>
      <c r="AV23" s="703"/>
      <c r="AW23" s="703"/>
      <c r="AX23" s="703"/>
      <c r="AY23" s="703"/>
      <c r="AZ23" s="703"/>
      <c r="BA23" s="703"/>
      <c r="BB23" s="703"/>
      <c r="BC23" s="703"/>
      <c r="BD23" s="703"/>
      <c r="BE23" s="703"/>
      <c r="BF23" s="704"/>
      <c r="BG23" s="683" t="s">
        <v>239</v>
      </c>
      <c r="BH23" s="684"/>
      <c r="BI23" s="684"/>
      <c r="BJ23" s="684"/>
      <c r="BK23" s="684"/>
      <c r="BL23" s="684"/>
      <c r="BM23" s="684"/>
      <c r="BN23" s="685"/>
      <c r="BO23" s="686" t="s">
        <v>233</v>
      </c>
      <c r="BP23" s="686"/>
      <c r="BQ23" s="686"/>
      <c r="BR23" s="686"/>
      <c r="BS23" s="692" t="s">
        <v>239</v>
      </c>
      <c r="BT23" s="684"/>
      <c r="BU23" s="684"/>
      <c r="BV23" s="684"/>
      <c r="BW23" s="684"/>
      <c r="BX23" s="684"/>
      <c r="BY23" s="684"/>
      <c r="BZ23" s="684"/>
      <c r="CA23" s="684"/>
      <c r="CB23" s="693"/>
      <c r="CD23" s="665" t="s">
        <v>221</v>
      </c>
      <c r="CE23" s="666"/>
      <c r="CF23" s="666"/>
      <c r="CG23" s="666"/>
      <c r="CH23" s="666"/>
      <c r="CI23" s="666"/>
      <c r="CJ23" s="666"/>
      <c r="CK23" s="666"/>
      <c r="CL23" s="666"/>
      <c r="CM23" s="666"/>
      <c r="CN23" s="666"/>
      <c r="CO23" s="666"/>
      <c r="CP23" s="666"/>
      <c r="CQ23" s="667"/>
      <c r="CR23" s="665" t="s">
        <v>284</v>
      </c>
      <c r="CS23" s="666"/>
      <c r="CT23" s="666"/>
      <c r="CU23" s="666"/>
      <c r="CV23" s="666"/>
      <c r="CW23" s="666"/>
      <c r="CX23" s="666"/>
      <c r="CY23" s="667"/>
      <c r="CZ23" s="665" t="s">
        <v>285</v>
      </c>
      <c r="DA23" s="666"/>
      <c r="DB23" s="666"/>
      <c r="DC23" s="667"/>
      <c r="DD23" s="665" t="s">
        <v>286</v>
      </c>
      <c r="DE23" s="666"/>
      <c r="DF23" s="666"/>
      <c r="DG23" s="666"/>
      <c r="DH23" s="666"/>
      <c r="DI23" s="666"/>
      <c r="DJ23" s="666"/>
      <c r="DK23" s="667"/>
      <c r="DL23" s="714" t="s">
        <v>287</v>
      </c>
      <c r="DM23" s="715"/>
      <c r="DN23" s="715"/>
      <c r="DO23" s="715"/>
      <c r="DP23" s="715"/>
      <c r="DQ23" s="715"/>
      <c r="DR23" s="715"/>
      <c r="DS23" s="715"/>
      <c r="DT23" s="715"/>
      <c r="DU23" s="715"/>
      <c r="DV23" s="716"/>
      <c r="DW23" s="665" t="s">
        <v>288</v>
      </c>
      <c r="DX23" s="666"/>
      <c r="DY23" s="666"/>
      <c r="DZ23" s="666"/>
      <c r="EA23" s="666"/>
      <c r="EB23" s="666"/>
      <c r="EC23" s="667"/>
    </row>
    <row r="24" spans="2:133" ht="11.25" customHeight="1">
      <c r="B24" s="680" t="s">
        <v>289</v>
      </c>
      <c r="C24" s="681"/>
      <c r="D24" s="681"/>
      <c r="E24" s="681"/>
      <c r="F24" s="681"/>
      <c r="G24" s="681"/>
      <c r="H24" s="681"/>
      <c r="I24" s="681"/>
      <c r="J24" s="681"/>
      <c r="K24" s="681"/>
      <c r="L24" s="681"/>
      <c r="M24" s="681"/>
      <c r="N24" s="681"/>
      <c r="O24" s="681"/>
      <c r="P24" s="681"/>
      <c r="Q24" s="682"/>
      <c r="R24" s="683">
        <v>294394</v>
      </c>
      <c r="S24" s="684"/>
      <c r="T24" s="684"/>
      <c r="U24" s="684"/>
      <c r="V24" s="684"/>
      <c r="W24" s="684"/>
      <c r="X24" s="684"/>
      <c r="Y24" s="685"/>
      <c r="Z24" s="686">
        <v>4.9000000000000004</v>
      </c>
      <c r="AA24" s="686"/>
      <c r="AB24" s="686"/>
      <c r="AC24" s="686"/>
      <c r="AD24" s="687" t="s">
        <v>239</v>
      </c>
      <c r="AE24" s="687"/>
      <c r="AF24" s="687"/>
      <c r="AG24" s="687"/>
      <c r="AH24" s="687"/>
      <c r="AI24" s="687"/>
      <c r="AJ24" s="687"/>
      <c r="AK24" s="687"/>
      <c r="AL24" s="688" t="s">
        <v>147</v>
      </c>
      <c r="AM24" s="689"/>
      <c r="AN24" s="689"/>
      <c r="AO24" s="690"/>
      <c r="AP24" s="702" t="s">
        <v>290</v>
      </c>
      <c r="AQ24" s="703"/>
      <c r="AR24" s="703"/>
      <c r="AS24" s="703"/>
      <c r="AT24" s="703"/>
      <c r="AU24" s="703"/>
      <c r="AV24" s="703"/>
      <c r="AW24" s="703"/>
      <c r="AX24" s="703"/>
      <c r="AY24" s="703"/>
      <c r="AZ24" s="703"/>
      <c r="BA24" s="703"/>
      <c r="BB24" s="703"/>
      <c r="BC24" s="703"/>
      <c r="BD24" s="703"/>
      <c r="BE24" s="703"/>
      <c r="BF24" s="704"/>
      <c r="BG24" s="683" t="s">
        <v>233</v>
      </c>
      <c r="BH24" s="684"/>
      <c r="BI24" s="684"/>
      <c r="BJ24" s="684"/>
      <c r="BK24" s="684"/>
      <c r="BL24" s="684"/>
      <c r="BM24" s="684"/>
      <c r="BN24" s="685"/>
      <c r="BO24" s="686" t="s">
        <v>233</v>
      </c>
      <c r="BP24" s="686"/>
      <c r="BQ24" s="686"/>
      <c r="BR24" s="686"/>
      <c r="BS24" s="692" t="s">
        <v>233</v>
      </c>
      <c r="BT24" s="684"/>
      <c r="BU24" s="684"/>
      <c r="BV24" s="684"/>
      <c r="BW24" s="684"/>
      <c r="BX24" s="684"/>
      <c r="BY24" s="684"/>
      <c r="BZ24" s="684"/>
      <c r="CA24" s="684"/>
      <c r="CB24" s="693"/>
      <c r="CD24" s="694" t="s">
        <v>291</v>
      </c>
      <c r="CE24" s="695"/>
      <c r="CF24" s="695"/>
      <c r="CG24" s="695"/>
      <c r="CH24" s="695"/>
      <c r="CI24" s="695"/>
      <c r="CJ24" s="695"/>
      <c r="CK24" s="695"/>
      <c r="CL24" s="695"/>
      <c r="CM24" s="695"/>
      <c r="CN24" s="695"/>
      <c r="CO24" s="695"/>
      <c r="CP24" s="695"/>
      <c r="CQ24" s="696"/>
      <c r="CR24" s="672">
        <v>1858396</v>
      </c>
      <c r="CS24" s="673"/>
      <c r="CT24" s="673"/>
      <c r="CU24" s="673"/>
      <c r="CV24" s="673"/>
      <c r="CW24" s="673"/>
      <c r="CX24" s="673"/>
      <c r="CY24" s="674"/>
      <c r="CZ24" s="677">
        <v>33.4</v>
      </c>
      <c r="DA24" s="678"/>
      <c r="DB24" s="678"/>
      <c r="DC24" s="697"/>
      <c r="DD24" s="722">
        <v>1599495</v>
      </c>
      <c r="DE24" s="673"/>
      <c r="DF24" s="673"/>
      <c r="DG24" s="673"/>
      <c r="DH24" s="673"/>
      <c r="DI24" s="673"/>
      <c r="DJ24" s="673"/>
      <c r="DK24" s="674"/>
      <c r="DL24" s="722">
        <v>1529299</v>
      </c>
      <c r="DM24" s="673"/>
      <c r="DN24" s="673"/>
      <c r="DO24" s="673"/>
      <c r="DP24" s="673"/>
      <c r="DQ24" s="673"/>
      <c r="DR24" s="673"/>
      <c r="DS24" s="673"/>
      <c r="DT24" s="673"/>
      <c r="DU24" s="673"/>
      <c r="DV24" s="674"/>
      <c r="DW24" s="677">
        <v>48.9</v>
      </c>
      <c r="DX24" s="678"/>
      <c r="DY24" s="678"/>
      <c r="DZ24" s="678"/>
      <c r="EA24" s="678"/>
      <c r="EB24" s="678"/>
      <c r="EC24" s="679"/>
    </row>
    <row r="25" spans="2:133" ht="11.25" customHeight="1">
      <c r="B25" s="680" t="s">
        <v>292</v>
      </c>
      <c r="C25" s="681"/>
      <c r="D25" s="681"/>
      <c r="E25" s="681"/>
      <c r="F25" s="681"/>
      <c r="G25" s="681"/>
      <c r="H25" s="681"/>
      <c r="I25" s="681"/>
      <c r="J25" s="681"/>
      <c r="K25" s="681"/>
      <c r="L25" s="681"/>
      <c r="M25" s="681"/>
      <c r="N25" s="681"/>
      <c r="O25" s="681"/>
      <c r="P25" s="681"/>
      <c r="Q25" s="682"/>
      <c r="R25" s="683" t="s">
        <v>233</v>
      </c>
      <c r="S25" s="684"/>
      <c r="T25" s="684"/>
      <c r="U25" s="684"/>
      <c r="V25" s="684"/>
      <c r="W25" s="684"/>
      <c r="X25" s="684"/>
      <c r="Y25" s="685"/>
      <c r="Z25" s="686" t="s">
        <v>233</v>
      </c>
      <c r="AA25" s="686"/>
      <c r="AB25" s="686"/>
      <c r="AC25" s="686"/>
      <c r="AD25" s="687" t="s">
        <v>239</v>
      </c>
      <c r="AE25" s="687"/>
      <c r="AF25" s="687"/>
      <c r="AG25" s="687"/>
      <c r="AH25" s="687"/>
      <c r="AI25" s="687"/>
      <c r="AJ25" s="687"/>
      <c r="AK25" s="687"/>
      <c r="AL25" s="688" t="s">
        <v>239</v>
      </c>
      <c r="AM25" s="689"/>
      <c r="AN25" s="689"/>
      <c r="AO25" s="690"/>
      <c r="AP25" s="702" t="s">
        <v>293</v>
      </c>
      <c r="AQ25" s="703"/>
      <c r="AR25" s="703"/>
      <c r="AS25" s="703"/>
      <c r="AT25" s="703"/>
      <c r="AU25" s="703"/>
      <c r="AV25" s="703"/>
      <c r="AW25" s="703"/>
      <c r="AX25" s="703"/>
      <c r="AY25" s="703"/>
      <c r="AZ25" s="703"/>
      <c r="BA25" s="703"/>
      <c r="BB25" s="703"/>
      <c r="BC25" s="703"/>
      <c r="BD25" s="703"/>
      <c r="BE25" s="703"/>
      <c r="BF25" s="704"/>
      <c r="BG25" s="683" t="s">
        <v>233</v>
      </c>
      <c r="BH25" s="684"/>
      <c r="BI25" s="684"/>
      <c r="BJ25" s="684"/>
      <c r="BK25" s="684"/>
      <c r="BL25" s="684"/>
      <c r="BM25" s="684"/>
      <c r="BN25" s="685"/>
      <c r="BO25" s="686" t="s">
        <v>239</v>
      </c>
      <c r="BP25" s="686"/>
      <c r="BQ25" s="686"/>
      <c r="BR25" s="686"/>
      <c r="BS25" s="692" t="s">
        <v>147</v>
      </c>
      <c r="BT25" s="684"/>
      <c r="BU25" s="684"/>
      <c r="BV25" s="684"/>
      <c r="BW25" s="684"/>
      <c r="BX25" s="684"/>
      <c r="BY25" s="684"/>
      <c r="BZ25" s="684"/>
      <c r="CA25" s="684"/>
      <c r="CB25" s="693"/>
      <c r="CD25" s="698" t="s">
        <v>294</v>
      </c>
      <c r="CE25" s="699"/>
      <c r="CF25" s="699"/>
      <c r="CG25" s="699"/>
      <c r="CH25" s="699"/>
      <c r="CI25" s="699"/>
      <c r="CJ25" s="699"/>
      <c r="CK25" s="699"/>
      <c r="CL25" s="699"/>
      <c r="CM25" s="699"/>
      <c r="CN25" s="699"/>
      <c r="CO25" s="699"/>
      <c r="CP25" s="699"/>
      <c r="CQ25" s="700"/>
      <c r="CR25" s="683">
        <v>777319</v>
      </c>
      <c r="CS25" s="719"/>
      <c r="CT25" s="719"/>
      <c r="CU25" s="719"/>
      <c r="CV25" s="719"/>
      <c r="CW25" s="719"/>
      <c r="CX25" s="719"/>
      <c r="CY25" s="720"/>
      <c r="CZ25" s="688">
        <v>14</v>
      </c>
      <c r="DA25" s="717"/>
      <c r="DB25" s="717"/>
      <c r="DC25" s="721"/>
      <c r="DD25" s="692">
        <v>747047</v>
      </c>
      <c r="DE25" s="719"/>
      <c r="DF25" s="719"/>
      <c r="DG25" s="719"/>
      <c r="DH25" s="719"/>
      <c r="DI25" s="719"/>
      <c r="DJ25" s="719"/>
      <c r="DK25" s="720"/>
      <c r="DL25" s="692">
        <v>742869</v>
      </c>
      <c r="DM25" s="719"/>
      <c r="DN25" s="719"/>
      <c r="DO25" s="719"/>
      <c r="DP25" s="719"/>
      <c r="DQ25" s="719"/>
      <c r="DR25" s="719"/>
      <c r="DS25" s="719"/>
      <c r="DT25" s="719"/>
      <c r="DU25" s="719"/>
      <c r="DV25" s="720"/>
      <c r="DW25" s="688">
        <v>23.7</v>
      </c>
      <c r="DX25" s="717"/>
      <c r="DY25" s="717"/>
      <c r="DZ25" s="717"/>
      <c r="EA25" s="717"/>
      <c r="EB25" s="717"/>
      <c r="EC25" s="718"/>
    </row>
    <row r="26" spans="2:133" ht="11.25" customHeight="1">
      <c r="B26" s="680" t="s">
        <v>295</v>
      </c>
      <c r="C26" s="681"/>
      <c r="D26" s="681"/>
      <c r="E26" s="681"/>
      <c r="F26" s="681"/>
      <c r="G26" s="681"/>
      <c r="H26" s="681"/>
      <c r="I26" s="681"/>
      <c r="J26" s="681"/>
      <c r="K26" s="681"/>
      <c r="L26" s="681"/>
      <c r="M26" s="681"/>
      <c r="N26" s="681"/>
      <c r="O26" s="681"/>
      <c r="P26" s="681"/>
      <c r="Q26" s="682"/>
      <c r="R26" s="683">
        <v>3390365</v>
      </c>
      <c r="S26" s="684"/>
      <c r="T26" s="684"/>
      <c r="U26" s="684"/>
      <c r="V26" s="684"/>
      <c r="W26" s="684"/>
      <c r="X26" s="684"/>
      <c r="Y26" s="685"/>
      <c r="Z26" s="686">
        <v>57</v>
      </c>
      <c r="AA26" s="686"/>
      <c r="AB26" s="686"/>
      <c r="AC26" s="686"/>
      <c r="AD26" s="687">
        <v>3095971</v>
      </c>
      <c r="AE26" s="687"/>
      <c r="AF26" s="687"/>
      <c r="AG26" s="687"/>
      <c r="AH26" s="687"/>
      <c r="AI26" s="687"/>
      <c r="AJ26" s="687"/>
      <c r="AK26" s="687"/>
      <c r="AL26" s="688">
        <v>99.8</v>
      </c>
      <c r="AM26" s="689"/>
      <c r="AN26" s="689"/>
      <c r="AO26" s="690"/>
      <c r="AP26" s="702" t="s">
        <v>296</v>
      </c>
      <c r="AQ26" s="723"/>
      <c r="AR26" s="723"/>
      <c r="AS26" s="723"/>
      <c r="AT26" s="723"/>
      <c r="AU26" s="723"/>
      <c r="AV26" s="723"/>
      <c r="AW26" s="723"/>
      <c r="AX26" s="723"/>
      <c r="AY26" s="723"/>
      <c r="AZ26" s="723"/>
      <c r="BA26" s="723"/>
      <c r="BB26" s="723"/>
      <c r="BC26" s="723"/>
      <c r="BD26" s="723"/>
      <c r="BE26" s="723"/>
      <c r="BF26" s="704"/>
      <c r="BG26" s="683" t="s">
        <v>233</v>
      </c>
      <c r="BH26" s="684"/>
      <c r="BI26" s="684"/>
      <c r="BJ26" s="684"/>
      <c r="BK26" s="684"/>
      <c r="BL26" s="684"/>
      <c r="BM26" s="684"/>
      <c r="BN26" s="685"/>
      <c r="BO26" s="686" t="s">
        <v>147</v>
      </c>
      <c r="BP26" s="686"/>
      <c r="BQ26" s="686"/>
      <c r="BR26" s="686"/>
      <c r="BS26" s="692" t="s">
        <v>233</v>
      </c>
      <c r="BT26" s="684"/>
      <c r="BU26" s="684"/>
      <c r="BV26" s="684"/>
      <c r="BW26" s="684"/>
      <c r="BX26" s="684"/>
      <c r="BY26" s="684"/>
      <c r="BZ26" s="684"/>
      <c r="CA26" s="684"/>
      <c r="CB26" s="693"/>
      <c r="CD26" s="698" t="s">
        <v>297</v>
      </c>
      <c r="CE26" s="699"/>
      <c r="CF26" s="699"/>
      <c r="CG26" s="699"/>
      <c r="CH26" s="699"/>
      <c r="CI26" s="699"/>
      <c r="CJ26" s="699"/>
      <c r="CK26" s="699"/>
      <c r="CL26" s="699"/>
      <c r="CM26" s="699"/>
      <c r="CN26" s="699"/>
      <c r="CO26" s="699"/>
      <c r="CP26" s="699"/>
      <c r="CQ26" s="700"/>
      <c r="CR26" s="683">
        <v>477119</v>
      </c>
      <c r="CS26" s="684"/>
      <c r="CT26" s="684"/>
      <c r="CU26" s="684"/>
      <c r="CV26" s="684"/>
      <c r="CW26" s="684"/>
      <c r="CX26" s="684"/>
      <c r="CY26" s="685"/>
      <c r="CZ26" s="688">
        <v>8.6</v>
      </c>
      <c r="DA26" s="717"/>
      <c r="DB26" s="717"/>
      <c r="DC26" s="721"/>
      <c r="DD26" s="692">
        <v>454104</v>
      </c>
      <c r="DE26" s="684"/>
      <c r="DF26" s="684"/>
      <c r="DG26" s="684"/>
      <c r="DH26" s="684"/>
      <c r="DI26" s="684"/>
      <c r="DJ26" s="684"/>
      <c r="DK26" s="685"/>
      <c r="DL26" s="692" t="s">
        <v>233</v>
      </c>
      <c r="DM26" s="684"/>
      <c r="DN26" s="684"/>
      <c r="DO26" s="684"/>
      <c r="DP26" s="684"/>
      <c r="DQ26" s="684"/>
      <c r="DR26" s="684"/>
      <c r="DS26" s="684"/>
      <c r="DT26" s="684"/>
      <c r="DU26" s="684"/>
      <c r="DV26" s="685"/>
      <c r="DW26" s="688" t="s">
        <v>239</v>
      </c>
      <c r="DX26" s="717"/>
      <c r="DY26" s="717"/>
      <c r="DZ26" s="717"/>
      <c r="EA26" s="717"/>
      <c r="EB26" s="717"/>
      <c r="EC26" s="718"/>
    </row>
    <row r="27" spans="2:133" ht="11.25" customHeight="1">
      <c r="B27" s="680" t="s">
        <v>298</v>
      </c>
      <c r="C27" s="681"/>
      <c r="D27" s="681"/>
      <c r="E27" s="681"/>
      <c r="F27" s="681"/>
      <c r="G27" s="681"/>
      <c r="H27" s="681"/>
      <c r="I27" s="681"/>
      <c r="J27" s="681"/>
      <c r="K27" s="681"/>
      <c r="L27" s="681"/>
      <c r="M27" s="681"/>
      <c r="N27" s="681"/>
      <c r="O27" s="681"/>
      <c r="P27" s="681"/>
      <c r="Q27" s="682"/>
      <c r="R27" s="683">
        <v>969</v>
      </c>
      <c r="S27" s="684"/>
      <c r="T27" s="684"/>
      <c r="U27" s="684"/>
      <c r="V27" s="684"/>
      <c r="W27" s="684"/>
      <c r="X27" s="684"/>
      <c r="Y27" s="685"/>
      <c r="Z27" s="686">
        <v>0</v>
      </c>
      <c r="AA27" s="686"/>
      <c r="AB27" s="686"/>
      <c r="AC27" s="686"/>
      <c r="AD27" s="687">
        <v>969</v>
      </c>
      <c r="AE27" s="687"/>
      <c r="AF27" s="687"/>
      <c r="AG27" s="687"/>
      <c r="AH27" s="687"/>
      <c r="AI27" s="687"/>
      <c r="AJ27" s="687"/>
      <c r="AK27" s="687"/>
      <c r="AL27" s="688">
        <v>0</v>
      </c>
      <c r="AM27" s="689"/>
      <c r="AN27" s="689"/>
      <c r="AO27" s="690"/>
      <c r="AP27" s="680" t="s">
        <v>299</v>
      </c>
      <c r="AQ27" s="681"/>
      <c r="AR27" s="681"/>
      <c r="AS27" s="681"/>
      <c r="AT27" s="681"/>
      <c r="AU27" s="681"/>
      <c r="AV27" s="681"/>
      <c r="AW27" s="681"/>
      <c r="AX27" s="681"/>
      <c r="AY27" s="681"/>
      <c r="AZ27" s="681"/>
      <c r="BA27" s="681"/>
      <c r="BB27" s="681"/>
      <c r="BC27" s="681"/>
      <c r="BD27" s="681"/>
      <c r="BE27" s="681"/>
      <c r="BF27" s="682"/>
      <c r="BG27" s="683">
        <v>584157</v>
      </c>
      <c r="BH27" s="684"/>
      <c r="BI27" s="684"/>
      <c r="BJ27" s="684"/>
      <c r="BK27" s="684"/>
      <c r="BL27" s="684"/>
      <c r="BM27" s="684"/>
      <c r="BN27" s="685"/>
      <c r="BO27" s="686">
        <v>100</v>
      </c>
      <c r="BP27" s="686"/>
      <c r="BQ27" s="686"/>
      <c r="BR27" s="686"/>
      <c r="BS27" s="692">
        <v>29378</v>
      </c>
      <c r="BT27" s="684"/>
      <c r="BU27" s="684"/>
      <c r="BV27" s="684"/>
      <c r="BW27" s="684"/>
      <c r="BX27" s="684"/>
      <c r="BY27" s="684"/>
      <c r="BZ27" s="684"/>
      <c r="CA27" s="684"/>
      <c r="CB27" s="693"/>
      <c r="CD27" s="698" t="s">
        <v>300</v>
      </c>
      <c r="CE27" s="699"/>
      <c r="CF27" s="699"/>
      <c r="CG27" s="699"/>
      <c r="CH27" s="699"/>
      <c r="CI27" s="699"/>
      <c r="CJ27" s="699"/>
      <c r="CK27" s="699"/>
      <c r="CL27" s="699"/>
      <c r="CM27" s="699"/>
      <c r="CN27" s="699"/>
      <c r="CO27" s="699"/>
      <c r="CP27" s="699"/>
      <c r="CQ27" s="700"/>
      <c r="CR27" s="683">
        <v>278950</v>
      </c>
      <c r="CS27" s="719"/>
      <c r="CT27" s="719"/>
      <c r="CU27" s="719"/>
      <c r="CV27" s="719"/>
      <c r="CW27" s="719"/>
      <c r="CX27" s="719"/>
      <c r="CY27" s="720"/>
      <c r="CZ27" s="688">
        <v>5</v>
      </c>
      <c r="DA27" s="717"/>
      <c r="DB27" s="717"/>
      <c r="DC27" s="721"/>
      <c r="DD27" s="692">
        <v>79959</v>
      </c>
      <c r="DE27" s="719"/>
      <c r="DF27" s="719"/>
      <c r="DG27" s="719"/>
      <c r="DH27" s="719"/>
      <c r="DI27" s="719"/>
      <c r="DJ27" s="719"/>
      <c r="DK27" s="720"/>
      <c r="DL27" s="692">
        <v>71302</v>
      </c>
      <c r="DM27" s="719"/>
      <c r="DN27" s="719"/>
      <c r="DO27" s="719"/>
      <c r="DP27" s="719"/>
      <c r="DQ27" s="719"/>
      <c r="DR27" s="719"/>
      <c r="DS27" s="719"/>
      <c r="DT27" s="719"/>
      <c r="DU27" s="719"/>
      <c r="DV27" s="720"/>
      <c r="DW27" s="688">
        <v>2.2999999999999998</v>
      </c>
      <c r="DX27" s="717"/>
      <c r="DY27" s="717"/>
      <c r="DZ27" s="717"/>
      <c r="EA27" s="717"/>
      <c r="EB27" s="717"/>
      <c r="EC27" s="718"/>
    </row>
    <row r="28" spans="2:133" ht="11.25" customHeight="1">
      <c r="B28" s="680" t="s">
        <v>301</v>
      </c>
      <c r="C28" s="681"/>
      <c r="D28" s="681"/>
      <c r="E28" s="681"/>
      <c r="F28" s="681"/>
      <c r="G28" s="681"/>
      <c r="H28" s="681"/>
      <c r="I28" s="681"/>
      <c r="J28" s="681"/>
      <c r="K28" s="681"/>
      <c r="L28" s="681"/>
      <c r="M28" s="681"/>
      <c r="N28" s="681"/>
      <c r="O28" s="681"/>
      <c r="P28" s="681"/>
      <c r="Q28" s="682"/>
      <c r="R28" s="683">
        <v>7507</v>
      </c>
      <c r="S28" s="684"/>
      <c r="T28" s="684"/>
      <c r="U28" s="684"/>
      <c r="V28" s="684"/>
      <c r="W28" s="684"/>
      <c r="X28" s="684"/>
      <c r="Y28" s="685"/>
      <c r="Z28" s="686">
        <v>0.1</v>
      </c>
      <c r="AA28" s="686"/>
      <c r="AB28" s="686"/>
      <c r="AC28" s="686"/>
      <c r="AD28" s="687" t="s">
        <v>239</v>
      </c>
      <c r="AE28" s="687"/>
      <c r="AF28" s="687"/>
      <c r="AG28" s="687"/>
      <c r="AH28" s="687"/>
      <c r="AI28" s="687"/>
      <c r="AJ28" s="687"/>
      <c r="AK28" s="687"/>
      <c r="AL28" s="688" t="s">
        <v>147</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302</v>
      </c>
      <c r="CE28" s="699"/>
      <c r="CF28" s="699"/>
      <c r="CG28" s="699"/>
      <c r="CH28" s="699"/>
      <c r="CI28" s="699"/>
      <c r="CJ28" s="699"/>
      <c r="CK28" s="699"/>
      <c r="CL28" s="699"/>
      <c r="CM28" s="699"/>
      <c r="CN28" s="699"/>
      <c r="CO28" s="699"/>
      <c r="CP28" s="699"/>
      <c r="CQ28" s="700"/>
      <c r="CR28" s="683">
        <v>802127</v>
      </c>
      <c r="CS28" s="684"/>
      <c r="CT28" s="684"/>
      <c r="CU28" s="684"/>
      <c r="CV28" s="684"/>
      <c r="CW28" s="684"/>
      <c r="CX28" s="684"/>
      <c r="CY28" s="685"/>
      <c r="CZ28" s="688">
        <v>14.4</v>
      </c>
      <c r="DA28" s="717"/>
      <c r="DB28" s="717"/>
      <c r="DC28" s="721"/>
      <c r="DD28" s="692">
        <v>772489</v>
      </c>
      <c r="DE28" s="684"/>
      <c r="DF28" s="684"/>
      <c r="DG28" s="684"/>
      <c r="DH28" s="684"/>
      <c r="DI28" s="684"/>
      <c r="DJ28" s="684"/>
      <c r="DK28" s="685"/>
      <c r="DL28" s="692">
        <v>715128</v>
      </c>
      <c r="DM28" s="684"/>
      <c r="DN28" s="684"/>
      <c r="DO28" s="684"/>
      <c r="DP28" s="684"/>
      <c r="DQ28" s="684"/>
      <c r="DR28" s="684"/>
      <c r="DS28" s="684"/>
      <c r="DT28" s="684"/>
      <c r="DU28" s="684"/>
      <c r="DV28" s="685"/>
      <c r="DW28" s="688">
        <v>22.9</v>
      </c>
      <c r="DX28" s="717"/>
      <c r="DY28" s="717"/>
      <c r="DZ28" s="717"/>
      <c r="EA28" s="717"/>
      <c r="EB28" s="717"/>
      <c r="EC28" s="718"/>
    </row>
    <row r="29" spans="2:133" ht="11.25" customHeight="1">
      <c r="B29" s="680" t="s">
        <v>303</v>
      </c>
      <c r="C29" s="681"/>
      <c r="D29" s="681"/>
      <c r="E29" s="681"/>
      <c r="F29" s="681"/>
      <c r="G29" s="681"/>
      <c r="H29" s="681"/>
      <c r="I29" s="681"/>
      <c r="J29" s="681"/>
      <c r="K29" s="681"/>
      <c r="L29" s="681"/>
      <c r="M29" s="681"/>
      <c r="N29" s="681"/>
      <c r="O29" s="681"/>
      <c r="P29" s="681"/>
      <c r="Q29" s="682"/>
      <c r="R29" s="683">
        <v>62473</v>
      </c>
      <c r="S29" s="684"/>
      <c r="T29" s="684"/>
      <c r="U29" s="684"/>
      <c r="V29" s="684"/>
      <c r="W29" s="684"/>
      <c r="X29" s="684"/>
      <c r="Y29" s="685"/>
      <c r="Z29" s="686">
        <v>1</v>
      </c>
      <c r="AA29" s="686"/>
      <c r="AB29" s="686"/>
      <c r="AC29" s="686"/>
      <c r="AD29" s="687">
        <v>646</v>
      </c>
      <c r="AE29" s="687"/>
      <c r="AF29" s="687"/>
      <c r="AG29" s="687"/>
      <c r="AH29" s="687"/>
      <c r="AI29" s="687"/>
      <c r="AJ29" s="687"/>
      <c r="AK29" s="687"/>
      <c r="AL29" s="688">
        <v>0</v>
      </c>
      <c r="AM29" s="689"/>
      <c r="AN29" s="689"/>
      <c r="AO29" s="690"/>
      <c r="AP29" s="724"/>
      <c r="AQ29" s="725"/>
      <c r="AR29" s="725"/>
      <c r="AS29" s="725"/>
      <c r="AT29" s="725"/>
      <c r="AU29" s="725"/>
      <c r="AV29" s="725"/>
      <c r="AW29" s="725"/>
      <c r="AX29" s="725"/>
      <c r="AY29" s="725"/>
      <c r="AZ29" s="725"/>
      <c r="BA29" s="725"/>
      <c r="BB29" s="725"/>
      <c r="BC29" s="725"/>
      <c r="BD29" s="725"/>
      <c r="BE29" s="725"/>
      <c r="BF29" s="726"/>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7" t="s">
        <v>304</v>
      </c>
      <c r="CE29" s="728"/>
      <c r="CF29" s="698" t="s">
        <v>305</v>
      </c>
      <c r="CG29" s="699"/>
      <c r="CH29" s="699"/>
      <c r="CI29" s="699"/>
      <c r="CJ29" s="699"/>
      <c r="CK29" s="699"/>
      <c r="CL29" s="699"/>
      <c r="CM29" s="699"/>
      <c r="CN29" s="699"/>
      <c r="CO29" s="699"/>
      <c r="CP29" s="699"/>
      <c r="CQ29" s="700"/>
      <c r="CR29" s="683">
        <v>801986</v>
      </c>
      <c r="CS29" s="719"/>
      <c r="CT29" s="719"/>
      <c r="CU29" s="719"/>
      <c r="CV29" s="719"/>
      <c r="CW29" s="719"/>
      <c r="CX29" s="719"/>
      <c r="CY29" s="720"/>
      <c r="CZ29" s="688">
        <v>14.4</v>
      </c>
      <c r="DA29" s="717"/>
      <c r="DB29" s="717"/>
      <c r="DC29" s="721"/>
      <c r="DD29" s="692">
        <v>772348</v>
      </c>
      <c r="DE29" s="719"/>
      <c r="DF29" s="719"/>
      <c r="DG29" s="719"/>
      <c r="DH29" s="719"/>
      <c r="DI29" s="719"/>
      <c r="DJ29" s="719"/>
      <c r="DK29" s="720"/>
      <c r="DL29" s="692">
        <v>714987</v>
      </c>
      <c r="DM29" s="719"/>
      <c r="DN29" s="719"/>
      <c r="DO29" s="719"/>
      <c r="DP29" s="719"/>
      <c r="DQ29" s="719"/>
      <c r="DR29" s="719"/>
      <c r="DS29" s="719"/>
      <c r="DT29" s="719"/>
      <c r="DU29" s="719"/>
      <c r="DV29" s="720"/>
      <c r="DW29" s="688">
        <v>22.8</v>
      </c>
      <c r="DX29" s="717"/>
      <c r="DY29" s="717"/>
      <c r="DZ29" s="717"/>
      <c r="EA29" s="717"/>
      <c r="EB29" s="717"/>
      <c r="EC29" s="718"/>
    </row>
    <row r="30" spans="2:133" ht="11.25" customHeight="1">
      <c r="B30" s="680" t="s">
        <v>306</v>
      </c>
      <c r="C30" s="681"/>
      <c r="D30" s="681"/>
      <c r="E30" s="681"/>
      <c r="F30" s="681"/>
      <c r="G30" s="681"/>
      <c r="H30" s="681"/>
      <c r="I30" s="681"/>
      <c r="J30" s="681"/>
      <c r="K30" s="681"/>
      <c r="L30" s="681"/>
      <c r="M30" s="681"/>
      <c r="N30" s="681"/>
      <c r="O30" s="681"/>
      <c r="P30" s="681"/>
      <c r="Q30" s="682"/>
      <c r="R30" s="683">
        <v>4834</v>
      </c>
      <c r="S30" s="684"/>
      <c r="T30" s="684"/>
      <c r="U30" s="684"/>
      <c r="V30" s="684"/>
      <c r="W30" s="684"/>
      <c r="X30" s="684"/>
      <c r="Y30" s="685"/>
      <c r="Z30" s="686">
        <v>0.1</v>
      </c>
      <c r="AA30" s="686"/>
      <c r="AB30" s="686"/>
      <c r="AC30" s="686"/>
      <c r="AD30" s="687" t="s">
        <v>239</v>
      </c>
      <c r="AE30" s="687"/>
      <c r="AF30" s="687"/>
      <c r="AG30" s="687"/>
      <c r="AH30" s="687"/>
      <c r="AI30" s="687"/>
      <c r="AJ30" s="687"/>
      <c r="AK30" s="687"/>
      <c r="AL30" s="688" t="s">
        <v>147</v>
      </c>
      <c r="AM30" s="689"/>
      <c r="AN30" s="689"/>
      <c r="AO30" s="690"/>
      <c r="AP30" s="662" t="s">
        <v>221</v>
      </c>
      <c r="AQ30" s="663"/>
      <c r="AR30" s="663"/>
      <c r="AS30" s="663"/>
      <c r="AT30" s="663"/>
      <c r="AU30" s="663"/>
      <c r="AV30" s="663"/>
      <c r="AW30" s="663"/>
      <c r="AX30" s="663"/>
      <c r="AY30" s="663"/>
      <c r="AZ30" s="663"/>
      <c r="BA30" s="663"/>
      <c r="BB30" s="663"/>
      <c r="BC30" s="663"/>
      <c r="BD30" s="663"/>
      <c r="BE30" s="663"/>
      <c r="BF30" s="664"/>
      <c r="BG30" s="662" t="s">
        <v>307</v>
      </c>
      <c r="BH30" s="736"/>
      <c r="BI30" s="736"/>
      <c r="BJ30" s="736"/>
      <c r="BK30" s="736"/>
      <c r="BL30" s="736"/>
      <c r="BM30" s="736"/>
      <c r="BN30" s="736"/>
      <c r="BO30" s="736"/>
      <c r="BP30" s="736"/>
      <c r="BQ30" s="737"/>
      <c r="BR30" s="662" t="s">
        <v>308</v>
      </c>
      <c r="BS30" s="736"/>
      <c r="BT30" s="736"/>
      <c r="BU30" s="736"/>
      <c r="BV30" s="736"/>
      <c r="BW30" s="736"/>
      <c r="BX30" s="736"/>
      <c r="BY30" s="736"/>
      <c r="BZ30" s="736"/>
      <c r="CA30" s="736"/>
      <c r="CB30" s="737"/>
      <c r="CD30" s="729"/>
      <c r="CE30" s="730"/>
      <c r="CF30" s="698" t="s">
        <v>309</v>
      </c>
      <c r="CG30" s="699"/>
      <c r="CH30" s="699"/>
      <c r="CI30" s="699"/>
      <c r="CJ30" s="699"/>
      <c r="CK30" s="699"/>
      <c r="CL30" s="699"/>
      <c r="CM30" s="699"/>
      <c r="CN30" s="699"/>
      <c r="CO30" s="699"/>
      <c r="CP30" s="699"/>
      <c r="CQ30" s="700"/>
      <c r="CR30" s="683">
        <v>774592</v>
      </c>
      <c r="CS30" s="684"/>
      <c r="CT30" s="684"/>
      <c r="CU30" s="684"/>
      <c r="CV30" s="684"/>
      <c r="CW30" s="684"/>
      <c r="CX30" s="684"/>
      <c r="CY30" s="685"/>
      <c r="CZ30" s="688">
        <v>13.9</v>
      </c>
      <c r="DA30" s="717"/>
      <c r="DB30" s="717"/>
      <c r="DC30" s="721"/>
      <c r="DD30" s="692">
        <v>744954</v>
      </c>
      <c r="DE30" s="684"/>
      <c r="DF30" s="684"/>
      <c r="DG30" s="684"/>
      <c r="DH30" s="684"/>
      <c r="DI30" s="684"/>
      <c r="DJ30" s="684"/>
      <c r="DK30" s="685"/>
      <c r="DL30" s="692">
        <v>687593</v>
      </c>
      <c r="DM30" s="684"/>
      <c r="DN30" s="684"/>
      <c r="DO30" s="684"/>
      <c r="DP30" s="684"/>
      <c r="DQ30" s="684"/>
      <c r="DR30" s="684"/>
      <c r="DS30" s="684"/>
      <c r="DT30" s="684"/>
      <c r="DU30" s="684"/>
      <c r="DV30" s="685"/>
      <c r="DW30" s="688">
        <v>22</v>
      </c>
      <c r="DX30" s="717"/>
      <c r="DY30" s="717"/>
      <c r="DZ30" s="717"/>
      <c r="EA30" s="717"/>
      <c r="EB30" s="717"/>
      <c r="EC30" s="718"/>
    </row>
    <row r="31" spans="2:133" ht="11.25" customHeight="1">
      <c r="B31" s="680" t="s">
        <v>310</v>
      </c>
      <c r="C31" s="681"/>
      <c r="D31" s="681"/>
      <c r="E31" s="681"/>
      <c r="F31" s="681"/>
      <c r="G31" s="681"/>
      <c r="H31" s="681"/>
      <c r="I31" s="681"/>
      <c r="J31" s="681"/>
      <c r="K31" s="681"/>
      <c r="L31" s="681"/>
      <c r="M31" s="681"/>
      <c r="N31" s="681"/>
      <c r="O31" s="681"/>
      <c r="P31" s="681"/>
      <c r="Q31" s="682"/>
      <c r="R31" s="683">
        <v>398103</v>
      </c>
      <c r="S31" s="684"/>
      <c r="T31" s="684"/>
      <c r="U31" s="684"/>
      <c r="V31" s="684"/>
      <c r="W31" s="684"/>
      <c r="X31" s="684"/>
      <c r="Y31" s="685"/>
      <c r="Z31" s="686">
        <v>6.7</v>
      </c>
      <c r="AA31" s="686"/>
      <c r="AB31" s="686"/>
      <c r="AC31" s="686"/>
      <c r="AD31" s="687" t="s">
        <v>233</v>
      </c>
      <c r="AE31" s="687"/>
      <c r="AF31" s="687"/>
      <c r="AG31" s="687"/>
      <c r="AH31" s="687"/>
      <c r="AI31" s="687"/>
      <c r="AJ31" s="687"/>
      <c r="AK31" s="687"/>
      <c r="AL31" s="688" t="s">
        <v>239</v>
      </c>
      <c r="AM31" s="689"/>
      <c r="AN31" s="689"/>
      <c r="AO31" s="690"/>
      <c r="AP31" s="740" t="s">
        <v>311</v>
      </c>
      <c r="AQ31" s="741"/>
      <c r="AR31" s="741"/>
      <c r="AS31" s="741"/>
      <c r="AT31" s="746" t="s">
        <v>312</v>
      </c>
      <c r="AU31" s="231"/>
      <c r="AV31" s="231"/>
      <c r="AW31" s="231"/>
      <c r="AX31" s="669" t="s">
        <v>188</v>
      </c>
      <c r="AY31" s="670"/>
      <c r="AZ31" s="670"/>
      <c r="BA31" s="670"/>
      <c r="BB31" s="670"/>
      <c r="BC31" s="670"/>
      <c r="BD31" s="670"/>
      <c r="BE31" s="670"/>
      <c r="BF31" s="671"/>
      <c r="BG31" s="751">
        <v>99.3</v>
      </c>
      <c r="BH31" s="738"/>
      <c r="BI31" s="738"/>
      <c r="BJ31" s="738"/>
      <c r="BK31" s="738"/>
      <c r="BL31" s="738"/>
      <c r="BM31" s="678">
        <v>97.1</v>
      </c>
      <c r="BN31" s="738"/>
      <c r="BO31" s="738"/>
      <c r="BP31" s="738"/>
      <c r="BQ31" s="739"/>
      <c r="BR31" s="751">
        <v>99.1</v>
      </c>
      <c r="BS31" s="738"/>
      <c r="BT31" s="738"/>
      <c r="BU31" s="738"/>
      <c r="BV31" s="738"/>
      <c r="BW31" s="738"/>
      <c r="BX31" s="678">
        <v>97</v>
      </c>
      <c r="BY31" s="738"/>
      <c r="BZ31" s="738"/>
      <c r="CA31" s="738"/>
      <c r="CB31" s="739"/>
      <c r="CD31" s="729"/>
      <c r="CE31" s="730"/>
      <c r="CF31" s="698" t="s">
        <v>313</v>
      </c>
      <c r="CG31" s="699"/>
      <c r="CH31" s="699"/>
      <c r="CI31" s="699"/>
      <c r="CJ31" s="699"/>
      <c r="CK31" s="699"/>
      <c r="CL31" s="699"/>
      <c r="CM31" s="699"/>
      <c r="CN31" s="699"/>
      <c r="CO31" s="699"/>
      <c r="CP31" s="699"/>
      <c r="CQ31" s="700"/>
      <c r="CR31" s="683">
        <v>27394</v>
      </c>
      <c r="CS31" s="719"/>
      <c r="CT31" s="719"/>
      <c r="CU31" s="719"/>
      <c r="CV31" s="719"/>
      <c r="CW31" s="719"/>
      <c r="CX31" s="719"/>
      <c r="CY31" s="720"/>
      <c r="CZ31" s="688">
        <v>0.5</v>
      </c>
      <c r="DA31" s="717"/>
      <c r="DB31" s="717"/>
      <c r="DC31" s="721"/>
      <c r="DD31" s="692">
        <v>27394</v>
      </c>
      <c r="DE31" s="719"/>
      <c r="DF31" s="719"/>
      <c r="DG31" s="719"/>
      <c r="DH31" s="719"/>
      <c r="DI31" s="719"/>
      <c r="DJ31" s="719"/>
      <c r="DK31" s="720"/>
      <c r="DL31" s="692">
        <v>27394</v>
      </c>
      <c r="DM31" s="719"/>
      <c r="DN31" s="719"/>
      <c r="DO31" s="719"/>
      <c r="DP31" s="719"/>
      <c r="DQ31" s="719"/>
      <c r="DR31" s="719"/>
      <c r="DS31" s="719"/>
      <c r="DT31" s="719"/>
      <c r="DU31" s="719"/>
      <c r="DV31" s="720"/>
      <c r="DW31" s="688">
        <v>0.9</v>
      </c>
      <c r="DX31" s="717"/>
      <c r="DY31" s="717"/>
      <c r="DZ31" s="717"/>
      <c r="EA31" s="717"/>
      <c r="EB31" s="717"/>
      <c r="EC31" s="718"/>
    </row>
    <row r="32" spans="2:133" ht="11.25" customHeight="1">
      <c r="B32" s="733" t="s">
        <v>314</v>
      </c>
      <c r="C32" s="734"/>
      <c r="D32" s="734"/>
      <c r="E32" s="734"/>
      <c r="F32" s="734"/>
      <c r="G32" s="734"/>
      <c r="H32" s="734"/>
      <c r="I32" s="734"/>
      <c r="J32" s="734"/>
      <c r="K32" s="734"/>
      <c r="L32" s="734"/>
      <c r="M32" s="734"/>
      <c r="N32" s="734"/>
      <c r="O32" s="734"/>
      <c r="P32" s="734"/>
      <c r="Q32" s="735"/>
      <c r="R32" s="683" t="s">
        <v>233</v>
      </c>
      <c r="S32" s="684"/>
      <c r="T32" s="684"/>
      <c r="U32" s="684"/>
      <c r="V32" s="684"/>
      <c r="W32" s="684"/>
      <c r="X32" s="684"/>
      <c r="Y32" s="685"/>
      <c r="Z32" s="686" t="s">
        <v>239</v>
      </c>
      <c r="AA32" s="686"/>
      <c r="AB32" s="686"/>
      <c r="AC32" s="686"/>
      <c r="AD32" s="687" t="s">
        <v>239</v>
      </c>
      <c r="AE32" s="687"/>
      <c r="AF32" s="687"/>
      <c r="AG32" s="687"/>
      <c r="AH32" s="687"/>
      <c r="AI32" s="687"/>
      <c r="AJ32" s="687"/>
      <c r="AK32" s="687"/>
      <c r="AL32" s="688" t="s">
        <v>239</v>
      </c>
      <c r="AM32" s="689"/>
      <c r="AN32" s="689"/>
      <c r="AO32" s="690"/>
      <c r="AP32" s="742"/>
      <c r="AQ32" s="743"/>
      <c r="AR32" s="743"/>
      <c r="AS32" s="743"/>
      <c r="AT32" s="747"/>
      <c r="AU32" s="230" t="s">
        <v>315</v>
      </c>
      <c r="AV32" s="230"/>
      <c r="AW32" s="230"/>
      <c r="AX32" s="680" t="s">
        <v>316</v>
      </c>
      <c r="AY32" s="681"/>
      <c r="AZ32" s="681"/>
      <c r="BA32" s="681"/>
      <c r="BB32" s="681"/>
      <c r="BC32" s="681"/>
      <c r="BD32" s="681"/>
      <c r="BE32" s="681"/>
      <c r="BF32" s="682"/>
      <c r="BG32" s="752">
        <v>99.5</v>
      </c>
      <c r="BH32" s="719"/>
      <c r="BI32" s="719"/>
      <c r="BJ32" s="719"/>
      <c r="BK32" s="719"/>
      <c r="BL32" s="719"/>
      <c r="BM32" s="689">
        <v>98.1</v>
      </c>
      <c r="BN32" s="749"/>
      <c r="BO32" s="749"/>
      <c r="BP32" s="749"/>
      <c r="BQ32" s="750"/>
      <c r="BR32" s="752">
        <v>99.4</v>
      </c>
      <c r="BS32" s="719"/>
      <c r="BT32" s="719"/>
      <c r="BU32" s="719"/>
      <c r="BV32" s="719"/>
      <c r="BW32" s="719"/>
      <c r="BX32" s="689">
        <v>98.2</v>
      </c>
      <c r="BY32" s="749"/>
      <c r="BZ32" s="749"/>
      <c r="CA32" s="749"/>
      <c r="CB32" s="750"/>
      <c r="CD32" s="731"/>
      <c r="CE32" s="732"/>
      <c r="CF32" s="698" t="s">
        <v>317</v>
      </c>
      <c r="CG32" s="699"/>
      <c r="CH32" s="699"/>
      <c r="CI32" s="699"/>
      <c r="CJ32" s="699"/>
      <c r="CK32" s="699"/>
      <c r="CL32" s="699"/>
      <c r="CM32" s="699"/>
      <c r="CN32" s="699"/>
      <c r="CO32" s="699"/>
      <c r="CP32" s="699"/>
      <c r="CQ32" s="700"/>
      <c r="CR32" s="683">
        <v>141</v>
      </c>
      <c r="CS32" s="684"/>
      <c r="CT32" s="684"/>
      <c r="CU32" s="684"/>
      <c r="CV32" s="684"/>
      <c r="CW32" s="684"/>
      <c r="CX32" s="684"/>
      <c r="CY32" s="685"/>
      <c r="CZ32" s="688">
        <v>0</v>
      </c>
      <c r="DA32" s="717"/>
      <c r="DB32" s="717"/>
      <c r="DC32" s="721"/>
      <c r="DD32" s="692">
        <v>141</v>
      </c>
      <c r="DE32" s="684"/>
      <c r="DF32" s="684"/>
      <c r="DG32" s="684"/>
      <c r="DH32" s="684"/>
      <c r="DI32" s="684"/>
      <c r="DJ32" s="684"/>
      <c r="DK32" s="685"/>
      <c r="DL32" s="692">
        <v>141</v>
      </c>
      <c r="DM32" s="684"/>
      <c r="DN32" s="684"/>
      <c r="DO32" s="684"/>
      <c r="DP32" s="684"/>
      <c r="DQ32" s="684"/>
      <c r="DR32" s="684"/>
      <c r="DS32" s="684"/>
      <c r="DT32" s="684"/>
      <c r="DU32" s="684"/>
      <c r="DV32" s="685"/>
      <c r="DW32" s="688">
        <v>0</v>
      </c>
      <c r="DX32" s="717"/>
      <c r="DY32" s="717"/>
      <c r="DZ32" s="717"/>
      <c r="EA32" s="717"/>
      <c r="EB32" s="717"/>
      <c r="EC32" s="718"/>
    </row>
    <row r="33" spans="2:133" ht="11.25" customHeight="1">
      <c r="B33" s="680" t="s">
        <v>318</v>
      </c>
      <c r="C33" s="681"/>
      <c r="D33" s="681"/>
      <c r="E33" s="681"/>
      <c r="F33" s="681"/>
      <c r="G33" s="681"/>
      <c r="H33" s="681"/>
      <c r="I33" s="681"/>
      <c r="J33" s="681"/>
      <c r="K33" s="681"/>
      <c r="L33" s="681"/>
      <c r="M33" s="681"/>
      <c r="N33" s="681"/>
      <c r="O33" s="681"/>
      <c r="P33" s="681"/>
      <c r="Q33" s="682"/>
      <c r="R33" s="683">
        <v>249765</v>
      </c>
      <c r="S33" s="684"/>
      <c r="T33" s="684"/>
      <c r="U33" s="684"/>
      <c r="V33" s="684"/>
      <c r="W33" s="684"/>
      <c r="X33" s="684"/>
      <c r="Y33" s="685"/>
      <c r="Z33" s="686">
        <v>4.2</v>
      </c>
      <c r="AA33" s="686"/>
      <c r="AB33" s="686"/>
      <c r="AC33" s="686"/>
      <c r="AD33" s="687" t="s">
        <v>233</v>
      </c>
      <c r="AE33" s="687"/>
      <c r="AF33" s="687"/>
      <c r="AG33" s="687"/>
      <c r="AH33" s="687"/>
      <c r="AI33" s="687"/>
      <c r="AJ33" s="687"/>
      <c r="AK33" s="687"/>
      <c r="AL33" s="688" t="s">
        <v>239</v>
      </c>
      <c r="AM33" s="689"/>
      <c r="AN33" s="689"/>
      <c r="AO33" s="690"/>
      <c r="AP33" s="744"/>
      <c r="AQ33" s="745"/>
      <c r="AR33" s="745"/>
      <c r="AS33" s="745"/>
      <c r="AT33" s="748"/>
      <c r="AU33" s="232"/>
      <c r="AV33" s="232"/>
      <c r="AW33" s="232"/>
      <c r="AX33" s="724" t="s">
        <v>319</v>
      </c>
      <c r="AY33" s="725"/>
      <c r="AZ33" s="725"/>
      <c r="BA33" s="725"/>
      <c r="BB33" s="725"/>
      <c r="BC33" s="725"/>
      <c r="BD33" s="725"/>
      <c r="BE33" s="725"/>
      <c r="BF33" s="726"/>
      <c r="BG33" s="753">
        <v>99.1</v>
      </c>
      <c r="BH33" s="754"/>
      <c r="BI33" s="754"/>
      <c r="BJ33" s="754"/>
      <c r="BK33" s="754"/>
      <c r="BL33" s="754"/>
      <c r="BM33" s="755">
        <v>96</v>
      </c>
      <c r="BN33" s="754"/>
      <c r="BO33" s="754"/>
      <c r="BP33" s="754"/>
      <c r="BQ33" s="756"/>
      <c r="BR33" s="753">
        <v>98.9</v>
      </c>
      <c r="BS33" s="754"/>
      <c r="BT33" s="754"/>
      <c r="BU33" s="754"/>
      <c r="BV33" s="754"/>
      <c r="BW33" s="754"/>
      <c r="BX33" s="755">
        <v>95.7</v>
      </c>
      <c r="BY33" s="754"/>
      <c r="BZ33" s="754"/>
      <c r="CA33" s="754"/>
      <c r="CB33" s="756"/>
      <c r="CD33" s="698" t="s">
        <v>320</v>
      </c>
      <c r="CE33" s="699"/>
      <c r="CF33" s="699"/>
      <c r="CG33" s="699"/>
      <c r="CH33" s="699"/>
      <c r="CI33" s="699"/>
      <c r="CJ33" s="699"/>
      <c r="CK33" s="699"/>
      <c r="CL33" s="699"/>
      <c r="CM33" s="699"/>
      <c r="CN33" s="699"/>
      <c r="CO33" s="699"/>
      <c r="CP33" s="699"/>
      <c r="CQ33" s="700"/>
      <c r="CR33" s="683">
        <v>2510351</v>
      </c>
      <c r="CS33" s="719"/>
      <c r="CT33" s="719"/>
      <c r="CU33" s="719"/>
      <c r="CV33" s="719"/>
      <c r="CW33" s="719"/>
      <c r="CX33" s="719"/>
      <c r="CY33" s="720"/>
      <c r="CZ33" s="688">
        <v>45.1</v>
      </c>
      <c r="DA33" s="717"/>
      <c r="DB33" s="717"/>
      <c r="DC33" s="721"/>
      <c r="DD33" s="692">
        <v>1966802</v>
      </c>
      <c r="DE33" s="719"/>
      <c r="DF33" s="719"/>
      <c r="DG33" s="719"/>
      <c r="DH33" s="719"/>
      <c r="DI33" s="719"/>
      <c r="DJ33" s="719"/>
      <c r="DK33" s="720"/>
      <c r="DL33" s="692">
        <v>1564731</v>
      </c>
      <c r="DM33" s="719"/>
      <c r="DN33" s="719"/>
      <c r="DO33" s="719"/>
      <c r="DP33" s="719"/>
      <c r="DQ33" s="719"/>
      <c r="DR33" s="719"/>
      <c r="DS33" s="719"/>
      <c r="DT33" s="719"/>
      <c r="DU33" s="719"/>
      <c r="DV33" s="720"/>
      <c r="DW33" s="688">
        <v>50</v>
      </c>
      <c r="DX33" s="717"/>
      <c r="DY33" s="717"/>
      <c r="DZ33" s="717"/>
      <c r="EA33" s="717"/>
      <c r="EB33" s="717"/>
      <c r="EC33" s="718"/>
    </row>
    <row r="34" spans="2:133" ht="11.25" customHeight="1">
      <c r="B34" s="680" t="s">
        <v>321</v>
      </c>
      <c r="C34" s="681"/>
      <c r="D34" s="681"/>
      <c r="E34" s="681"/>
      <c r="F34" s="681"/>
      <c r="G34" s="681"/>
      <c r="H34" s="681"/>
      <c r="I34" s="681"/>
      <c r="J34" s="681"/>
      <c r="K34" s="681"/>
      <c r="L34" s="681"/>
      <c r="M34" s="681"/>
      <c r="N34" s="681"/>
      <c r="O34" s="681"/>
      <c r="P34" s="681"/>
      <c r="Q34" s="682"/>
      <c r="R34" s="683">
        <v>22560</v>
      </c>
      <c r="S34" s="684"/>
      <c r="T34" s="684"/>
      <c r="U34" s="684"/>
      <c r="V34" s="684"/>
      <c r="W34" s="684"/>
      <c r="X34" s="684"/>
      <c r="Y34" s="685"/>
      <c r="Z34" s="686">
        <v>0.4</v>
      </c>
      <c r="AA34" s="686"/>
      <c r="AB34" s="686"/>
      <c r="AC34" s="686"/>
      <c r="AD34" s="687">
        <v>3639</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322</v>
      </c>
      <c r="CE34" s="699"/>
      <c r="CF34" s="699"/>
      <c r="CG34" s="699"/>
      <c r="CH34" s="699"/>
      <c r="CI34" s="699"/>
      <c r="CJ34" s="699"/>
      <c r="CK34" s="699"/>
      <c r="CL34" s="699"/>
      <c r="CM34" s="699"/>
      <c r="CN34" s="699"/>
      <c r="CO34" s="699"/>
      <c r="CP34" s="699"/>
      <c r="CQ34" s="700"/>
      <c r="CR34" s="683">
        <v>878825</v>
      </c>
      <c r="CS34" s="684"/>
      <c r="CT34" s="684"/>
      <c r="CU34" s="684"/>
      <c r="CV34" s="684"/>
      <c r="CW34" s="684"/>
      <c r="CX34" s="684"/>
      <c r="CY34" s="685"/>
      <c r="CZ34" s="688">
        <v>15.8</v>
      </c>
      <c r="DA34" s="717"/>
      <c r="DB34" s="717"/>
      <c r="DC34" s="721"/>
      <c r="DD34" s="692">
        <v>620400</v>
      </c>
      <c r="DE34" s="684"/>
      <c r="DF34" s="684"/>
      <c r="DG34" s="684"/>
      <c r="DH34" s="684"/>
      <c r="DI34" s="684"/>
      <c r="DJ34" s="684"/>
      <c r="DK34" s="685"/>
      <c r="DL34" s="692">
        <v>561120</v>
      </c>
      <c r="DM34" s="684"/>
      <c r="DN34" s="684"/>
      <c r="DO34" s="684"/>
      <c r="DP34" s="684"/>
      <c r="DQ34" s="684"/>
      <c r="DR34" s="684"/>
      <c r="DS34" s="684"/>
      <c r="DT34" s="684"/>
      <c r="DU34" s="684"/>
      <c r="DV34" s="685"/>
      <c r="DW34" s="688">
        <v>17.899999999999999</v>
      </c>
      <c r="DX34" s="717"/>
      <c r="DY34" s="717"/>
      <c r="DZ34" s="717"/>
      <c r="EA34" s="717"/>
      <c r="EB34" s="717"/>
      <c r="EC34" s="718"/>
    </row>
    <row r="35" spans="2:133" ht="11.25" customHeight="1">
      <c r="B35" s="680" t="s">
        <v>323</v>
      </c>
      <c r="C35" s="681"/>
      <c r="D35" s="681"/>
      <c r="E35" s="681"/>
      <c r="F35" s="681"/>
      <c r="G35" s="681"/>
      <c r="H35" s="681"/>
      <c r="I35" s="681"/>
      <c r="J35" s="681"/>
      <c r="K35" s="681"/>
      <c r="L35" s="681"/>
      <c r="M35" s="681"/>
      <c r="N35" s="681"/>
      <c r="O35" s="681"/>
      <c r="P35" s="681"/>
      <c r="Q35" s="682"/>
      <c r="R35" s="683">
        <v>152829</v>
      </c>
      <c r="S35" s="684"/>
      <c r="T35" s="684"/>
      <c r="U35" s="684"/>
      <c r="V35" s="684"/>
      <c r="W35" s="684"/>
      <c r="X35" s="684"/>
      <c r="Y35" s="685"/>
      <c r="Z35" s="686">
        <v>2.6</v>
      </c>
      <c r="AA35" s="686"/>
      <c r="AB35" s="686"/>
      <c r="AC35" s="686"/>
      <c r="AD35" s="687" t="s">
        <v>233</v>
      </c>
      <c r="AE35" s="687"/>
      <c r="AF35" s="687"/>
      <c r="AG35" s="687"/>
      <c r="AH35" s="687"/>
      <c r="AI35" s="687"/>
      <c r="AJ35" s="687"/>
      <c r="AK35" s="687"/>
      <c r="AL35" s="688" t="s">
        <v>239</v>
      </c>
      <c r="AM35" s="689"/>
      <c r="AN35" s="689"/>
      <c r="AO35" s="690"/>
      <c r="AP35" s="235"/>
      <c r="AQ35" s="662" t="s">
        <v>324</v>
      </c>
      <c r="AR35" s="663"/>
      <c r="AS35" s="663"/>
      <c r="AT35" s="663"/>
      <c r="AU35" s="663"/>
      <c r="AV35" s="663"/>
      <c r="AW35" s="663"/>
      <c r="AX35" s="663"/>
      <c r="AY35" s="663"/>
      <c r="AZ35" s="663"/>
      <c r="BA35" s="663"/>
      <c r="BB35" s="663"/>
      <c r="BC35" s="663"/>
      <c r="BD35" s="663"/>
      <c r="BE35" s="663"/>
      <c r="BF35" s="664"/>
      <c r="BG35" s="662" t="s">
        <v>325</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326</v>
      </c>
      <c r="CE35" s="699"/>
      <c r="CF35" s="699"/>
      <c r="CG35" s="699"/>
      <c r="CH35" s="699"/>
      <c r="CI35" s="699"/>
      <c r="CJ35" s="699"/>
      <c r="CK35" s="699"/>
      <c r="CL35" s="699"/>
      <c r="CM35" s="699"/>
      <c r="CN35" s="699"/>
      <c r="CO35" s="699"/>
      <c r="CP35" s="699"/>
      <c r="CQ35" s="700"/>
      <c r="CR35" s="683">
        <v>112068</v>
      </c>
      <c r="CS35" s="719"/>
      <c r="CT35" s="719"/>
      <c r="CU35" s="719"/>
      <c r="CV35" s="719"/>
      <c r="CW35" s="719"/>
      <c r="CX35" s="719"/>
      <c r="CY35" s="720"/>
      <c r="CZ35" s="688">
        <v>2</v>
      </c>
      <c r="DA35" s="717"/>
      <c r="DB35" s="717"/>
      <c r="DC35" s="721"/>
      <c r="DD35" s="692">
        <v>67230</v>
      </c>
      <c r="DE35" s="719"/>
      <c r="DF35" s="719"/>
      <c r="DG35" s="719"/>
      <c r="DH35" s="719"/>
      <c r="DI35" s="719"/>
      <c r="DJ35" s="719"/>
      <c r="DK35" s="720"/>
      <c r="DL35" s="692">
        <v>66525</v>
      </c>
      <c r="DM35" s="719"/>
      <c r="DN35" s="719"/>
      <c r="DO35" s="719"/>
      <c r="DP35" s="719"/>
      <c r="DQ35" s="719"/>
      <c r="DR35" s="719"/>
      <c r="DS35" s="719"/>
      <c r="DT35" s="719"/>
      <c r="DU35" s="719"/>
      <c r="DV35" s="720"/>
      <c r="DW35" s="688">
        <v>2.1</v>
      </c>
      <c r="DX35" s="717"/>
      <c r="DY35" s="717"/>
      <c r="DZ35" s="717"/>
      <c r="EA35" s="717"/>
      <c r="EB35" s="717"/>
      <c r="EC35" s="718"/>
    </row>
    <row r="36" spans="2:133" ht="11.25" customHeight="1">
      <c r="B36" s="680" t="s">
        <v>327</v>
      </c>
      <c r="C36" s="681"/>
      <c r="D36" s="681"/>
      <c r="E36" s="681"/>
      <c r="F36" s="681"/>
      <c r="G36" s="681"/>
      <c r="H36" s="681"/>
      <c r="I36" s="681"/>
      <c r="J36" s="681"/>
      <c r="K36" s="681"/>
      <c r="L36" s="681"/>
      <c r="M36" s="681"/>
      <c r="N36" s="681"/>
      <c r="O36" s="681"/>
      <c r="P36" s="681"/>
      <c r="Q36" s="682"/>
      <c r="R36" s="683">
        <v>521770</v>
      </c>
      <c r="S36" s="684"/>
      <c r="T36" s="684"/>
      <c r="U36" s="684"/>
      <c r="V36" s="684"/>
      <c r="W36" s="684"/>
      <c r="X36" s="684"/>
      <c r="Y36" s="685"/>
      <c r="Z36" s="686">
        <v>8.8000000000000007</v>
      </c>
      <c r="AA36" s="686"/>
      <c r="AB36" s="686"/>
      <c r="AC36" s="686"/>
      <c r="AD36" s="687" t="s">
        <v>233</v>
      </c>
      <c r="AE36" s="687"/>
      <c r="AF36" s="687"/>
      <c r="AG36" s="687"/>
      <c r="AH36" s="687"/>
      <c r="AI36" s="687"/>
      <c r="AJ36" s="687"/>
      <c r="AK36" s="687"/>
      <c r="AL36" s="688" t="s">
        <v>239</v>
      </c>
      <c r="AM36" s="689"/>
      <c r="AN36" s="689"/>
      <c r="AO36" s="690"/>
      <c r="AP36" s="235"/>
      <c r="AQ36" s="757" t="s">
        <v>328</v>
      </c>
      <c r="AR36" s="758"/>
      <c r="AS36" s="758"/>
      <c r="AT36" s="758"/>
      <c r="AU36" s="758"/>
      <c r="AV36" s="758"/>
      <c r="AW36" s="758"/>
      <c r="AX36" s="758"/>
      <c r="AY36" s="759"/>
      <c r="AZ36" s="672">
        <v>696649</v>
      </c>
      <c r="BA36" s="673"/>
      <c r="BB36" s="673"/>
      <c r="BC36" s="673"/>
      <c r="BD36" s="673"/>
      <c r="BE36" s="673"/>
      <c r="BF36" s="760"/>
      <c r="BG36" s="694" t="s">
        <v>329</v>
      </c>
      <c r="BH36" s="695"/>
      <c r="BI36" s="695"/>
      <c r="BJ36" s="695"/>
      <c r="BK36" s="695"/>
      <c r="BL36" s="695"/>
      <c r="BM36" s="695"/>
      <c r="BN36" s="695"/>
      <c r="BO36" s="695"/>
      <c r="BP36" s="695"/>
      <c r="BQ36" s="695"/>
      <c r="BR36" s="695"/>
      <c r="BS36" s="695"/>
      <c r="BT36" s="695"/>
      <c r="BU36" s="696"/>
      <c r="BV36" s="672">
        <v>46502</v>
      </c>
      <c r="BW36" s="673"/>
      <c r="BX36" s="673"/>
      <c r="BY36" s="673"/>
      <c r="BZ36" s="673"/>
      <c r="CA36" s="673"/>
      <c r="CB36" s="760"/>
      <c r="CD36" s="698" t="s">
        <v>330</v>
      </c>
      <c r="CE36" s="699"/>
      <c r="CF36" s="699"/>
      <c r="CG36" s="699"/>
      <c r="CH36" s="699"/>
      <c r="CI36" s="699"/>
      <c r="CJ36" s="699"/>
      <c r="CK36" s="699"/>
      <c r="CL36" s="699"/>
      <c r="CM36" s="699"/>
      <c r="CN36" s="699"/>
      <c r="CO36" s="699"/>
      <c r="CP36" s="699"/>
      <c r="CQ36" s="700"/>
      <c r="CR36" s="683">
        <v>830074</v>
      </c>
      <c r="CS36" s="684"/>
      <c r="CT36" s="684"/>
      <c r="CU36" s="684"/>
      <c r="CV36" s="684"/>
      <c r="CW36" s="684"/>
      <c r="CX36" s="684"/>
      <c r="CY36" s="685"/>
      <c r="CZ36" s="688">
        <v>14.9</v>
      </c>
      <c r="DA36" s="717"/>
      <c r="DB36" s="717"/>
      <c r="DC36" s="721"/>
      <c r="DD36" s="692">
        <v>668830</v>
      </c>
      <c r="DE36" s="684"/>
      <c r="DF36" s="684"/>
      <c r="DG36" s="684"/>
      <c r="DH36" s="684"/>
      <c r="DI36" s="684"/>
      <c r="DJ36" s="684"/>
      <c r="DK36" s="685"/>
      <c r="DL36" s="692">
        <v>558217</v>
      </c>
      <c r="DM36" s="684"/>
      <c r="DN36" s="684"/>
      <c r="DO36" s="684"/>
      <c r="DP36" s="684"/>
      <c r="DQ36" s="684"/>
      <c r="DR36" s="684"/>
      <c r="DS36" s="684"/>
      <c r="DT36" s="684"/>
      <c r="DU36" s="684"/>
      <c r="DV36" s="685"/>
      <c r="DW36" s="688">
        <v>17.8</v>
      </c>
      <c r="DX36" s="717"/>
      <c r="DY36" s="717"/>
      <c r="DZ36" s="717"/>
      <c r="EA36" s="717"/>
      <c r="EB36" s="717"/>
      <c r="EC36" s="718"/>
    </row>
    <row r="37" spans="2:133" ht="11.25" customHeight="1">
      <c r="B37" s="680" t="s">
        <v>331</v>
      </c>
      <c r="C37" s="681"/>
      <c r="D37" s="681"/>
      <c r="E37" s="681"/>
      <c r="F37" s="681"/>
      <c r="G37" s="681"/>
      <c r="H37" s="681"/>
      <c r="I37" s="681"/>
      <c r="J37" s="681"/>
      <c r="K37" s="681"/>
      <c r="L37" s="681"/>
      <c r="M37" s="681"/>
      <c r="N37" s="681"/>
      <c r="O37" s="681"/>
      <c r="P37" s="681"/>
      <c r="Q37" s="682"/>
      <c r="R37" s="683">
        <v>195190</v>
      </c>
      <c r="S37" s="684"/>
      <c r="T37" s="684"/>
      <c r="U37" s="684"/>
      <c r="V37" s="684"/>
      <c r="W37" s="684"/>
      <c r="X37" s="684"/>
      <c r="Y37" s="685"/>
      <c r="Z37" s="686">
        <v>3.3</v>
      </c>
      <c r="AA37" s="686"/>
      <c r="AB37" s="686"/>
      <c r="AC37" s="686"/>
      <c r="AD37" s="687" t="s">
        <v>239</v>
      </c>
      <c r="AE37" s="687"/>
      <c r="AF37" s="687"/>
      <c r="AG37" s="687"/>
      <c r="AH37" s="687"/>
      <c r="AI37" s="687"/>
      <c r="AJ37" s="687"/>
      <c r="AK37" s="687"/>
      <c r="AL37" s="688" t="s">
        <v>147</v>
      </c>
      <c r="AM37" s="689"/>
      <c r="AN37" s="689"/>
      <c r="AO37" s="690"/>
      <c r="AQ37" s="761" t="s">
        <v>332</v>
      </c>
      <c r="AR37" s="762"/>
      <c r="AS37" s="762"/>
      <c r="AT37" s="762"/>
      <c r="AU37" s="762"/>
      <c r="AV37" s="762"/>
      <c r="AW37" s="762"/>
      <c r="AX37" s="762"/>
      <c r="AY37" s="763"/>
      <c r="AZ37" s="683">
        <v>295552</v>
      </c>
      <c r="BA37" s="684"/>
      <c r="BB37" s="684"/>
      <c r="BC37" s="684"/>
      <c r="BD37" s="719"/>
      <c r="BE37" s="719"/>
      <c r="BF37" s="750"/>
      <c r="BG37" s="698" t="s">
        <v>333</v>
      </c>
      <c r="BH37" s="699"/>
      <c r="BI37" s="699"/>
      <c r="BJ37" s="699"/>
      <c r="BK37" s="699"/>
      <c r="BL37" s="699"/>
      <c r="BM37" s="699"/>
      <c r="BN37" s="699"/>
      <c r="BO37" s="699"/>
      <c r="BP37" s="699"/>
      <c r="BQ37" s="699"/>
      <c r="BR37" s="699"/>
      <c r="BS37" s="699"/>
      <c r="BT37" s="699"/>
      <c r="BU37" s="700"/>
      <c r="BV37" s="683">
        <v>44320</v>
      </c>
      <c r="BW37" s="684"/>
      <c r="BX37" s="684"/>
      <c r="BY37" s="684"/>
      <c r="BZ37" s="684"/>
      <c r="CA37" s="684"/>
      <c r="CB37" s="693"/>
      <c r="CD37" s="698" t="s">
        <v>334</v>
      </c>
      <c r="CE37" s="699"/>
      <c r="CF37" s="699"/>
      <c r="CG37" s="699"/>
      <c r="CH37" s="699"/>
      <c r="CI37" s="699"/>
      <c r="CJ37" s="699"/>
      <c r="CK37" s="699"/>
      <c r="CL37" s="699"/>
      <c r="CM37" s="699"/>
      <c r="CN37" s="699"/>
      <c r="CO37" s="699"/>
      <c r="CP37" s="699"/>
      <c r="CQ37" s="700"/>
      <c r="CR37" s="683">
        <v>250553</v>
      </c>
      <c r="CS37" s="719"/>
      <c r="CT37" s="719"/>
      <c r="CU37" s="719"/>
      <c r="CV37" s="719"/>
      <c r="CW37" s="719"/>
      <c r="CX37" s="719"/>
      <c r="CY37" s="720"/>
      <c r="CZ37" s="688">
        <v>4.5</v>
      </c>
      <c r="DA37" s="717"/>
      <c r="DB37" s="717"/>
      <c r="DC37" s="721"/>
      <c r="DD37" s="692">
        <v>231753</v>
      </c>
      <c r="DE37" s="719"/>
      <c r="DF37" s="719"/>
      <c r="DG37" s="719"/>
      <c r="DH37" s="719"/>
      <c r="DI37" s="719"/>
      <c r="DJ37" s="719"/>
      <c r="DK37" s="720"/>
      <c r="DL37" s="692">
        <v>231753</v>
      </c>
      <c r="DM37" s="719"/>
      <c r="DN37" s="719"/>
      <c r="DO37" s="719"/>
      <c r="DP37" s="719"/>
      <c r="DQ37" s="719"/>
      <c r="DR37" s="719"/>
      <c r="DS37" s="719"/>
      <c r="DT37" s="719"/>
      <c r="DU37" s="719"/>
      <c r="DV37" s="720"/>
      <c r="DW37" s="688">
        <v>7.4</v>
      </c>
      <c r="DX37" s="717"/>
      <c r="DY37" s="717"/>
      <c r="DZ37" s="717"/>
      <c r="EA37" s="717"/>
      <c r="EB37" s="717"/>
      <c r="EC37" s="718"/>
    </row>
    <row r="38" spans="2:133" ht="11.25" customHeight="1">
      <c r="B38" s="680" t="s">
        <v>335</v>
      </c>
      <c r="C38" s="681"/>
      <c r="D38" s="681"/>
      <c r="E38" s="681"/>
      <c r="F38" s="681"/>
      <c r="G38" s="681"/>
      <c r="H38" s="681"/>
      <c r="I38" s="681"/>
      <c r="J38" s="681"/>
      <c r="K38" s="681"/>
      <c r="L38" s="681"/>
      <c r="M38" s="681"/>
      <c r="N38" s="681"/>
      <c r="O38" s="681"/>
      <c r="P38" s="681"/>
      <c r="Q38" s="682"/>
      <c r="R38" s="683">
        <v>64038</v>
      </c>
      <c r="S38" s="684"/>
      <c r="T38" s="684"/>
      <c r="U38" s="684"/>
      <c r="V38" s="684"/>
      <c r="W38" s="684"/>
      <c r="X38" s="684"/>
      <c r="Y38" s="685"/>
      <c r="Z38" s="686">
        <v>1.1000000000000001</v>
      </c>
      <c r="AA38" s="686"/>
      <c r="AB38" s="686"/>
      <c r="AC38" s="686"/>
      <c r="AD38" s="687">
        <v>11</v>
      </c>
      <c r="AE38" s="687"/>
      <c r="AF38" s="687"/>
      <c r="AG38" s="687"/>
      <c r="AH38" s="687"/>
      <c r="AI38" s="687"/>
      <c r="AJ38" s="687"/>
      <c r="AK38" s="687"/>
      <c r="AL38" s="688">
        <v>0</v>
      </c>
      <c r="AM38" s="689"/>
      <c r="AN38" s="689"/>
      <c r="AO38" s="690"/>
      <c r="AQ38" s="761" t="s">
        <v>336</v>
      </c>
      <c r="AR38" s="762"/>
      <c r="AS38" s="762"/>
      <c r="AT38" s="762"/>
      <c r="AU38" s="762"/>
      <c r="AV38" s="762"/>
      <c r="AW38" s="762"/>
      <c r="AX38" s="762"/>
      <c r="AY38" s="763"/>
      <c r="AZ38" s="683">
        <v>2317</v>
      </c>
      <c r="BA38" s="684"/>
      <c r="BB38" s="684"/>
      <c r="BC38" s="684"/>
      <c r="BD38" s="719"/>
      <c r="BE38" s="719"/>
      <c r="BF38" s="750"/>
      <c r="BG38" s="698" t="s">
        <v>337</v>
      </c>
      <c r="BH38" s="699"/>
      <c r="BI38" s="699"/>
      <c r="BJ38" s="699"/>
      <c r="BK38" s="699"/>
      <c r="BL38" s="699"/>
      <c r="BM38" s="699"/>
      <c r="BN38" s="699"/>
      <c r="BO38" s="699"/>
      <c r="BP38" s="699"/>
      <c r="BQ38" s="699"/>
      <c r="BR38" s="699"/>
      <c r="BS38" s="699"/>
      <c r="BT38" s="699"/>
      <c r="BU38" s="700"/>
      <c r="BV38" s="683">
        <v>1060</v>
      </c>
      <c r="BW38" s="684"/>
      <c r="BX38" s="684"/>
      <c r="BY38" s="684"/>
      <c r="BZ38" s="684"/>
      <c r="CA38" s="684"/>
      <c r="CB38" s="693"/>
      <c r="CD38" s="698" t="s">
        <v>338</v>
      </c>
      <c r="CE38" s="699"/>
      <c r="CF38" s="699"/>
      <c r="CG38" s="699"/>
      <c r="CH38" s="699"/>
      <c r="CI38" s="699"/>
      <c r="CJ38" s="699"/>
      <c r="CK38" s="699"/>
      <c r="CL38" s="699"/>
      <c r="CM38" s="699"/>
      <c r="CN38" s="699"/>
      <c r="CO38" s="699"/>
      <c r="CP38" s="699"/>
      <c r="CQ38" s="700"/>
      <c r="CR38" s="683">
        <v>398780</v>
      </c>
      <c r="CS38" s="684"/>
      <c r="CT38" s="684"/>
      <c r="CU38" s="684"/>
      <c r="CV38" s="684"/>
      <c r="CW38" s="684"/>
      <c r="CX38" s="684"/>
      <c r="CY38" s="685"/>
      <c r="CZ38" s="688">
        <v>7.2</v>
      </c>
      <c r="DA38" s="717"/>
      <c r="DB38" s="717"/>
      <c r="DC38" s="721"/>
      <c r="DD38" s="692">
        <v>349164</v>
      </c>
      <c r="DE38" s="684"/>
      <c r="DF38" s="684"/>
      <c r="DG38" s="684"/>
      <c r="DH38" s="684"/>
      <c r="DI38" s="684"/>
      <c r="DJ38" s="684"/>
      <c r="DK38" s="685"/>
      <c r="DL38" s="692">
        <v>345862</v>
      </c>
      <c r="DM38" s="684"/>
      <c r="DN38" s="684"/>
      <c r="DO38" s="684"/>
      <c r="DP38" s="684"/>
      <c r="DQ38" s="684"/>
      <c r="DR38" s="684"/>
      <c r="DS38" s="684"/>
      <c r="DT38" s="684"/>
      <c r="DU38" s="684"/>
      <c r="DV38" s="685"/>
      <c r="DW38" s="688">
        <v>11.1</v>
      </c>
      <c r="DX38" s="717"/>
      <c r="DY38" s="717"/>
      <c r="DZ38" s="717"/>
      <c r="EA38" s="717"/>
      <c r="EB38" s="717"/>
      <c r="EC38" s="718"/>
    </row>
    <row r="39" spans="2:133" ht="11.25" customHeight="1">
      <c r="B39" s="680" t="s">
        <v>339</v>
      </c>
      <c r="C39" s="681"/>
      <c r="D39" s="681"/>
      <c r="E39" s="681"/>
      <c r="F39" s="681"/>
      <c r="G39" s="681"/>
      <c r="H39" s="681"/>
      <c r="I39" s="681"/>
      <c r="J39" s="681"/>
      <c r="K39" s="681"/>
      <c r="L39" s="681"/>
      <c r="M39" s="681"/>
      <c r="N39" s="681"/>
      <c r="O39" s="681"/>
      <c r="P39" s="681"/>
      <c r="Q39" s="682"/>
      <c r="R39" s="683">
        <v>881100</v>
      </c>
      <c r="S39" s="684"/>
      <c r="T39" s="684"/>
      <c r="U39" s="684"/>
      <c r="V39" s="684"/>
      <c r="W39" s="684"/>
      <c r="X39" s="684"/>
      <c r="Y39" s="685"/>
      <c r="Z39" s="686">
        <v>14.8</v>
      </c>
      <c r="AA39" s="686"/>
      <c r="AB39" s="686"/>
      <c r="AC39" s="686"/>
      <c r="AD39" s="687" t="s">
        <v>233</v>
      </c>
      <c r="AE39" s="687"/>
      <c r="AF39" s="687"/>
      <c r="AG39" s="687"/>
      <c r="AH39" s="687"/>
      <c r="AI39" s="687"/>
      <c r="AJ39" s="687"/>
      <c r="AK39" s="687"/>
      <c r="AL39" s="688" t="s">
        <v>233</v>
      </c>
      <c r="AM39" s="689"/>
      <c r="AN39" s="689"/>
      <c r="AO39" s="690"/>
      <c r="AQ39" s="761" t="s">
        <v>340</v>
      </c>
      <c r="AR39" s="762"/>
      <c r="AS39" s="762"/>
      <c r="AT39" s="762"/>
      <c r="AU39" s="762"/>
      <c r="AV39" s="762"/>
      <c r="AW39" s="762"/>
      <c r="AX39" s="762"/>
      <c r="AY39" s="763"/>
      <c r="AZ39" s="683">
        <v>1510</v>
      </c>
      <c r="BA39" s="684"/>
      <c r="BB39" s="684"/>
      <c r="BC39" s="684"/>
      <c r="BD39" s="719"/>
      <c r="BE39" s="719"/>
      <c r="BF39" s="750"/>
      <c r="BG39" s="698" t="s">
        <v>341</v>
      </c>
      <c r="BH39" s="699"/>
      <c r="BI39" s="699"/>
      <c r="BJ39" s="699"/>
      <c r="BK39" s="699"/>
      <c r="BL39" s="699"/>
      <c r="BM39" s="699"/>
      <c r="BN39" s="699"/>
      <c r="BO39" s="699"/>
      <c r="BP39" s="699"/>
      <c r="BQ39" s="699"/>
      <c r="BR39" s="699"/>
      <c r="BS39" s="699"/>
      <c r="BT39" s="699"/>
      <c r="BU39" s="700"/>
      <c r="BV39" s="683">
        <v>1841</v>
      </c>
      <c r="BW39" s="684"/>
      <c r="BX39" s="684"/>
      <c r="BY39" s="684"/>
      <c r="BZ39" s="684"/>
      <c r="CA39" s="684"/>
      <c r="CB39" s="693"/>
      <c r="CD39" s="698" t="s">
        <v>342</v>
      </c>
      <c r="CE39" s="699"/>
      <c r="CF39" s="699"/>
      <c r="CG39" s="699"/>
      <c r="CH39" s="699"/>
      <c r="CI39" s="699"/>
      <c r="CJ39" s="699"/>
      <c r="CK39" s="699"/>
      <c r="CL39" s="699"/>
      <c r="CM39" s="699"/>
      <c r="CN39" s="699"/>
      <c r="CO39" s="699"/>
      <c r="CP39" s="699"/>
      <c r="CQ39" s="700"/>
      <c r="CR39" s="683">
        <v>208859</v>
      </c>
      <c r="CS39" s="719"/>
      <c r="CT39" s="719"/>
      <c r="CU39" s="719"/>
      <c r="CV39" s="719"/>
      <c r="CW39" s="719"/>
      <c r="CX39" s="719"/>
      <c r="CY39" s="720"/>
      <c r="CZ39" s="688">
        <v>3.8</v>
      </c>
      <c r="DA39" s="717"/>
      <c r="DB39" s="717"/>
      <c r="DC39" s="721"/>
      <c r="DD39" s="692">
        <v>190933</v>
      </c>
      <c r="DE39" s="719"/>
      <c r="DF39" s="719"/>
      <c r="DG39" s="719"/>
      <c r="DH39" s="719"/>
      <c r="DI39" s="719"/>
      <c r="DJ39" s="719"/>
      <c r="DK39" s="720"/>
      <c r="DL39" s="692" t="s">
        <v>147</v>
      </c>
      <c r="DM39" s="719"/>
      <c r="DN39" s="719"/>
      <c r="DO39" s="719"/>
      <c r="DP39" s="719"/>
      <c r="DQ39" s="719"/>
      <c r="DR39" s="719"/>
      <c r="DS39" s="719"/>
      <c r="DT39" s="719"/>
      <c r="DU39" s="719"/>
      <c r="DV39" s="720"/>
      <c r="DW39" s="688" t="s">
        <v>147</v>
      </c>
      <c r="DX39" s="717"/>
      <c r="DY39" s="717"/>
      <c r="DZ39" s="717"/>
      <c r="EA39" s="717"/>
      <c r="EB39" s="717"/>
      <c r="EC39" s="718"/>
    </row>
    <row r="40" spans="2:133" ht="11.25" customHeight="1">
      <c r="B40" s="680" t="s">
        <v>343</v>
      </c>
      <c r="C40" s="681"/>
      <c r="D40" s="681"/>
      <c r="E40" s="681"/>
      <c r="F40" s="681"/>
      <c r="G40" s="681"/>
      <c r="H40" s="681"/>
      <c r="I40" s="681"/>
      <c r="J40" s="681"/>
      <c r="K40" s="681"/>
      <c r="L40" s="681"/>
      <c r="M40" s="681"/>
      <c r="N40" s="681"/>
      <c r="O40" s="681"/>
      <c r="P40" s="681"/>
      <c r="Q40" s="682"/>
      <c r="R40" s="683" t="s">
        <v>233</v>
      </c>
      <c r="S40" s="684"/>
      <c r="T40" s="684"/>
      <c r="U40" s="684"/>
      <c r="V40" s="684"/>
      <c r="W40" s="684"/>
      <c r="X40" s="684"/>
      <c r="Y40" s="685"/>
      <c r="Z40" s="686" t="s">
        <v>233</v>
      </c>
      <c r="AA40" s="686"/>
      <c r="AB40" s="686"/>
      <c r="AC40" s="686"/>
      <c r="AD40" s="687" t="s">
        <v>239</v>
      </c>
      <c r="AE40" s="687"/>
      <c r="AF40" s="687"/>
      <c r="AG40" s="687"/>
      <c r="AH40" s="687"/>
      <c r="AI40" s="687"/>
      <c r="AJ40" s="687"/>
      <c r="AK40" s="687"/>
      <c r="AL40" s="688" t="s">
        <v>239</v>
      </c>
      <c r="AM40" s="689"/>
      <c r="AN40" s="689"/>
      <c r="AO40" s="690"/>
      <c r="AQ40" s="761" t="s">
        <v>344</v>
      </c>
      <c r="AR40" s="762"/>
      <c r="AS40" s="762"/>
      <c r="AT40" s="762"/>
      <c r="AU40" s="762"/>
      <c r="AV40" s="762"/>
      <c r="AW40" s="762"/>
      <c r="AX40" s="762"/>
      <c r="AY40" s="763"/>
      <c r="AZ40" s="683" t="s">
        <v>233</v>
      </c>
      <c r="BA40" s="684"/>
      <c r="BB40" s="684"/>
      <c r="BC40" s="684"/>
      <c r="BD40" s="719"/>
      <c r="BE40" s="719"/>
      <c r="BF40" s="750"/>
      <c r="BG40" s="764" t="s">
        <v>345</v>
      </c>
      <c r="BH40" s="765"/>
      <c r="BI40" s="765"/>
      <c r="BJ40" s="765"/>
      <c r="BK40" s="765"/>
      <c r="BL40" s="236"/>
      <c r="BM40" s="699" t="s">
        <v>346</v>
      </c>
      <c r="BN40" s="699"/>
      <c r="BO40" s="699"/>
      <c r="BP40" s="699"/>
      <c r="BQ40" s="699"/>
      <c r="BR40" s="699"/>
      <c r="BS40" s="699"/>
      <c r="BT40" s="699"/>
      <c r="BU40" s="700"/>
      <c r="BV40" s="683">
        <v>71</v>
      </c>
      <c r="BW40" s="684"/>
      <c r="BX40" s="684"/>
      <c r="BY40" s="684"/>
      <c r="BZ40" s="684"/>
      <c r="CA40" s="684"/>
      <c r="CB40" s="693"/>
      <c r="CD40" s="698" t="s">
        <v>347</v>
      </c>
      <c r="CE40" s="699"/>
      <c r="CF40" s="699"/>
      <c r="CG40" s="699"/>
      <c r="CH40" s="699"/>
      <c r="CI40" s="699"/>
      <c r="CJ40" s="699"/>
      <c r="CK40" s="699"/>
      <c r="CL40" s="699"/>
      <c r="CM40" s="699"/>
      <c r="CN40" s="699"/>
      <c r="CO40" s="699"/>
      <c r="CP40" s="699"/>
      <c r="CQ40" s="700"/>
      <c r="CR40" s="683">
        <v>81745</v>
      </c>
      <c r="CS40" s="684"/>
      <c r="CT40" s="684"/>
      <c r="CU40" s="684"/>
      <c r="CV40" s="684"/>
      <c r="CW40" s="684"/>
      <c r="CX40" s="684"/>
      <c r="CY40" s="685"/>
      <c r="CZ40" s="688">
        <v>1.5</v>
      </c>
      <c r="DA40" s="717"/>
      <c r="DB40" s="717"/>
      <c r="DC40" s="721"/>
      <c r="DD40" s="692">
        <v>70245</v>
      </c>
      <c r="DE40" s="684"/>
      <c r="DF40" s="684"/>
      <c r="DG40" s="684"/>
      <c r="DH40" s="684"/>
      <c r="DI40" s="684"/>
      <c r="DJ40" s="684"/>
      <c r="DK40" s="685"/>
      <c r="DL40" s="692">
        <v>33007</v>
      </c>
      <c r="DM40" s="684"/>
      <c r="DN40" s="684"/>
      <c r="DO40" s="684"/>
      <c r="DP40" s="684"/>
      <c r="DQ40" s="684"/>
      <c r="DR40" s="684"/>
      <c r="DS40" s="684"/>
      <c r="DT40" s="684"/>
      <c r="DU40" s="684"/>
      <c r="DV40" s="685"/>
      <c r="DW40" s="688">
        <v>1.1000000000000001</v>
      </c>
      <c r="DX40" s="717"/>
      <c r="DY40" s="717"/>
      <c r="DZ40" s="717"/>
      <c r="EA40" s="717"/>
      <c r="EB40" s="717"/>
      <c r="EC40" s="718"/>
    </row>
    <row r="41" spans="2:133" ht="11.25" customHeight="1">
      <c r="B41" s="680" t="s">
        <v>348</v>
      </c>
      <c r="C41" s="681"/>
      <c r="D41" s="681"/>
      <c r="E41" s="681"/>
      <c r="F41" s="681"/>
      <c r="G41" s="681"/>
      <c r="H41" s="681"/>
      <c r="I41" s="681"/>
      <c r="J41" s="681"/>
      <c r="K41" s="681"/>
      <c r="L41" s="681"/>
      <c r="M41" s="681"/>
      <c r="N41" s="681"/>
      <c r="O41" s="681"/>
      <c r="P41" s="681"/>
      <c r="Q41" s="682"/>
      <c r="R41" s="683">
        <v>28000</v>
      </c>
      <c r="S41" s="684"/>
      <c r="T41" s="684"/>
      <c r="U41" s="684"/>
      <c r="V41" s="684"/>
      <c r="W41" s="684"/>
      <c r="X41" s="684"/>
      <c r="Y41" s="685"/>
      <c r="Z41" s="686">
        <v>0.5</v>
      </c>
      <c r="AA41" s="686"/>
      <c r="AB41" s="686"/>
      <c r="AC41" s="686"/>
      <c r="AD41" s="687" t="s">
        <v>239</v>
      </c>
      <c r="AE41" s="687"/>
      <c r="AF41" s="687"/>
      <c r="AG41" s="687"/>
      <c r="AH41" s="687"/>
      <c r="AI41" s="687"/>
      <c r="AJ41" s="687"/>
      <c r="AK41" s="687"/>
      <c r="AL41" s="688" t="s">
        <v>233</v>
      </c>
      <c r="AM41" s="689"/>
      <c r="AN41" s="689"/>
      <c r="AO41" s="690"/>
      <c r="AQ41" s="761" t="s">
        <v>349</v>
      </c>
      <c r="AR41" s="762"/>
      <c r="AS41" s="762"/>
      <c r="AT41" s="762"/>
      <c r="AU41" s="762"/>
      <c r="AV41" s="762"/>
      <c r="AW41" s="762"/>
      <c r="AX41" s="762"/>
      <c r="AY41" s="763"/>
      <c r="AZ41" s="683">
        <v>74707</v>
      </c>
      <c r="BA41" s="684"/>
      <c r="BB41" s="684"/>
      <c r="BC41" s="684"/>
      <c r="BD41" s="719"/>
      <c r="BE41" s="719"/>
      <c r="BF41" s="750"/>
      <c r="BG41" s="764"/>
      <c r="BH41" s="765"/>
      <c r="BI41" s="765"/>
      <c r="BJ41" s="765"/>
      <c r="BK41" s="765"/>
      <c r="BL41" s="236"/>
      <c r="BM41" s="699" t="s">
        <v>350</v>
      </c>
      <c r="BN41" s="699"/>
      <c r="BO41" s="699"/>
      <c r="BP41" s="699"/>
      <c r="BQ41" s="699"/>
      <c r="BR41" s="699"/>
      <c r="BS41" s="699"/>
      <c r="BT41" s="699"/>
      <c r="BU41" s="700"/>
      <c r="BV41" s="683">
        <v>1</v>
      </c>
      <c r="BW41" s="684"/>
      <c r="BX41" s="684"/>
      <c r="BY41" s="684"/>
      <c r="BZ41" s="684"/>
      <c r="CA41" s="684"/>
      <c r="CB41" s="693"/>
      <c r="CD41" s="698" t="s">
        <v>351</v>
      </c>
      <c r="CE41" s="699"/>
      <c r="CF41" s="699"/>
      <c r="CG41" s="699"/>
      <c r="CH41" s="699"/>
      <c r="CI41" s="699"/>
      <c r="CJ41" s="699"/>
      <c r="CK41" s="699"/>
      <c r="CL41" s="699"/>
      <c r="CM41" s="699"/>
      <c r="CN41" s="699"/>
      <c r="CO41" s="699"/>
      <c r="CP41" s="699"/>
      <c r="CQ41" s="700"/>
      <c r="CR41" s="683" t="s">
        <v>147</v>
      </c>
      <c r="CS41" s="719"/>
      <c r="CT41" s="719"/>
      <c r="CU41" s="719"/>
      <c r="CV41" s="719"/>
      <c r="CW41" s="719"/>
      <c r="CX41" s="719"/>
      <c r="CY41" s="720"/>
      <c r="CZ41" s="688" t="s">
        <v>147</v>
      </c>
      <c r="DA41" s="717"/>
      <c r="DB41" s="717"/>
      <c r="DC41" s="721"/>
      <c r="DD41" s="692" t="s">
        <v>239</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c r="B42" s="724" t="s">
        <v>352</v>
      </c>
      <c r="C42" s="725"/>
      <c r="D42" s="725"/>
      <c r="E42" s="725"/>
      <c r="F42" s="725"/>
      <c r="G42" s="725"/>
      <c r="H42" s="725"/>
      <c r="I42" s="725"/>
      <c r="J42" s="725"/>
      <c r="K42" s="725"/>
      <c r="L42" s="725"/>
      <c r="M42" s="725"/>
      <c r="N42" s="725"/>
      <c r="O42" s="725"/>
      <c r="P42" s="725"/>
      <c r="Q42" s="726"/>
      <c r="R42" s="768">
        <v>5951503</v>
      </c>
      <c r="S42" s="769"/>
      <c r="T42" s="769"/>
      <c r="U42" s="769"/>
      <c r="V42" s="769"/>
      <c r="W42" s="769"/>
      <c r="X42" s="769"/>
      <c r="Y42" s="777"/>
      <c r="Z42" s="778">
        <v>100</v>
      </c>
      <c r="AA42" s="778"/>
      <c r="AB42" s="778"/>
      <c r="AC42" s="778"/>
      <c r="AD42" s="779">
        <v>3101236</v>
      </c>
      <c r="AE42" s="779"/>
      <c r="AF42" s="779"/>
      <c r="AG42" s="779"/>
      <c r="AH42" s="779"/>
      <c r="AI42" s="779"/>
      <c r="AJ42" s="779"/>
      <c r="AK42" s="779"/>
      <c r="AL42" s="780">
        <v>100</v>
      </c>
      <c r="AM42" s="755"/>
      <c r="AN42" s="755"/>
      <c r="AO42" s="781"/>
      <c r="AQ42" s="782" t="s">
        <v>353</v>
      </c>
      <c r="AR42" s="783"/>
      <c r="AS42" s="783"/>
      <c r="AT42" s="783"/>
      <c r="AU42" s="783"/>
      <c r="AV42" s="783"/>
      <c r="AW42" s="783"/>
      <c r="AX42" s="783"/>
      <c r="AY42" s="784"/>
      <c r="AZ42" s="768">
        <v>322563</v>
      </c>
      <c r="BA42" s="769"/>
      <c r="BB42" s="769"/>
      <c r="BC42" s="769"/>
      <c r="BD42" s="754"/>
      <c r="BE42" s="754"/>
      <c r="BF42" s="756"/>
      <c r="BG42" s="766"/>
      <c r="BH42" s="767"/>
      <c r="BI42" s="767"/>
      <c r="BJ42" s="767"/>
      <c r="BK42" s="767"/>
      <c r="BL42" s="237"/>
      <c r="BM42" s="709" t="s">
        <v>354</v>
      </c>
      <c r="BN42" s="709"/>
      <c r="BO42" s="709"/>
      <c r="BP42" s="709"/>
      <c r="BQ42" s="709"/>
      <c r="BR42" s="709"/>
      <c r="BS42" s="709"/>
      <c r="BT42" s="709"/>
      <c r="BU42" s="710"/>
      <c r="BV42" s="768">
        <v>297</v>
      </c>
      <c r="BW42" s="769"/>
      <c r="BX42" s="769"/>
      <c r="BY42" s="769"/>
      <c r="BZ42" s="769"/>
      <c r="CA42" s="769"/>
      <c r="CB42" s="776"/>
      <c r="CD42" s="680" t="s">
        <v>355</v>
      </c>
      <c r="CE42" s="681"/>
      <c r="CF42" s="681"/>
      <c r="CG42" s="681"/>
      <c r="CH42" s="681"/>
      <c r="CI42" s="681"/>
      <c r="CJ42" s="681"/>
      <c r="CK42" s="681"/>
      <c r="CL42" s="681"/>
      <c r="CM42" s="681"/>
      <c r="CN42" s="681"/>
      <c r="CO42" s="681"/>
      <c r="CP42" s="681"/>
      <c r="CQ42" s="682"/>
      <c r="CR42" s="683">
        <v>1194779</v>
      </c>
      <c r="CS42" s="684"/>
      <c r="CT42" s="684"/>
      <c r="CU42" s="684"/>
      <c r="CV42" s="684"/>
      <c r="CW42" s="684"/>
      <c r="CX42" s="684"/>
      <c r="CY42" s="685"/>
      <c r="CZ42" s="688">
        <v>21.5</v>
      </c>
      <c r="DA42" s="689"/>
      <c r="DB42" s="689"/>
      <c r="DC42" s="701"/>
      <c r="DD42" s="692">
        <v>130890</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c r="BV43" s="238"/>
      <c r="BW43" s="238"/>
      <c r="BX43" s="238"/>
      <c r="BY43" s="238"/>
      <c r="BZ43" s="238"/>
      <c r="CA43" s="238"/>
      <c r="CB43" s="238"/>
      <c r="CD43" s="680" t="s">
        <v>356</v>
      </c>
      <c r="CE43" s="681"/>
      <c r="CF43" s="681"/>
      <c r="CG43" s="681"/>
      <c r="CH43" s="681"/>
      <c r="CI43" s="681"/>
      <c r="CJ43" s="681"/>
      <c r="CK43" s="681"/>
      <c r="CL43" s="681"/>
      <c r="CM43" s="681"/>
      <c r="CN43" s="681"/>
      <c r="CO43" s="681"/>
      <c r="CP43" s="681"/>
      <c r="CQ43" s="682"/>
      <c r="CR43" s="683">
        <v>15664</v>
      </c>
      <c r="CS43" s="719"/>
      <c r="CT43" s="719"/>
      <c r="CU43" s="719"/>
      <c r="CV43" s="719"/>
      <c r="CW43" s="719"/>
      <c r="CX43" s="719"/>
      <c r="CY43" s="720"/>
      <c r="CZ43" s="688">
        <v>0.3</v>
      </c>
      <c r="DA43" s="717"/>
      <c r="DB43" s="717"/>
      <c r="DC43" s="721"/>
      <c r="DD43" s="692">
        <v>15664</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c r="CD44" s="795" t="s">
        <v>304</v>
      </c>
      <c r="CE44" s="796"/>
      <c r="CF44" s="680" t="s">
        <v>357</v>
      </c>
      <c r="CG44" s="681"/>
      <c r="CH44" s="681"/>
      <c r="CI44" s="681"/>
      <c r="CJ44" s="681"/>
      <c r="CK44" s="681"/>
      <c r="CL44" s="681"/>
      <c r="CM44" s="681"/>
      <c r="CN44" s="681"/>
      <c r="CO44" s="681"/>
      <c r="CP44" s="681"/>
      <c r="CQ44" s="682"/>
      <c r="CR44" s="683">
        <v>1171330</v>
      </c>
      <c r="CS44" s="684"/>
      <c r="CT44" s="684"/>
      <c r="CU44" s="684"/>
      <c r="CV44" s="684"/>
      <c r="CW44" s="684"/>
      <c r="CX44" s="684"/>
      <c r="CY44" s="685"/>
      <c r="CZ44" s="688">
        <v>21.1</v>
      </c>
      <c r="DA44" s="689"/>
      <c r="DB44" s="689"/>
      <c r="DC44" s="701"/>
      <c r="DD44" s="692">
        <v>107549</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c r="CD45" s="797"/>
      <c r="CE45" s="798"/>
      <c r="CF45" s="680" t="s">
        <v>358</v>
      </c>
      <c r="CG45" s="681"/>
      <c r="CH45" s="681"/>
      <c r="CI45" s="681"/>
      <c r="CJ45" s="681"/>
      <c r="CK45" s="681"/>
      <c r="CL45" s="681"/>
      <c r="CM45" s="681"/>
      <c r="CN45" s="681"/>
      <c r="CO45" s="681"/>
      <c r="CP45" s="681"/>
      <c r="CQ45" s="682"/>
      <c r="CR45" s="683">
        <v>463919</v>
      </c>
      <c r="CS45" s="719"/>
      <c r="CT45" s="719"/>
      <c r="CU45" s="719"/>
      <c r="CV45" s="719"/>
      <c r="CW45" s="719"/>
      <c r="CX45" s="719"/>
      <c r="CY45" s="720"/>
      <c r="CZ45" s="688">
        <v>8.3000000000000007</v>
      </c>
      <c r="DA45" s="717"/>
      <c r="DB45" s="717"/>
      <c r="DC45" s="721"/>
      <c r="DD45" s="692">
        <v>12655</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c r="B46" s="230" t="s">
        <v>359</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360</v>
      </c>
      <c r="CG46" s="681"/>
      <c r="CH46" s="681"/>
      <c r="CI46" s="681"/>
      <c r="CJ46" s="681"/>
      <c r="CK46" s="681"/>
      <c r="CL46" s="681"/>
      <c r="CM46" s="681"/>
      <c r="CN46" s="681"/>
      <c r="CO46" s="681"/>
      <c r="CP46" s="681"/>
      <c r="CQ46" s="682"/>
      <c r="CR46" s="683">
        <v>683106</v>
      </c>
      <c r="CS46" s="684"/>
      <c r="CT46" s="684"/>
      <c r="CU46" s="684"/>
      <c r="CV46" s="684"/>
      <c r="CW46" s="684"/>
      <c r="CX46" s="684"/>
      <c r="CY46" s="685"/>
      <c r="CZ46" s="688">
        <v>12.3</v>
      </c>
      <c r="DA46" s="689"/>
      <c r="DB46" s="689"/>
      <c r="DC46" s="701"/>
      <c r="DD46" s="692">
        <v>91589</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c r="B47" s="240" t="s">
        <v>361</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362</v>
      </c>
      <c r="CG47" s="681"/>
      <c r="CH47" s="681"/>
      <c r="CI47" s="681"/>
      <c r="CJ47" s="681"/>
      <c r="CK47" s="681"/>
      <c r="CL47" s="681"/>
      <c r="CM47" s="681"/>
      <c r="CN47" s="681"/>
      <c r="CO47" s="681"/>
      <c r="CP47" s="681"/>
      <c r="CQ47" s="682"/>
      <c r="CR47" s="683">
        <v>23449</v>
      </c>
      <c r="CS47" s="719"/>
      <c r="CT47" s="719"/>
      <c r="CU47" s="719"/>
      <c r="CV47" s="719"/>
      <c r="CW47" s="719"/>
      <c r="CX47" s="719"/>
      <c r="CY47" s="720"/>
      <c r="CZ47" s="688">
        <v>0.4</v>
      </c>
      <c r="DA47" s="717"/>
      <c r="DB47" s="717"/>
      <c r="DC47" s="721"/>
      <c r="DD47" s="692">
        <v>23341</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c r="B48" s="241" t="s">
        <v>363</v>
      </c>
      <c r="CD48" s="799"/>
      <c r="CE48" s="800"/>
      <c r="CF48" s="680" t="s">
        <v>364</v>
      </c>
      <c r="CG48" s="681"/>
      <c r="CH48" s="681"/>
      <c r="CI48" s="681"/>
      <c r="CJ48" s="681"/>
      <c r="CK48" s="681"/>
      <c r="CL48" s="681"/>
      <c r="CM48" s="681"/>
      <c r="CN48" s="681"/>
      <c r="CO48" s="681"/>
      <c r="CP48" s="681"/>
      <c r="CQ48" s="682"/>
      <c r="CR48" s="683" t="s">
        <v>233</v>
      </c>
      <c r="CS48" s="684"/>
      <c r="CT48" s="684"/>
      <c r="CU48" s="684"/>
      <c r="CV48" s="684"/>
      <c r="CW48" s="684"/>
      <c r="CX48" s="684"/>
      <c r="CY48" s="685"/>
      <c r="CZ48" s="688" t="s">
        <v>233</v>
      </c>
      <c r="DA48" s="689"/>
      <c r="DB48" s="689"/>
      <c r="DC48" s="701"/>
      <c r="DD48" s="692" t="s">
        <v>365</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c r="CD49" s="724" t="s">
        <v>366</v>
      </c>
      <c r="CE49" s="725"/>
      <c r="CF49" s="725"/>
      <c r="CG49" s="725"/>
      <c r="CH49" s="725"/>
      <c r="CI49" s="725"/>
      <c r="CJ49" s="725"/>
      <c r="CK49" s="725"/>
      <c r="CL49" s="725"/>
      <c r="CM49" s="725"/>
      <c r="CN49" s="725"/>
      <c r="CO49" s="725"/>
      <c r="CP49" s="725"/>
      <c r="CQ49" s="726"/>
      <c r="CR49" s="768">
        <v>5563526</v>
      </c>
      <c r="CS49" s="754"/>
      <c r="CT49" s="754"/>
      <c r="CU49" s="754"/>
      <c r="CV49" s="754"/>
      <c r="CW49" s="754"/>
      <c r="CX49" s="754"/>
      <c r="CY49" s="785"/>
      <c r="CZ49" s="780">
        <v>100</v>
      </c>
      <c r="DA49" s="786"/>
      <c r="DB49" s="786"/>
      <c r="DC49" s="787"/>
      <c r="DD49" s="788">
        <v>3697187</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H3CqbWSoNNPX8sJvIejMUPT68l9j6srbJ2DZsXao6l53Rbl1XfQ2Zfmz1FZQJl0XK1sr1vg5uiA/TtmeBi/BZg==" saltValue="8B5jqdkOXkGtm7JcLjsaRw=="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367</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368</v>
      </c>
      <c r="DK2" s="831"/>
      <c r="DL2" s="831"/>
      <c r="DM2" s="831"/>
      <c r="DN2" s="831"/>
      <c r="DO2" s="832"/>
      <c r="DP2" s="250"/>
      <c r="DQ2" s="830" t="s">
        <v>369</v>
      </c>
      <c r="DR2" s="831"/>
      <c r="DS2" s="831"/>
      <c r="DT2" s="831"/>
      <c r="DU2" s="831"/>
      <c r="DV2" s="831"/>
      <c r="DW2" s="831"/>
      <c r="DX2" s="831"/>
      <c r="DY2" s="831"/>
      <c r="DZ2" s="832"/>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833" t="s">
        <v>370</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371</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824" t="s">
        <v>372</v>
      </c>
      <c r="B5" s="825"/>
      <c r="C5" s="825"/>
      <c r="D5" s="825"/>
      <c r="E5" s="825"/>
      <c r="F5" s="825"/>
      <c r="G5" s="825"/>
      <c r="H5" s="825"/>
      <c r="I5" s="825"/>
      <c r="J5" s="825"/>
      <c r="K5" s="825"/>
      <c r="L5" s="825"/>
      <c r="M5" s="825"/>
      <c r="N5" s="825"/>
      <c r="O5" s="825"/>
      <c r="P5" s="826"/>
      <c r="Q5" s="801" t="s">
        <v>373</v>
      </c>
      <c r="R5" s="802"/>
      <c r="S5" s="802"/>
      <c r="T5" s="802"/>
      <c r="U5" s="803"/>
      <c r="V5" s="801" t="s">
        <v>374</v>
      </c>
      <c r="W5" s="802"/>
      <c r="X5" s="802"/>
      <c r="Y5" s="802"/>
      <c r="Z5" s="803"/>
      <c r="AA5" s="801" t="s">
        <v>375</v>
      </c>
      <c r="AB5" s="802"/>
      <c r="AC5" s="802"/>
      <c r="AD5" s="802"/>
      <c r="AE5" s="802"/>
      <c r="AF5" s="834" t="s">
        <v>376</v>
      </c>
      <c r="AG5" s="802"/>
      <c r="AH5" s="802"/>
      <c r="AI5" s="802"/>
      <c r="AJ5" s="813"/>
      <c r="AK5" s="802" t="s">
        <v>377</v>
      </c>
      <c r="AL5" s="802"/>
      <c r="AM5" s="802"/>
      <c r="AN5" s="802"/>
      <c r="AO5" s="803"/>
      <c r="AP5" s="801" t="s">
        <v>378</v>
      </c>
      <c r="AQ5" s="802"/>
      <c r="AR5" s="802"/>
      <c r="AS5" s="802"/>
      <c r="AT5" s="803"/>
      <c r="AU5" s="801" t="s">
        <v>379</v>
      </c>
      <c r="AV5" s="802"/>
      <c r="AW5" s="802"/>
      <c r="AX5" s="802"/>
      <c r="AY5" s="813"/>
      <c r="AZ5" s="257"/>
      <c r="BA5" s="257"/>
      <c r="BB5" s="257"/>
      <c r="BC5" s="257"/>
      <c r="BD5" s="257"/>
      <c r="BE5" s="258"/>
      <c r="BF5" s="258"/>
      <c r="BG5" s="258"/>
      <c r="BH5" s="258"/>
      <c r="BI5" s="258"/>
      <c r="BJ5" s="258"/>
      <c r="BK5" s="258"/>
      <c r="BL5" s="258"/>
      <c r="BM5" s="258"/>
      <c r="BN5" s="258"/>
      <c r="BO5" s="258"/>
      <c r="BP5" s="258"/>
      <c r="BQ5" s="824" t="s">
        <v>380</v>
      </c>
      <c r="BR5" s="825"/>
      <c r="BS5" s="825"/>
      <c r="BT5" s="825"/>
      <c r="BU5" s="825"/>
      <c r="BV5" s="825"/>
      <c r="BW5" s="825"/>
      <c r="BX5" s="825"/>
      <c r="BY5" s="825"/>
      <c r="BZ5" s="825"/>
      <c r="CA5" s="825"/>
      <c r="CB5" s="825"/>
      <c r="CC5" s="825"/>
      <c r="CD5" s="825"/>
      <c r="CE5" s="825"/>
      <c r="CF5" s="825"/>
      <c r="CG5" s="826"/>
      <c r="CH5" s="801" t="s">
        <v>381</v>
      </c>
      <c r="CI5" s="802"/>
      <c r="CJ5" s="802"/>
      <c r="CK5" s="802"/>
      <c r="CL5" s="803"/>
      <c r="CM5" s="801" t="s">
        <v>382</v>
      </c>
      <c r="CN5" s="802"/>
      <c r="CO5" s="802"/>
      <c r="CP5" s="802"/>
      <c r="CQ5" s="803"/>
      <c r="CR5" s="801" t="s">
        <v>383</v>
      </c>
      <c r="CS5" s="802"/>
      <c r="CT5" s="802"/>
      <c r="CU5" s="802"/>
      <c r="CV5" s="803"/>
      <c r="CW5" s="801" t="s">
        <v>384</v>
      </c>
      <c r="CX5" s="802"/>
      <c r="CY5" s="802"/>
      <c r="CZ5" s="802"/>
      <c r="DA5" s="803"/>
      <c r="DB5" s="801" t="s">
        <v>385</v>
      </c>
      <c r="DC5" s="802"/>
      <c r="DD5" s="802"/>
      <c r="DE5" s="802"/>
      <c r="DF5" s="803"/>
      <c r="DG5" s="807" t="s">
        <v>386</v>
      </c>
      <c r="DH5" s="808"/>
      <c r="DI5" s="808"/>
      <c r="DJ5" s="808"/>
      <c r="DK5" s="809"/>
      <c r="DL5" s="807" t="s">
        <v>387</v>
      </c>
      <c r="DM5" s="808"/>
      <c r="DN5" s="808"/>
      <c r="DO5" s="808"/>
      <c r="DP5" s="809"/>
      <c r="DQ5" s="801" t="s">
        <v>388</v>
      </c>
      <c r="DR5" s="802"/>
      <c r="DS5" s="802"/>
      <c r="DT5" s="802"/>
      <c r="DU5" s="803"/>
      <c r="DV5" s="801" t="s">
        <v>379</v>
      </c>
      <c r="DW5" s="802"/>
      <c r="DX5" s="802"/>
      <c r="DY5" s="802"/>
      <c r="DZ5" s="813"/>
      <c r="EA5" s="255"/>
    </row>
    <row r="6" spans="1:131" s="256" customFormat="1" ht="26.25" customHeight="1" thickBot="1">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c r="A7" s="259">
        <v>1</v>
      </c>
      <c r="B7" s="815" t="s">
        <v>389</v>
      </c>
      <c r="C7" s="816"/>
      <c r="D7" s="816"/>
      <c r="E7" s="816"/>
      <c r="F7" s="816"/>
      <c r="G7" s="816"/>
      <c r="H7" s="816"/>
      <c r="I7" s="816"/>
      <c r="J7" s="816"/>
      <c r="K7" s="816"/>
      <c r="L7" s="816"/>
      <c r="M7" s="816"/>
      <c r="N7" s="816"/>
      <c r="O7" s="816"/>
      <c r="P7" s="817"/>
      <c r="Q7" s="818">
        <v>6023</v>
      </c>
      <c r="R7" s="819"/>
      <c r="S7" s="819"/>
      <c r="T7" s="819"/>
      <c r="U7" s="819"/>
      <c r="V7" s="819">
        <v>5635</v>
      </c>
      <c r="W7" s="819"/>
      <c r="X7" s="819"/>
      <c r="Y7" s="819"/>
      <c r="Z7" s="819"/>
      <c r="AA7" s="819">
        <f>Q7-V7</f>
        <v>388</v>
      </c>
      <c r="AB7" s="819"/>
      <c r="AC7" s="819"/>
      <c r="AD7" s="819"/>
      <c r="AE7" s="820"/>
      <c r="AF7" s="821">
        <v>367</v>
      </c>
      <c r="AG7" s="822"/>
      <c r="AH7" s="822"/>
      <c r="AI7" s="822"/>
      <c r="AJ7" s="823"/>
      <c r="AK7" s="858">
        <v>521</v>
      </c>
      <c r="AL7" s="859"/>
      <c r="AM7" s="859"/>
      <c r="AN7" s="859"/>
      <c r="AO7" s="859"/>
      <c r="AP7" s="859">
        <v>6593</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583</v>
      </c>
      <c r="BT7" s="863"/>
      <c r="BU7" s="863"/>
      <c r="BV7" s="863"/>
      <c r="BW7" s="863"/>
      <c r="BX7" s="863"/>
      <c r="BY7" s="863"/>
      <c r="BZ7" s="863"/>
      <c r="CA7" s="863"/>
      <c r="CB7" s="863"/>
      <c r="CC7" s="863"/>
      <c r="CD7" s="863"/>
      <c r="CE7" s="863"/>
      <c r="CF7" s="863"/>
      <c r="CG7" s="864"/>
      <c r="CH7" s="855">
        <v>37</v>
      </c>
      <c r="CI7" s="856"/>
      <c r="CJ7" s="856"/>
      <c r="CK7" s="856"/>
      <c r="CL7" s="857"/>
      <c r="CM7" s="855">
        <v>234</v>
      </c>
      <c r="CN7" s="856"/>
      <c r="CO7" s="856"/>
      <c r="CP7" s="856"/>
      <c r="CQ7" s="857"/>
      <c r="CR7" s="855">
        <v>28</v>
      </c>
      <c r="CS7" s="856"/>
      <c r="CT7" s="856"/>
      <c r="CU7" s="856"/>
      <c r="CV7" s="857"/>
      <c r="CW7" s="855">
        <v>0</v>
      </c>
      <c r="CX7" s="856"/>
      <c r="CY7" s="856"/>
      <c r="CZ7" s="856"/>
      <c r="DA7" s="857"/>
      <c r="DB7" s="855" t="s">
        <v>510</v>
      </c>
      <c r="DC7" s="856"/>
      <c r="DD7" s="856"/>
      <c r="DE7" s="856"/>
      <c r="DF7" s="857"/>
      <c r="DG7" s="855" t="s">
        <v>510</v>
      </c>
      <c r="DH7" s="856"/>
      <c r="DI7" s="856"/>
      <c r="DJ7" s="856"/>
      <c r="DK7" s="857"/>
      <c r="DL7" s="855" t="s">
        <v>510</v>
      </c>
      <c r="DM7" s="856"/>
      <c r="DN7" s="856"/>
      <c r="DO7" s="856"/>
      <c r="DP7" s="857"/>
      <c r="DQ7" s="855" t="s">
        <v>510</v>
      </c>
      <c r="DR7" s="856"/>
      <c r="DS7" s="856"/>
      <c r="DT7" s="856"/>
      <c r="DU7" s="857"/>
      <c r="DV7" s="836"/>
      <c r="DW7" s="837"/>
      <c r="DX7" s="837"/>
      <c r="DY7" s="837"/>
      <c r="DZ7" s="838"/>
      <c r="EA7" s="255"/>
    </row>
    <row r="8" spans="1:131" s="256" customFormat="1" ht="26.25" customHeight="1">
      <c r="A8" s="262">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584</v>
      </c>
      <c r="BT8" s="853"/>
      <c r="BU8" s="853"/>
      <c r="BV8" s="853"/>
      <c r="BW8" s="853"/>
      <c r="BX8" s="853"/>
      <c r="BY8" s="853"/>
      <c r="BZ8" s="853"/>
      <c r="CA8" s="853"/>
      <c r="CB8" s="853"/>
      <c r="CC8" s="853"/>
      <c r="CD8" s="853"/>
      <c r="CE8" s="853"/>
      <c r="CF8" s="853"/>
      <c r="CG8" s="854"/>
      <c r="CH8" s="865">
        <v>2</v>
      </c>
      <c r="CI8" s="866"/>
      <c r="CJ8" s="866"/>
      <c r="CK8" s="866"/>
      <c r="CL8" s="867"/>
      <c r="CM8" s="865">
        <v>3</v>
      </c>
      <c r="CN8" s="866"/>
      <c r="CO8" s="866"/>
      <c r="CP8" s="866"/>
      <c r="CQ8" s="867"/>
      <c r="CR8" s="865">
        <v>33</v>
      </c>
      <c r="CS8" s="866"/>
      <c r="CT8" s="866"/>
      <c r="CU8" s="866"/>
      <c r="CV8" s="867"/>
      <c r="CW8" s="865">
        <v>2</v>
      </c>
      <c r="CX8" s="866"/>
      <c r="CY8" s="866"/>
      <c r="CZ8" s="866"/>
      <c r="DA8" s="867"/>
      <c r="DB8" s="865" t="s">
        <v>510</v>
      </c>
      <c r="DC8" s="866"/>
      <c r="DD8" s="866"/>
      <c r="DE8" s="866"/>
      <c r="DF8" s="867"/>
      <c r="DG8" s="865" t="s">
        <v>510</v>
      </c>
      <c r="DH8" s="866"/>
      <c r="DI8" s="866"/>
      <c r="DJ8" s="866"/>
      <c r="DK8" s="867"/>
      <c r="DL8" s="865" t="s">
        <v>510</v>
      </c>
      <c r="DM8" s="866"/>
      <c r="DN8" s="866"/>
      <c r="DO8" s="866"/>
      <c r="DP8" s="867"/>
      <c r="DQ8" s="865" t="s">
        <v>510</v>
      </c>
      <c r="DR8" s="866"/>
      <c r="DS8" s="866"/>
      <c r="DT8" s="866"/>
      <c r="DU8" s="867"/>
      <c r="DV8" s="868"/>
      <c r="DW8" s="869"/>
      <c r="DX8" s="869"/>
      <c r="DY8" s="869"/>
      <c r="DZ8" s="870"/>
      <c r="EA8" s="255"/>
    </row>
    <row r="9" spans="1:131" s="256" customFormat="1" ht="26.25" customHeight="1">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585</v>
      </c>
      <c r="BT9" s="853"/>
      <c r="BU9" s="853"/>
      <c r="BV9" s="853"/>
      <c r="BW9" s="853"/>
      <c r="BX9" s="853"/>
      <c r="BY9" s="853"/>
      <c r="BZ9" s="853"/>
      <c r="CA9" s="853"/>
      <c r="CB9" s="853"/>
      <c r="CC9" s="853"/>
      <c r="CD9" s="853"/>
      <c r="CE9" s="853"/>
      <c r="CF9" s="853"/>
      <c r="CG9" s="854"/>
      <c r="CH9" s="865">
        <v>1</v>
      </c>
      <c r="CI9" s="866"/>
      <c r="CJ9" s="866"/>
      <c r="CK9" s="866"/>
      <c r="CL9" s="867"/>
      <c r="CM9" s="865">
        <v>20</v>
      </c>
      <c r="CN9" s="866"/>
      <c r="CO9" s="866"/>
      <c r="CP9" s="866"/>
      <c r="CQ9" s="867"/>
      <c r="CR9" s="865">
        <v>20</v>
      </c>
      <c r="CS9" s="866"/>
      <c r="CT9" s="866"/>
      <c r="CU9" s="866"/>
      <c r="CV9" s="867"/>
      <c r="CW9" s="865" t="s">
        <v>601</v>
      </c>
      <c r="CX9" s="866"/>
      <c r="CY9" s="866"/>
      <c r="CZ9" s="866"/>
      <c r="DA9" s="867"/>
      <c r="DB9" s="865" t="s">
        <v>510</v>
      </c>
      <c r="DC9" s="866"/>
      <c r="DD9" s="866"/>
      <c r="DE9" s="866"/>
      <c r="DF9" s="867"/>
      <c r="DG9" s="865" t="s">
        <v>510</v>
      </c>
      <c r="DH9" s="866"/>
      <c r="DI9" s="866"/>
      <c r="DJ9" s="866"/>
      <c r="DK9" s="867"/>
      <c r="DL9" s="865" t="s">
        <v>510</v>
      </c>
      <c r="DM9" s="866"/>
      <c r="DN9" s="866"/>
      <c r="DO9" s="866"/>
      <c r="DP9" s="867"/>
      <c r="DQ9" s="865" t="s">
        <v>510</v>
      </c>
      <c r="DR9" s="866"/>
      <c r="DS9" s="866"/>
      <c r="DT9" s="866"/>
      <c r="DU9" s="867"/>
      <c r="DV9" s="868"/>
      <c r="DW9" s="869"/>
      <c r="DX9" s="869"/>
      <c r="DY9" s="869"/>
      <c r="DZ9" s="870"/>
      <c r="EA9" s="255"/>
    </row>
    <row r="10" spans="1:131" s="256" customFormat="1" ht="26.25" customHeight="1">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t="s">
        <v>586</v>
      </c>
      <c r="BT10" s="853"/>
      <c r="BU10" s="853"/>
      <c r="BV10" s="853"/>
      <c r="BW10" s="853"/>
      <c r="BX10" s="853"/>
      <c r="BY10" s="853"/>
      <c r="BZ10" s="853"/>
      <c r="CA10" s="853"/>
      <c r="CB10" s="853"/>
      <c r="CC10" s="853"/>
      <c r="CD10" s="853"/>
      <c r="CE10" s="853"/>
      <c r="CF10" s="853"/>
      <c r="CG10" s="854"/>
      <c r="CH10" s="865">
        <v>5</v>
      </c>
      <c r="CI10" s="866"/>
      <c r="CJ10" s="866"/>
      <c r="CK10" s="866"/>
      <c r="CL10" s="867"/>
      <c r="CM10" s="865">
        <v>35</v>
      </c>
      <c r="CN10" s="866"/>
      <c r="CO10" s="866"/>
      <c r="CP10" s="866"/>
      <c r="CQ10" s="867"/>
      <c r="CR10" s="865">
        <v>30</v>
      </c>
      <c r="CS10" s="866"/>
      <c r="CT10" s="866"/>
      <c r="CU10" s="866"/>
      <c r="CV10" s="867"/>
      <c r="CW10" s="865" t="s">
        <v>601</v>
      </c>
      <c r="CX10" s="866"/>
      <c r="CY10" s="866"/>
      <c r="CZ10" s="866"/>
      <c r="DA10" s="867"/>
      <c r="DB10" s="865" t="s">
        <v>510</v>
      </c>
      <c r="DC10" s="866"/>
      <c r="DD10" s="866"/>
      <c r="DE10" s="866"/>
      <c r="DF10" s="867"/>
      <c r="DG10" s="865" t="s">
        <v>510</v>
      </c>
      <c r="DH10" s="866"/>
      <c r="DI10" s="866"/>
      <c r="DJ10" s="866"/>
      <c r="DK10" s="867"/>
      <c r="DL10" s="865" t="s">
        <v>510</v>
      </c>
      <c r="DM10" s="866"/>
      <c r="DN10" s="866"/>
      <c r="DO10" s="866"/>
      <c r="DP10" s="867"/>
      <c r="DQ10" s="865" t="s">
        <v>510</v>
      </c>
      <c r="DR10" s="866"/>
      <c r="DS10" s="866"/>
      <c r="DT10" s="866"/>
      <c r="DU10" s="867"/>
      <c r="DV10" s="868"/>
      <c r="DW10" s="869"/>
      <c r="DX10" s="869"/>
      <c r="DY10" s="869"/>
      <c r="DZ10" s="870"/>
      <c r="EA10" s="255"/>
    </row>
    <row r="11" spans="1:131" s="256" customFormat="1" ht="26.25" customHeight="1">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390</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c r="A23" s="265" t="s">
        <v>391</v>
      </c>
      <c r="B23" s="874" t="s">
        <v>392</v>
      </c>
      <c r="C23" s="875"/>
      <c r="D23" s="875"/>
      <c r="E23" s="875"/>
      <c r="F23" s="875"/>
      <c r="G23" s="875"/>
      <c r="H23" s="875"/>
      <c r="I23" s="875"/>
      <c r="J23" s="875"/>
      <c r="K23" s="875"/>
      <c r="L23" s="875"/>
      <c r="M23" s="875"/>
      <c r="N23" s="875"/>
      <c r="O23" s="875"/>
      <c r="P23" s="876"/>
      <c r="Q23" s="877">
        <v>6023</v>
      </c>
      <c r="R23" s="878"/>
      <c r="S23" s="878"/>
      <c r="T23" s="878"/>
      <c r="U23" s="878"/>
      <c r="V23" s="878">
        <v>5635</v>
      </c>
      <c r="W23" s="878"/>
      <c r="X23" s="878"/>
      <c r="Y23" s="878"/>
      <c r="Z23" s="878"/>
      <c r="AA23" s="878">
        <v>388</v>
      </c>
      <c r="AB23" s="878"/>
      <c r="AC23" s="878"/>
      <c r="AD23" s="878"/>
      <c r="AE23" s="879"/>
      <c r="AF23" s="880">
        <v>367</v>
      </c>
      <c r="AG23" s="878"/>
      <c r="AH23" s="878"/>
      <c r="AI23" s="878"/>
      <c r="AJ23" s="881"/>
      <c r="AK23" s="882"/>
      <c r="AL23" s="883"/>
      <c r="AM23" s="883"/>
      <c r="AN23" s="883"/>
      <c r="AO23" s="883"/>
      <c r="AP23" s="878">
        <v>6593</v>
      </c>
      <c r="AQ23" s="878"/>
      <c r="AR23" s="878"/>
      <c r="AS23" s="878"/>
      <c r="AT23" s="878"/>
      <c r="AU23" s="884"/>
      <c r="AV23" s="884"/>
      <c r="AW23" s="884"/>
      <c r="AX23" s="884"/>
      <c r="AY23" s="885"/>
      <c r="AZ23" s="893" t="s">
        <v>233</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c r="A24" s="892" t="s">
        <v>393</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c r="A25" s="833" t="s">
        <v>394</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c r="A26" s="824" t="s">
        <v>372</v>
      </c>
      <c r="B26" s="825"/>
      <c r="C26" s="825"/>
      <c r="D26" s="825"/>
      <c r="E26" s="825"/>
      <c r="F26" s="825"/>
      <c r="G26" s="825"/>
      <c r="H26" s="825"/>
      <c r="I26" s="825"/>
      <c r="J26" s="825"/>
      <c r="K26" s="825"/>
      <c r="L26" s="825"/>
      <c r="M26" s="825"/>
      <c r="N26" s="825"/>
      <c r="O26" s="825"/>
      <c r="P26" s="826"/>
      <c r="Q26" s="801" t="s">
        <v>395</v>
      </c>
      <c r="R26" s="802"/>
      <c r="S26" s="802"/>
      <c r="T26" s="802"/>
      <c r="U26" s="803"/>
      <c r="V26" s="801" t="s">
        <v>396</v>
      </c>
      <c r="W26" s="802"/>
      <c r="X26" s="802"/>
      <c r="Y26" s="802"/>
      <c r="Z26" s="803"/>
      <c r="AA26" s="801" t="s">
        <v>397</v>
      </c>
      <c r="AB26" s="802"/>
      <c r="AC26" s="802"/>
      <c r="AD26" s="802"/>
      <c r="AE26" s="802"/>
      <c r="AF26" s="896" t="s">
        <v>398</v>
      </c>
      <c r="AG26" s="897"/>
      <c r="AH26" s="897"/>
      <c r="AI26" s="897"/>
      <c r="AJ26" s="898"/>
      <c r="AK26" s="802" t="s">
        <v>399</v>
      </c>
      <c r="AL26" s="802"/>
      <c r="AM26" s="802"/>
      <c r="AN26" s="802"/>
      <c r="AO26" s="803"/>
      <c r="AP26" s="801" t="s">
        <v>400</v>
      </c>
      <c r="AQ26" s="802"/>
      <c r="AR26" s="802"/>
      <c r="AS26" s="802"/>
      <c r="AT26" s="803"/>
      <c r="AU26" s="801" t="s">
        <v>401</v>
      </c>
      <c r="AV26" s="802"/>
      <c r="AW26" s="802"/>
      <c r="AX26" s="802"/>
      <c r="AY26" s="803"/>
      <c r="AZ26" s="801" t="s">
        <v>402</v>
      </c>
      <c r="BA26" s="802"/>
      <c r="BB26" s="802"/>
      <c r="BC26" s="802"/>
      <c r="BD26" s="803"/>
      <c r="BE26" s="801" t="s">
        <v>379</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c r="A28" s="267">
        <v>1</v>
      </c>
      <c r="B28" s="815" t="s">
        <v>403</v>
      </c>
      <c r="C28" s="816"/>
      <c r="D28" s="816"/>
      <c r="E28" s="816"/>
      <c r="F28" s="816"/>
      <c r="G28" s="816"/>
      <c r="H28" s="816"/>
      <c r="I28" s="816"/>
      <c r="J28" s="816"/>
      <c r="K28" s="816"/>
      <c r="L28" s="816"/>
      <c r="M28" s="816"/>
      <c r="N28" s="816"/>
      <c r="O28" s="816"/>
      <c r="P28" s="817"/>
      <c r="Q28" s="906">
        <v>842</v>
      </c>
      <c r="R28" s="907"/>
      <c r="S28" s="907"/>
      <c r="T28" s="907"/>
      <c r="U28" s="907"/>
      <c r="V28" s="907">
        <v>795</v>
      </c>
      <c r="W28" s="907"/>
      <c r="X28" s="907"/>
      <c r="Y28" s="907"/>
      <c r="Z28" s="907"/>
      <c r="AA28" s="907">
        <v>47</v>
      </c>
      <c r="AB28" s="907"/>
      <c r="AC28" s="907"/>
      <c r="AD28" s="907"/>
      <c r="AE28" s="908"/>
      <c r="AF28" s="909">
        <v>47</v>
      </c>
      <c r="AG28" s="907"/>
      <c r="AH28" s="907"/>
      <c r="AI28" s="907"/>
      <c r="AJ28" s="910"/>
      <c r="AK28" s="911">
        <v>97</v>
      </c>
      <c r="AL28" s="902"/>
      <c r="AM28" s="902"/>
      <c r="AN28" s="902"/>
      <c r="AO28" s="902"/>
      <c r="AP28" s="902" t="s">
        <v>590</v>
      </c>
      <c r="AQ28" s="902"/>
      <c r="AR28" s="902"/>
      <c r="AS28" s="902"/>
      <c r="AT28" s="902"/>
      <c r="AU28" s="902" t="s">
        <v>589</v>
      </c>
      <c r="AV28" s="902"/>
      <c r="AW28" s="902"/>
      <c r="AX28" s="902"/>
      <c r="AY28" s="902"/>
      <c r="AZ28" s="903" t="s">
        <v>588</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c r="A29" s="267">
        <v>2</v>
      </c>
      <c r="B29" s="839" t="s">
        <v>404</v>
      </c>
      <c r="C29" s="840"/>
      <c r="D29" s="840"/>
      <c r="E29" s="840"/>
      <c r="F29" s="840"/>
      <c r="G29" s="840"/>
      <c r="H29" s="840"/>
      <c r="I29" s="840"/>
      <c r="J29" s="840"/>
      <c r="K29" s="840"/>
      <c r="L29" s="840"/>
      <c r="M29" s="840"/>
      <c r="N29" s="840"/>
      <c r="O29" s="840"/>
      <c r="P29" s="841"/>
      <c r="Q29" s="842">
        <v>1030</v>
      </c>
      <c r="R29" s="843"/>
      <c r="S29" s="843"/>
      <c r="T29" s="843"/>
      <c r="U29" s="843"/>
      <c r="V29" s="843">
        <v>1005</v>
      </c>
      <c r="W29" s="843"/>
      <c r="X29" s="843"/>
      <c r="Y29" s="843"/>
      <c r="Z29" s="843"/>
      <c r="AA29" s="843">
        <v>25</v>
      </c>
      <c r="AB29" s="843"/>
      <c r="AC29" s="843"/>
      <c r="AD29" s="843"/>
      <c r="AE29" s="844"/>
      <c r="AF29" s="845">
        <v>25</v>
      </c>
      <c r="AG29" s="846"/>
      <c r="AH29" s="846"/>
      <c r="AI29" s="846"/>
      <c r="AJ29" s="847"/>
      <c r="AK29" s="914">
        <v>178</v>
      </c>
      <c r="AL29" s="915"/>
      <c r="AM29" s="915"/>
      <c r="AN29" s="915"/>
      <c r="AO29" s="915"/>
      <c r="AP29" s="915" t="s">
        <v>591</v>
      </c>
      <c r="AQ29" s="915"/>
      <c r="AR29" s="915"/>
      <c r="AS29" s="915"/>
      <c r="AT29" s="915"/>
      <c r="AU29" s="915" t="s">
        <v>591</v>
      </c>
      <c r="AV29" s="915"/>
      <c r="AW29" s="915"/>
      <c r="AX29" s="915"/>
      <c r="AY29" s="915"/>
      <c r="AZ29" s="916" t="s">
        <v>588</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c r="A30" s="267">
        <v>3</v>
      </c>
      <c r="B30" s="839" t="s">
        <v>405</v>
      </c>
      <c r="C30" s="840"/>
      <c r="D30" s="840"/>
      <c r="E30" s="840"/>
      <c r="F30" s="840"/>
      <c r="G30" s="840"/>
      <c r="H30" s="840"/>
      <c r="I30" s="840"/>
      <c r="J30" s="840"/>
      <c r="K30" s="840"/>
      <c r="L30" s="840"/>
      <c r="M30" s="840"/>
      <c r="N30" s="840"/>
      <c r="O30" s="840"/>
      <c r="P30" s="841"/>
      <c r="Q30" s="842">
        <v>93</v>
      </c>
      <c r="R30" s="843"/>
      <c r="S30" s="843"/>
      <c r="T30" s="843"/>
      <c r="U30" s="843"/>
      <c r="V30" s="843">
        <v>93</v>
      </c>
      <c r="W30" s="843"/>
      <c r="X30" s="843"/>
      <c r="Y30" s="843"/>
      <c r="Z30" s="843"/>
      <c r="AA30" s="843">
        <v>0</v>
      </c>
      <c r="AB30" s="843"/>
      <c r="AC30" s="843"/>
      <c r="AD30" s="843"/>
      <c r="AE30" s="844"/>
      <c r="AF30" s="845">
        <v>0</v>
      </c>
      <c r="AG30" s="846"/>
      <c r="AH30" s="846"/>
      <c r="AI30" s="846"/>
      <c r="AJ30" s="847"/>
      <c r="AK30" s="914">
        <v>34</v>
      </c>
      <c r="AL30" s="915"/>
      <c r="AM30" s="915"/>
      <c r="AN30" s="915"/>
      <c r="AO30" s="915"/>
      <c r="AP30" s="915" t="s">
        <v>592</v>
      </c>
      <c r="AQ30" s="915"/>
      <c r="AR30" s="915"/>
      <c r="AS30" s="915"/>
      <c r="AT30" s="915"/>
      <c r="AU30" s="915" t="s">
        <v>591</v>
      </c>
      <c r="AV30" s="915"/>
      <c r="AW30" s="915"/>
      <c r="AX30" s="915"/>
      <c r="AY30" s="915"/>
      <c r="AZ30" s="916" t="s">
        <v>588</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c r="A31" s="267">
        <v>4</v>
      </c>
      <c r="B31" s="839" t="s">
        <v>406</v>
      </c>
      <c r="C31" s="840"/>
      <c r="D31" s="840"/>
      <c r="E31" s="840"/>
      <c r="F31" s="840"/>
      <c r="G31" s="840"/>
      <c r="H31" s="840"/>
      <c r="I31" s="840"/>
      <c r="J31" s="840"/>
      <c r="K31" s="840"/>
      <c r="L31" s="840"/>
      <c r="M31" s="840"/>
      <c r="N31" s="840"/>
      <c r="O31" s="840"/>
      <c r="P31" s="841"/>
      <c r="Q31" s="842">
        <v>158</v>
      </c>
      <c r="R31" s="843"/>
      <c r="S31" s="843"/>
      <c r="T31" s="843"/>
      <c r="U31" s="843"/>
      <c r="V31" s="843">
        <v>134</v>
      </c>
      <c r="W31" s="843"/>
      <c r="X31" s="843"/>
      <c r="Y31" s="843"/>
      <c r="Z31" s="843"/>
      <c r="AA31" s="843">
        <f>Q31-V31</f>
        <v>24</v>
      </c>
      <c r="AB31" s="843"/>
      <c r="AC31" s="843"/>
      <c r="AD31" s="843"/>
      <c r="AE31" s="844"/>
      <c r="AF31" s="845">
        <v>374</v>
      </c>
      <c r="AG31" s="846"/>
      <c r="AH31" s="846"/>
      <c r="AI31" s="846"/>
      <c r="AJ31" s="847"/>
      <c r="AK31" s="914">
        <v>2</v>
      </c>
      <c r="AL31" s="915"/>
      <c r="AM31" s="915"/>
      <c r="AN31" s="915"/>
      <c r="AO31" s="915"/>
      <c r="AP31" s="915">
        <v>70</v>
      </c>
      <c r="AQ31" s="915"/>
      <c r="AR31" s="915"/>
      <c r="AS31" s="915"/>
      <c r="AT31" s="915"/>
      <c r="AU31" s="915">
        <v>7</v>
      </c>
      <c r="AV31" s="915"/>
      <c r="AW31" s="915"/>
      <c r="AX31" s="915"/>
      <c r="AY31" s="915"/>
      <c r="AZ31" s="916" t="s">
        <v>588</v>
      </c>
      <c r="BA31" s="916"/>
      <c r="BB31" s="916"/>
      <c r="BC31" s="916"/>
      <c r="BD31" s="916"/>
      <c r="BE31" s="912" t="s">
        <v>407</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c r="A32" s="267">
        <v>5</v>
      </c>
      <c r="B32" s="839" t="s">
        <v>408</v>
      </c>
      <c r="C32" s="840"/>
      <c r="D32" s="840"/>
      <c r="E32" s="840"/>
      <c r="F32" s="840"/>
      <c r="G32" s="840"/>
      <c r="H32" s="840"/>
      <c r="I32" s="840"/>
      <c r="J32" s="840"/>
      <c r="K32" s="840"/>
      <c r="L32" s="840"/>
      <c r="M32" s="840"/>
      <c r="N32" s="840"/>
      <c r="O32" s="840"/>
      <c r="P32" s="841"/>
      <c r="Q32" s="842">
        <v>724</v>
      </c>
      <c r="R32" s="843"/>
      <c r="S32" s="843"/>
      <c r="T32" s="843"/>
      <c r="U32" s="843"/>
      <c r="V32" s="843">
        <v>730</v>
      </c>
      <c r="W32" s="843"/>
      <c r="X32" s="843"/>
      <c r="Y32" s="843"/>
      <c r="Z32" s="843"/>
      <c r="AA32" s="843">
        <v>-6</v>
      </c>
      <c r="AB32" s="843"/>
      <c r="AC32" s="843"/>
      <c r="AD32" s="843"/>
      <c r="AE32" s="844"/>
      <c r="AF32" s="845">
        <v>288</v>
      </c>
      <c r="AG32" s="846"/>
      <c r="AH32" s="846"/>
      <c r="AI32" s="846"/>
      <c r="AJ32" s="847"/>
      <c r="AK32" s="914">
        <v>296</v>
      </c>
      <c r="AL32" s="915"/>
      <c r="AM32" s="915"/>
      <c r="AN32" s="915"/>
      <c r="AO32" s="915"/>
      <c r="AP32" s="915">
        <v>440</v>
      </c>
      <c r="AQ32" s="915"/>
      <c r="AR32" s="915"/>
      <c r="AS32" s="915"/>
      <c r="AT32" s="915"/>
      <c r="AU32" s="915">
        <v>328</v>
      </c>
      <c r="AV32" s="915"/>
      <c r="AW32" s="915"/>
      <c r="AX32" s="915"/>
      <c r="AY32" s="915"/>
      <c r="AZ32" s="916" t="s">
        <v>587</v>
      </c>
      <c r="BA32" s="916"/>
      <c r="BB32" s="916"/>
      <c r="BC32" s="916"/>
      <c r="BD32" s="916"/>
      <c r="BE32" s="912" t="s">
        <v>407</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c r="A33" s="267">
        <v>6</v>
      </c>
      <c r="B33" s="839" t="s">
        <v>409</v>
      </c>
      <c r="C33" s="840"/>
      <c r="D33" s="840"/>
      <c r="E33" s="840"/>
      <c r="F33" s="840"/>
      <c r="G33" s="840"/>
      <c r="H33" s="840"/>
      <c r="I33" s="840"/>
      <c r="J33" s="840"/>
      <c r="K33" s="840"/>
      <c r="L33" s="840"/>
      <c r="M33" s="840"/>
      <c r="N33" s="840"/>
      <c r="O33" s="840"/>
      <c r="P33" s="841"/>
      <c r="Q33" s="842">
        <v>73</v>
      </c>
      <c r="R33" s="843"/>
      <c r="S33" s="843"/>
      <c r="T33" s="843"/>
      <c r="U33" s="843"/>
      <c r="V33" s="843">
        <v>73</v>
      </c>
      <c r="W33" s="843"/>
      <c r="X33" s="843"/>
      <c r="Y33" s="843"/>
      <c r="Z33" s="843"/>
      <c r="AA33" s="843" t="s">
        <v>587</v>
      </c>
      <c r="AB33" s="843"/>
      <c r="AC33" s="843"/>
      <c r="AD33" s="843"/>
      <c r="AE33" s="844"/>
      <c r="AF33" s="845" t="s">
        <v>233</v>
      </c>
      <c r="AG33" s="846"/>
      <c r="AH33" s="846"/>
      <c r="AI33" s="846"/>
      <c r="AJ33" s="847"/>
      <c r="AK33" s="914">
        <v>6</v>
      </c>
      <c r="AL33" s="915"/>
      <c r="AM33" s="915"/>
      <c r="AN33" s="915"/>
      <c r="AO33" s="915"/>
      <c r="AP33" s="915">
        <v>73</v>
      </c>
      <c r="AQ33" s="915"/>
      <c r="AR33" s="915"/>
      <c r="AS33" s="915"/>
      <c r="AT33" s="915"/>
      <c r="AU33" s="915">
        <v>9</v>
      </c>
      <c r="AV33" s="915"/>
      <c r="AW33" s="915"/>
      <c r="AX33" s="915"/>
      <c r="AY33" s="915"/>
      <c r="AZ33" s="916" t="s">
        <v>588</v>
      </c>
      <c r="BA33" s="916"/>
      <c r="BB33" s="916"/>
      <c r="BC33" s="916"/>
      <c r="BD33" s="916"/>
      <c r="BE33" s="912" t="s">
        <v>410</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411</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c r="A63" s="265" t="s">
        <v>391</v>
      </c>
      <c r="B63" s="874" t="s">
        <v>412</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734</v>
      </c>
      <c r="AG63" s="926"/>
      <c r="AH63" s="926"/>
      <c r="AI63" s="926"/>
      <c r="AJ63" s="927"/>
      <c r="AK63" s="928"/>
      <c r="AL63" s="923"/>
      <c r="AM63" s="923"/>
      <c r="AN63" s="923"/>
      <c r="AO63" s="923"/>
      <c r="AP63" s="926">
        <v>584</v>
      </c>
      <c r="AQ63" s="926"/>
      <c r="AR63" s="926"/>
      <c r="AS63" s="926"/>
      <c r="AT63" s="926"/>
      <c r="AU63" s="926">
        <v>344</v>
      </c>
      <c r="AV63" s="926"/>
      <c r="AW63" s="926"/>
      <c r="AX63" s="926"/>
      <c r="AY63" s="926"/>
      <c r="AZ63" s="930"/>
      <c r="BA63" s="930"/>
      <c r="BB63" s="930"/>
      <c r="BC63" s="930"/>
      <c r="BD63" s="930"/>
      <c r="BE63" s="931"/>
      <c r="BF63" s="931"/>
      <c r="BG63" s="931"/>
      <c r="BH63" s="931"/>
      <c r="BI63" s="932"/>
      <c r="BJ63" s="933" t="s">
        <v>413</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c r="A65" s="253" t="s">
        <v>414</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c r="A66" s="824" t="s">
        <v>415</v>
      </c>
      <c r="B66" s="825"/>
      <c r="C66" s="825"/>
      <c r="D66" s="825"/>
      <c r="E66" s="825"/>
      <c r="F66" s="825"/>
      <c r="G66" s="825"/>
      <c r="H66" s="825"/>
      <c r="I66" s="825"/>
      <c r="J66" s="825"/>
      <c r="K66" s="825"/>
      <c r="L66" s="825"/>
      <c r="M66" s="825"/>
      <c r="N66" s="825"/>
      <c r="O66" s="825"/>
      <c r="P66" s="826"/>
      <c r="Q66" s="801" t="s">
        <v>416</v>
      </c>
      <c r="R66" s="802"/>
      <c r="S66" s="802"/>
      <c r="T66" s="802"/>
      <c r="U66" s="803"/>
      <c r="V66" s="801" t="s">
        <v>396</v>
      </c>
      <c r="W66" s="802"/>
      <c r="X66" s="802"/>
      <c r="Y66" s="802"/>
      <c r="Z66" s="803"/>
      <c r="AA66" s="801" t="s">
        <v>397</v>
      </c>
      <c r="AB66" s="802"/>
      <c r="AC66" s="802"/>
      <c r="AD66" s="802"/>
      <c r="AE66" s="803"/>
      <c r="AF66" s="936" t="s">
        <v>417</v>
      </c>
      <c r="AG66" s="897"/>
      <c r="AH66" s="897"/>
      <c r="AI66" s="897"/>
      <c r="AJ66" s="937"/>
      <c r="AK66" s="801" t="s">
        <v>418</v>
      </c>
      <c r="AL66" s="825"/>
      <c r="AM66" s="825"/>
      <c r="AN66" s="825"/>
      <c r="AO66" s="826"/>
      <c r="AP66" s="801" t="s">
        <v>419</v>
      </c>
      <c r="AQ66" s="802"/>
      <c r="AR66" s="802"/>
      <c r="AS66" s="802"/>
      <c r="AT66" s="803"/>
      <c r="AU66" s="801" t="s">
        <v>420</v>
      </c>
      <c r="AV66" s="802"/>
      <c r="AW66" s="802"/>
      <c r="AX66" s="802"/>
      <c r="AY66" s="803"/>
      <c r="AZ66" s="801" t="s">
        <v>379</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c r="A68" s="259">
        <v>1</v>
      </c>
      <c r="B68" s="953" t="s">
        <v>576</v>
      </c>
      <c r="C68" s="954"/>
      <c r="D68" s="954"/>
      <c r="E68" s="954"/>
      <c r="F68" s="954"/>
      <c r="G68" s="954"/>
      <c r="H68" s="954"/>
      <c r="I68" s="954"/>
      <c r="J68" s="954"/>
      <c r="K68" s="954"/>
      <c r="L68" s="954"/>
      <c r="M68" s="954"/>
      <c r="N68" s="954"/>
      <c r="O68" s="954"/>
      <c r="P68" s="955"/>
      <c r="Q68" s="956">
        <v>2445</v>
      </c>
      <c r="R68" s="950"/>
      <c r="S68" s="950"/>
      <c r="T68" s="950"/>
      <c r="U68" s="950"/>
      <c r="V68" s="950">
        <v>2412</v>
      </c>
      <c r="W68" s="950"/>
      <c r="X68" s="950"/>
      <c r="Y68" s="950"/>
      <c r="Z68" s="950"/>
      <c r="AA68" s="950">
        <v>33</v>
      </c>
      <c r="AB68" s="950"/>
      <c r="AC68" s="950"/>
      <c r="AD68" s="950"/>
      <c r="AE68" s="950"/>
      <c r="AF68" s="950">
        <v>33</v>
      </c>
      <c r="AG68" s="950"/>
      <c r="AH68" s="950"/>
      <c r="AI68" s="950"/>
      <c r="AJ68" s="950"/>
      <c r="AK68" s="950" t="s">
        <v>591</v>
      </c>
      <c r="AL68" s="950"/>
      <c r="AM68" s="950"/>
      <c r="AN68" s="950"/>
      <c r="AO68" s="950"/>
      <c r="AP68" s="950">
        <v>2108</v>
      </c>
      <c r="AQ68" s="950"/>
      <c r="AR68" s="950"/>
      <c r="AS68" s="950"/>
      <c r="AT68" s="950"/>
      <c r="AU68" s="950">
        <v>33</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c r="A69" s="262">
        <v>2</v>
      </c>
      <c r="B69" s="957" t="s">
        <v>577</v>
      </c>
      <c r="C69" s="958"/>
      <c r="D69" s="958"/>
      <c r="E69" s="958"/>
      <c r="F69" s="958"/>
      <c r="G69" s="958"/>
      <c r="H69" s="958"/>
      <c r="I69" s="958"/>
      <c r="J69" s="958"/>
      <c r="K69" s="958"/>
      <c r="L69" s="958"/>
      <c r="M69" s="958"/>
      <c r="N69" s="958"/>
      <c r="O69" s="958"/>
      <c r="P69" s="959"/>
      <c r="Q69" s="960">
        <v>23</v>
      </c>
      <c r="R69" s="915"/>
      <c r="S69" s="915"/>
      <c r="T69" s="915"/>
      <c r="U69" s="915"/>
      <c r="V69" s="915">
        <v>22</v>
      </c>
      <c r="W69" s="915"/>
      <c r="X69" s="915"/>
      <c r="Y69" s="915"/>
      <c r="Z69" s="915"/>
      <c r="AA69" s="915">
        <v>1</v>
      </c>
      <c r="AB69" s="915"/>
      <c r="AC69" s="915"/>
      <c r="AD69" s="915"/>
      <c r="AE69" s="915"/>
      <c r="AF69" s="915">
        <v>1</v>
      </c>
      <c r="AG69" s="915"/>
      <c r="AH69" s="915"/>
      <c r="AI69" s="915"/>
      <c r="AJ69" s="915"/>
      <c r="AK69" s="915">
        <v>4</v>
      </c>
      <c r="AL69" s="915"/>
      <c r="AM69" s="915"/>
      <c r="AN69" s="915"/>
      <c r="AO69" s="915"/>
      <c r="AP69" s="915" t="s">
        <v>591</v>
      </c>
      <c r="AQ69" s="915"/>
      <c r="AR69" s="915"/>
      <c r="AS69" s="915"/>
      <c r="AT69" s="915"/>
      <c r="AU69" s="915" t="s">
        <v>594</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c r="A70" s="262">
        <v>3</v>
      </c>
      <c r="B70" s="957" t="s">
        <v>578</v>
      </c>
      <c r="C70" s="958"/>
      <c r="D70" s="958"/>
      <c r="E70" s="958"/>
      <c r="F70" s="958"/>
      <c r="G70" s="958"/>
      <c r="H70" s="958"/>
      <c r="I70" s="958"/>
      <c r="J70" s="958"/>
      <c r="K70" s="958"/>
      <c r="L70" s="958"/>
      <c r="M70" s="958"/>
      <c r="N70" s="958"/>
      <c r="O70" s="958"/>
      <c r="P70" s="959"/>
      <c r="Q70" s="960">
        <v>1094</v>
      </c>
      <c r="R70" s="915"/>
      <c r="S70" s="915"/>
      <c r="T70" s="915"/>
      <c r="U70" s="915"/>
      <c r="V70" s="915">
        <v>1090</v>
      </c>
      <c r="W70" s="915"/>
      <c r="X70" s="915"/>
      <c r="Y70" s="915"/>
      <c r="Z70" s="915"/>
      <c r="AA70" s="915">
        <v>4</v>
      </c>
      <c r="AB70" s="915"/>
      <c r="AC70" s="915"/>
      <c r="AD70" s="915"/>
      <c r="AE70" s="915"/>
      <c r="AF70" s="915">
        <v>4</v>
      </c>
      <c r="AG70" s="915"/>
      <c r="AH70" s="915"/>
      <c r="AI70" s="915"/>
      <c r="AJ70" s="915"/>
      <c r="AK70" s="915" t="s">
        <v>593</v>
      </c>
      <c r="AL70" s="915"/>
      <c r="AM70" s="915"/>
      <c r="AN70" s="915"/>
      <c r="AO70" s="915"/>
      <c r="AP70" s="915" t="s">
        <v>594</v>
      </c>
      <c r="AQ70" s="915"/>
      <c r="AR70" s="915"/>
      <c r="AS70" s="915"/>
      <c r="AT70" s="915"/>
      <c r="AU70" s="915" t="s">
        <v>589</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c r="A71" s="262">
        <v>4</v>
      </c>
      <c r="B71" s="957" t="s">
        <v>579</v>
      </c>
      <c r="C71" s="958"/>
      <c r="D71" s="958"/>
      <c r="E71" s="958"/>
      <c r="F71" s="958"/>
      <c r="G71" s="958"/>
      <c r="H71" s="958"/>
      <c r="I71" s="958"/>
      <c r="J71" s="958"/>
      <c r="K71" s="958"/>
      <c r="L71" s="958"/>
      <c r="M71" s="958"/>
      <c r="N71" s="958"/>
      <c r="O71" s="958"/>
      <c r="P71" s="959"/>
      <c r="Q71" s="960">
        <v>89</v>
      </c>
      <c r="R71" s="915"/>
      <c r="S71" s="915"/>
      <c r="T71" s="915"/>
      <c r="U71" s="915"/>
      <c r="V71" s="915">
        <v>73</v>
      </c>
      <c r="W71" s="915"/>
      <c r="X71" s="915"/>
      <c r="Y71" s="915"/>
      <c r="Z71" s="915"/>
      <c r="AA71" s="915">
        <v>15</v>
      </c>
      <c r="AB71" s="915"/>
      <c r="AC71" s="915"/>
      <c r="AD71" s="915"/>
      <c r="AE71" s="915"/>
      <c r="AF71" s="915">
        <v>15</v>
      </c>
      <c r="AG71" s="915"/>
      <c r="AH71" s="915"/>
      <c r="AI71" s="915"/>
      <c r="AJ71" s="915"/>
      <c r="AK71" s="915">
        <v>5</v>
      </c>
      <c r="AL71" s="915"/>
      <c r="AM71" s="915"/>
      <c r="AN71" s="915"/>
      <c r="AO71" s="915"/>
      <c r="AP71" s="915" t="s">
        <v>589</v>
      </c>
      <c r="AQ71" s="915"/>
      <c r="AR71" s="915"/>
      <c r="AS71" s="915"/>
      <c r="AT71" s="915"/>
      <c r="AU71" s="915" t="s">
        <v>589</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c r="A72" s="262">
        <v>5</v>
      </c>
      <c r="B72" s="957" t="s">
        <v>580</v>
      </c>
      <c r="C72" s="958"/>
      <c r="D72" s="958"/>
      <c r="E72" s="958"/>
      <c r="F72" s="958"/>
      <c r="G72" s="958"/>
      <c r="H72" s="958"/>
      <c r="I72" s="958"/>
      <c r="J72" s="958"/>
      <c r="K72" s="958"/>
      <c r="L72" s="958"/>
      <c r="M72" s="958"/>
      <c r="N72" s="958"/>
      <c r="O72" s="958"/>
      <c r="P72" s="959"/>
      <c r="Q72" s="960">
        <v>7112</v>
      </c>
      <c r="R72" s="915"/>
      <c r="S72" s="915"/>
      <c r="T72" s="915"/>
      <c r="U72" s="915"/>
      <c r="V72" s="915">
        <v>6945</v>
      </c>
      <c r="W72" s="915"/>
      <c r="X72" s="915"/>
      <c r="Y72" s="915"/>
      <c r="Z72" s="915"/>
      <c r="AA72" s="915">
        <v>167</v>
      </c>
      <c r="AB72" s="915"/>
      <c r="AC72" s="915"/>
      <c r="AD72" s="915"/>
      <c r="AE72" s="915"/>
      <c r="AF72" s="915">
        <v>167</v>
      </c>
      <c r="AG72" s="915"/>
      <c r="AH72" s="915"/>
      <c r="AI72" s="915"/>
      <c r="AJ72" s="915"/>
      <c r="AK72" s="915" t="s">
        <v>595</v>
      </c>
      <c r="AL72" s="915"/>
      <c r="AM72" s="915"/>
      <c r="AN72" s="915"/>
      <c r="AO72" s="915"/>
      <c r="AP72" s="915" t="s">
        <v>591</v>
      </c>
      <c r="AQ72" s="915"/>
      <c r="AR72" s="915"/>
      <c r="AS72" s="915"/>
      <c r="AT72" s="915"/>
      <c r="AU72" s="915" t="s">
        <v>589</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c r="A73" s="262">
        <v>6</v>
      </c>
      <c r="B73" s="957" t="s">
        <v>581</v>
      </c>
      <c r="C73" s="958"/>
      <c r="D73" s="958"/>
      <c r="E73" s="958"/>
      <c r="F73" s="958"/>
      <c r="G73" s="958"/>
      <c r="H73" s="958"/>
      <c r="I73" s="958"/>
      <c r="J73" s="958"/>
      <c r="K73" s="958"/>
      <c r="L73" s="958"/>
      <c r="M73" s="958"/>
      <c r="N73" s="958"/>
      <c r="O73" s="958"/>
      <c r="P73" s="959"/>
      <c r="Q73" s="960">
        <v>591</v>
      </c>
      <c r="R73" s="915"/>
      <c r="S73" s="915"/>
      <c r="T73" s="915"/>
      <c r="U73" s="915"/>
      <c r="V73" s="915">
        <v>542</v>
      </c>
      <c r="W73" s="915"/>
      <c r="X73" s="915"/>
      <c r="Y73" s="915"/>
      <c r="Z73" s="915"/>
      <c r="AA73" s="915">
        <v>49</v>
      </c>
      <c r="AB73" s="915"/>
      <c r="AC73" s="915"/>
      <c r="AD73" s="915"/>
      <c r="AE73" s="915"/>
      <c r="AF73" s="915">
        <v>49</v>
      </c>
      <c r="AG73" s="915"/>
      <c r="AH73" s="915"/>
      <c r="AI73" s="915"/>
      <c r="AJ73" s="915"/>
      <c r="AK73" s="915" t="s">
        <v>589</v>
      </c>
      <c r="AL73" s="915"/>
      <c r="AM73" s="915"/>
      <c r="AN73" s="915"/>
      <c r="AO73" s="915"/>
      <c r="AP73" s="915" t="s">
        <v>591</v>
      </c>
      <c r="AQ73" s="915"/>
      <c r="AR73" s="915"/>
      <c r="AS73" s="915"/>
      <c r="AT73" s="915"/>
      <c r="AU73" s="915" t="s">
        <v>591</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c r="A74" s="262">
        <v>7</v>
      </c>
      <c r="B74" s="957" t="s">
        <v>582</v>
      </c>
      <c r="C74" s="958"/>
      <c r="D74" s="958"/>
      <c r="E74" s="958"/>
      <c r="F74" s="958"/>
      <c r="G74" s="958"/>
      <c r="H74" s="958"/>
      <c r="I74" s="958"/>
      <c r="J74" s="958"/>
      <c r="K74" s="958"/>
      <c r="L74" s="958"/>
      <c r="M74" s="958"/>
      <c r="N74" s="958"/>
      <c r="O74" s="958"/>
      <c r="P74" s="959"/>
      <c r="Q74" s="960">
        <v>159720</v>
      </c>
      <c r="R74" s="915"/>
      <c r="S74" s="915"/>
      <c r="T74" s="915"/>
      <c r="U74" s="915"/>
      <c r="V74" s="915">
        <v>156204</v>
      </c>
      <c r="W74" s="915"/>
      <c r="X74" s="915"/>
      <c r="Y74" s="915"/>
      <c r="Z74" s="915"/>
      <c r="AA74" s="915">
        <v>3516</v>
      </c>
      <c r="AB74" s="915"/>
      <c r="AC74" s="915"/>
      <c r="AD74" s="915"/>
      <c r="AE74" s="915"/>
      <c r="AF74" s="915">
        <v>3516</v>
      </c>
      <c r="AG74" s="915"/>
      <c r="AH74" s="915"/>
      <c r="AI74" s="915"/>
      <c r="AJ74" s="915"/>
      <c r="AK74" s="915">
        <v>2022</v>
      </c>
      <c r="AL74" s="915"/>
      <c r="AM74" s="915"/>
      <c r="AN74" s="915"/>
      <c r="AO74" s="915"/>
      <c r="AP74" s="915" t="s">
        <v>589</v>
      </c>
      <c r="AQ74" s="915"/>
      <c r="AR74" s="915"/>
      <c r="AS74" s="915"/>
      <c r="AT74" s="915"/>
      <c r="AU74" s="915" t="s">
        <v>589</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c r="A75" s="262">
        <v>8</v>
      </c>
      <c r="B75" s="957"/>
      <c r="C75" s="958"/>
      <c r="D75" s="958"/>
      <c r="E75" s="958"/>
      <c r="F75" s="958"/>
      <c r="G75" s="958"/>
      <c r="H75" s="958"/>
      <c r="I75" s="958"/>
      <c r="J75" s="958"/>
      <c r="K75" s="958"/>
      <c r="L75" s="958"/>
      <c r="M75" s="958"/>
      <c r="N75" s="958"/>
      <c r="O75" s="958"/>
      <c r="P75" s="959"/>
      <c r="Q75" s="963"/>
      <c r="R75" s="964"/>
      <c r="S75" s="964"/>
      <c r="T75" s="964"/>
      <c r="U75" s="914"/>
      <c r="V75" s="965"/>
      <c r="W75" s="964"/>
      <c r="X75" s="964"/>
      <c r="Y75" s="964"/>
      <c r="Z75" s="914"/>
      <c r="AA75" s="965"/>
      <c r="AB75" s="964"/>
      <c r="AC75" s="964"/>
      <c r="AD75" s="964"/>
      <c r="AE75" s="914"/>
      <c r="AF75" s="965"/>
      <c r="AG75" s="964"/>
      <c r="AH75" s="964"/>
      <c r="AI75" s="964"/>
      <c r="AJ75" s="914"/>
      <c r="AK75" s="965"/>
      <c r="AL75" s="964"/>
      <c r="AM75" s="964"/>
      <c r="AN75" s="964"/>
      <c r="AO75" s="914"/>
      <c r="AP75" s="965"/>
      <c r="AQ75" s="964"/>
      <c r="AR75" s="964"/>
      <c r="AS75" s="964"/>
      <c r="AT75" s="914"/>
      <c r="AU75" s="965"/>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c r="A76" s="262">
        <v>9</v>
      </c>
      <c r="B76" s="957"/>
      <c r="C76" s="958"/>
      <c r="D76" s="958"/>
      <c r="E76" s="958"/>
      <c r="F76" s="958"/>
      <c r="G76" s="958"/>
      <c r="H76" s="958"/>
      <c r="I76" s="958"/>
      <c r="J76" s="958"/>
      <c r="K76" s="958"/>
      <c r="L76" s="958"/>
      <c r="M76" s="958"/>
      <c r="N76" s="958"/>
      <c r="O76" s="958"/>
      <c r="P76" s="959"/>
      <c r="Q76" s="963"/>
      <c r="R76" s="964"/>
      <c r="S76" s="964"/>
      <c r="T76" s="964"/>
      <c r="U76" s="914"/>
      <c r="V76" s="965"/>
      <c r="W76" s="964"/>
      <c r="X76" s="964"/>
      <c r="Y76" s="964"/>
      <c r="Z76" s="914"/>
      <c r="AA76" s="965"/>
      <c r="AB76" s="964"/>
      <c r="AC76" s="964"/>
      <c r="AD76" s="964"/>
      <c r="AE76" s="914"/>
      <c r="AF76" s="965"/>
      <c r="AG76" s="964"/>
      <c r="AH76" s="964"/>
      <c r="AI76" s="964"/>
      <c r="AJ76" s="914"/>
      <c r="AK76" s="965"/>
      <c r="AL76" s="964"/>
      <c r="AM76" s="964"/>
      <c r="AN76" s="964"/>
      <c r="AO76" s="914"/>
      <c r="AP76" s="965"/>
      <c r="AQ76" s="964"/>
      <c r="AR76" s="964"/>
      <c r="AS76" s="964"/>
      <c r="AT76" s="914"/>
      <c r="AU76" s="965"/>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c r="A88" s="265" t="s">
        <v>391</v>
      </c>
      <c r="B88" s="874" t="s">
        <v>421</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3785</v>
      </c>
      <c r="AG88" s="926"/>
      <c r="AH88" s="926"/>
      <c r="AI88" s="926"/>
      <c r="AJ88" s="926"/>
      <c r="AK88" s="923"/>
      <c r="AL88" s="923"/>
      <c r="AM88" s="923"/>
      <c r="AN88" s="923"/>
      <c r="AO88" s="923"/>
      <c r="AP88" s="926">
        <v>2108</v>
      </c>
      <c r="AQ88" s="926"/>
      <c r="AR88" s="926"/>
      <c r="AS88" s="926"/>
      <c r="AT88" s="926"/>
      <c r="AU88" s="926">
        <v>33</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391</v>
      </c>
      <c r="BR102" s="874" t="s">
        <v>422</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v>111</v>
      </c>
      <c r="CS102" s="934"/>
      <c r="CT102" s="934"/>
      <c r="CU102" s="934"/>
      <c r="CV102" s="977"/>
      <c r="CW102" s="976">
        <v>2</v>
      </c>
      <c r="CX102" s="934"/>
      <c r="CY102" s="934"/>
      <c r="CZ102" s="934"/>
      <c r="DA102" s="977"/>
      <c r="DB102" s="976" t="s">
        <v>510</v>
      </c>
      <c r="DC102" s="934"/>
      <c r="DD102" s="934"/>
      <c r="DE102" s="934"/>
      <c r="DF102" s="977"/>
      <c r="DG102" s="976" t="s">
        <v>510</v>
      </c>
      <c r="DH102" s="934"/>
      <c r="DI102" s="934"/>
      <c r="DJ102" s="934"/>
      <c r="DK102" s="977"/>
      <c r="DL102" s="976" t="s">
        <v>510</v>
      </c>
      <c r="DM102" s="934"/>
      <c r="DN102" s="934"/>
      <c r="DO102" s="934"/>
      <c r="DP102" s="977"/>
      <c r="DQ102" s="976" t="s">
        <v>510</v>
      </c>
      <c r="DR102" s="934"/>
      <c r="DS102" s="934"/>
      <c r="DT102" s="934"/>
      <c r="DU102" s="977"/>
      <c r="DV102" s="1000"/>
      <c r="DW102" s="1001"/>
      <c r="DX102" s="1001"/>
      <c r="DY102" s="1001"/>
      <c r="DZ102" s="1002"/>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423</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424</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425</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426</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1005" t="s">
        <v>427</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428</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c r="A109" s="998" t="s">
        <v>429</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430</v>
      </c>
      <c r="AB109" s="979"/>
      <c r="AC109" s="979"/>
      <c r="AD109" s="979"/>
      <c r="AE109" s="980"/>
      <c r="AF109" s="978" t="s">
        <v>308</v>
      </c>
      <c r="AG109" s="979"/>
      <c r="AH109" s="979"/>
      <c r="AI109" s="979"/>
      <c r="AJ109" s="980"/>
      <c r="AK109" s="978" t="s">
        <v>307</v>
      </c>
      <c r="AL109" s="979"/>
      <c r="AM109" s="979"/>
      <c r="AN109" s="979"/>
      <c r="AO109" s="980"/>
      <c r="AP109" s="978" t="s">
        <v>431</v>
      </c>
      <c r="AQ109" s="979"/>
      <c r="AR109" s="979"/>
      <c r="AS109" s="979"/>
      <c r="AT109" s="981"/>
      <c r="AU109" s="998" t="s">
        <v>429</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430</v>
      </c>
      <c r="BR109" s="979"/>
      <c r="BS109" s="979"/>
      <c r="BT109" s="979"/>
      <c r="BU109" s="980"/>
      <c r="BV109" s="978" t="s">
        <v>308</v>
      </c>
      <c r="BW109" s="979"/>
      <c r="BX109" s="979"/>
      <c r="BY109" s="979"/>
      <c r="BZ109" s="980"/>
      <c r="CA109" s="978" t="s">
        <v>307</v>
      </c>
      <c r="CB109" s="979"/>
      <c r="CC109" s="979"/>
      <c r="CD109" s="979"/>
      <c r="CE109" s="980"/>
      <c r="CF109" s="999" t="s">
        <v>431</v>
      </c>
      <c r="CG109" s="999"/>
      <c r="CH109" s="999"/>
      <c r="CI109" s="999"/>
      <c r="CJ109" s="999"/>
      <c r="CK109" s="978" t="s">
        <v>432</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430</v>
      </c>
      <c r="DH109" s="979"/>
      <c r="DI109" s="979"/>
      <c r="DJ109" s="979"/>
      <c r="DK109" s="980"/>
      <c r="DL109" s="978" t="s">
        <v>308</v>
      </c>
      <c r="DM109" s="979"/>
      <c r="DN109" s="979"/>
      <c r="DO109" s="979"/>
      <c r="DP109" s="980"/>
      <c r="DQ109" s="978" t="s">
        <v>307</v>
      </c>
      <c r="DR109" s="979"/>
      <c r="DS109" s="979"/>
      <c r="DT109" s="979"/>
      <c r="DU109" s="980"/>
      <c r="DV109" s="978" t="s">
        <v>431</v>
      </c>
      <c r="DW109" s="979"/>
      <c r="DX109" s="979"/>
      <c r="DY109" s="979"/>
      <c r="DZ109" s="981"/>
    </row>
    <row r="110" spans="1:131" s="247" customFormat="1" ht="26.25" customHeight="1">
      <c r="A110" s="982" t="s">
        <v>433</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673989</v>
      </c>
      <c r="AB110" s="986"/>
      <c r="AC110" s="986"/>
      <c r="AD110" s="986"/>
      <c r="AE110" s="987"/>
      <c r="AF110" s="988">
        <v>699842</v>
      </c>
      <c r="AG110" s="986"/>
      <c r="AH110" s="986"/>
      <c r="AI110" s="986"/>
      <c r="AJ110" s="987"/>
      <c r="AK110" s="988">
        <v>744625</v>
      </c>
      <c r="AL110" s="986"/>
      <c r="AM110" s="986"/>
      <c r="AN110" s="986"/>
      <c r="AO110" s="987"/>
      <c r="AP110" s="989">
        <v>29.2</v>
      </c>
      <c r="AQ110" s="990"/>
      <c r="AR110" s="990"/>
      <c r="AS110" s="990"/>
      <c r="AT110" s="991"/>
      <c r="AU110" s="992" t="s">
        <v>73</v>
      </c>
      <c r="AV110" s="993"/>
      <c r="AW110" s="993"/>
      <c r="AX110" s="993"/>
      <c r="AY110" s="993"/>
      <c r="AZ110" s="1034" t="s">
        <v>434</v>
      </c>
      <c r="BA110" s="983"/>
      <c r="BB110" s="983"/>
      <c r="BC110" s="983"/>
      <c r="BD110" s="983"/>
      <c r="BE110" s="983"/>
      <c r="BF110" s="983"/>
      <c r="BG110" s="983"/>
      <c r="BH110" s="983"/>
      <c r="BI110" s="983"/>
      <c r="BJ110" s="983"/>
      <c r="BK110" s="983"/>
      <c r="BL110" s="983"/>
      <c r="BM110" s="983"/>
      <c r="BN110" s="983"/>
      <c r="BO110" s="983"/>
      <c r="BP110" s="984"/>
      <c r="BQ110" s="1020">
        <v>6609300</v>
      </c>
      <c r="BR110" s="1021"/>
      <c r="BS110" s="1021"/>
      <c r="BT110" s="1021"/>
      <c r="BU110" s="1021"/>
      <c r="BV110" s="1021">
        <v>6486562</v>
      </c>
      <c r="BW110" s="1021"/>
      <c r="BX110" s="1021"/>
      <c r="BY110" s="1021"/>
      <c r="BZ110" s="1021"/>
      <c r="CA110" s="1021">
        <v>6593070</v>
      </c>
      <c r="CB110" s="1021"/>
      <c r="CC110" s="1021"/>
      <c r="CD110" s="1021"/>
      <c r="CE110" s="1021"/>
      <c r="CF110" s="1035">
        <v>258.89999999999998</v>
      </c>
      <c r="CG110" s="1036"/>
      <c r="CH110" s="1036"/>
      <c r="CI110" s="1036"/>
      <c r="CJ110" s="1036"/>
      <c r="CK110" s="1037" t="s">
        <v>435</v>
      </c>
      <c r="CL110" s="1038"/>
      <c r="CM110" s="1017" t="s">
        <v>436</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413</v>
      </c>
      <c r="DH110" s="1021"/>
      <c r="DI110" s="1021"/>
      <c r="DJ110" s="1021"/>
      <c r="DK110" s="1021"/>
      <c r="DL110" s="1021" t="s">
        <v>413</v>
      </c>
      <c r="DM110" s="1021"/>
      <c r="DN110" s="1021"/>
      <c r="DO110" s="1021"/>
      <c r="DP110" s="1021"/>
      <c r="DQ110" s="1021" t="s">
        <v>413</v>
      </c>
      <c r="DR110" s="1021"/>
      <c r="DS110" s="1021"/>
      <c r="DT110" s="1021"/>
      <c r="DU110" s="1021"/>
      <c r="DV110" s="1022" t="s">
        <v>413</v>
      </c>
      <c r="DW110" s="1022"/>
      <c r="DX110" s="1022"/>
      <c r="DY110" s="1022"/>
      <c r="DZ110" s="1023"/>
    </row>
    <row r="111" spans="1:131" s="247" customFormat="1" ht="26.25" customHeight="1">
      <c r="A111" s="1024" t="s">
        <v>437</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413</v>
      </c>
      <c r="AB111" s="1028"/>
      <c r="AC111" s="1028"/>
      <c r="AD111" s="1028"/>
      <c r="AE111" s="1029"/>
      <c r="AF111" s="1030" t="s">
        <v>413</v>
      </c>
      <c r="AG111" s="1028"/>
      <c r="AH111" s="1028"/>
      <c r="AI111" s="1028"/>
      <c r="AJ111" s="1029"/>
      <c r="AK111" s="1030" t="s">
        <v>413</v>
      </c>
      <c r="AL111" s="1028"/>
      <c r="AM111" s="1028"/>
      <c r="AN111" s="1028"/>
      <c r="AO111" s="1029"/>
      <c r="AP111" s="1031" t="s">
        <v>413</v>
      </c>
      <c r="AQ111" s="1032"/>
      <c r="AR111" s="1032"/>
      <c r="AS111" s="1032"/>
      <c r="AT111" s="1033"/>
      <c r="AU111" s="994"/>
      <c r="AV111" s="995"/>
      <c r="AW111" s="995"/>
      <c r="AX111" s="995"/>
      <c r="AY111" s="995"/>
      <c r="AZ111" s="1043" t="s">
        <v>438</v>
      </c>
      <c r="BA111" s="1044"/>
      <c r="BB111" s="1044"/>
      <c r="BC111" s="1044"/>
      <c r="BD111" s="1044"/>
      <c r="BE111" s="1044"/>
      <c r="BF111" s="1044"/>
      <c r="BG111" s="1044"/>
      <c r="BH111" s="1044"/>
      <c r="BI111" s="1044"/>
      <c r="BJ111" s="1044"/>
      <c r="BK111" s="1044"/>
      <c r="BL111" s="1044"/>
      <c r="BM111" s="1044"/>
      <c r="BN111" s="1044"/>
      <c r="BO111" s="1044"/>
      <c r="BP111" s="1045"/>
      <c r="BQ111" s="1013" t="s">
        <v>439</v>
      </c>
      <c r="BR111" s="1014"/>
      <c r="BS111" s="1014"/>
      <c r="BT111" s="1014"/>
      <c r="BU111" s="1014"/>
      <c r="BV111" s="1014" t="s">
        <v>233</v>
      </c>
      <c r="BW111" s="1014"/>
      <c r="BX111" s="1014"/>
      <c r="BY111" s="1014"/>
      <c r="BZ111" s="1014"/>
      <c r="CA111" s="1014">
        <v>163437</v>
      </c>
      <c r="CB111" s="1014"/>
      <c r="CC111" s="1014"/>
      <c r="CD111" s="1014"/>
      <c r="CE111" s="1014"/>
      <c r="CF111" s="1008">
        <v>6.4</v>
      </c>
      <c r="CG111" s="1009"/>
      <c r="CH111" s="1009"/>
      <c r="CI111" s="1009"/>
      <c r="CJ111" s="1009"/>
      <c r="CK111" s="1039"/>
      <c r="CL111" s="1040"/>
      <c r="CM111" s="1010" t="s">
        <v>440</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233</v>
      </c>
      <c r="DH111" s="1014"/>
      <c r="DI111" s="1014"/>
      <c r="DJ111" s="1014"/>
      <c r="DK111" s="1014"/>
      <c r="DL111" s="1014" t="s">
        <v>233</v>
      </c>
      <c r="DM111" s="1014"/>
      <c r="DN111" s="1014"/>
      <c r="DO111" s="1014"/>
      <c r="DP111" s="1014"/>
      <c r="DQ111" s="1014" t="s">
        <v>439</v>
      </c>
      <c r="DR111" s="1014"/>
      <c r="DS111" s="1014"/>
      <c r="DT111" s="1014"/>
      <c r="DU111" s="1014"/>
      <c r="DV111" s="1015" t="s">
        <v>233</v>
      </c>
      <c r="DW111" s="1015"/>
      <c r="DX111" s="1015"/>
      <c r="DY111" s="1015"/>
      <c r="DZ111" s="1016"/>
    </row>
    <row r="112" spans="1:131" s="247" customFormat="1" ht="26.25" customHeight="1">
      <c r="A112" s="1046" t="s">
        <v>441</v>
      </c>
      <c r="B112" s="1047"/>
      <c r="C112" s="1044" t="s">
        <v>442</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233</v>
      </c>
      <c r="AB112" s="1053"/>
      <c r="AC112" s="1053"/>
      <c r="AD112" s="1053"/>
      <c r="AE112" s="1054"/>
      <c r="AF112" s="1055" t="s">
        <v>439</v>
      </c>
      <c r="AG112" s="1053"/>
      <c r="AH112" s="1053"/>
      <c r="AI112" s="1053"/>
      <c r="AJ112" s="1054"/>
      <c r="AK112" s="1055" t="s">
        <v>233</v>
      </c>
      <c r="AL112" s="1053"/>
      <c r="AM112" s="1053"/>
      <c r="AN112" s="1053"/>
      <c r="AO112" s="1054"/>
      <c r="AP112" s="1056" t="s">
        <v>233</v>
      </c>
      <c r="AQ112" s="1057"/>
      <c r="AR112" s="1057"/>
      <c r="AS112" s="1057"/>
      <c r="AT112" s="1058"/>
      <c r="AU112" s="994"/>
      <c r="AV112" s="995"/>
      <c r="AW112" s="995"/>
      <c r="AX112" s="995"/>
      <c r="AY112" s="995"/>
      <c r="AZ112" s="1043" t="s">
        <v>443</v>
      </c>
      <c r="BA112" s="1044"/>
      <c r="BB112" s="1044"/>
      <c r="BC112" s="1044"/>
      <c r="BD112" s="1044"/>
      <c r="BE112" s="1044"/>
      <c r="BF112" s="1044"/>
      <c r="BG112" s="1044"/>
      <c r="BH112" s="1044"/>
      <c r="BI112" s="1044"/>
      <c r="BJ112" s="1044"/>
      <c r="BK112" s="1044"/>
      <c r="BL112" s="1044"/>
      <c r="BM112" s="1044"/>
      <c r="BN112" s="1044"/>
      <c r="BO112" s="1044"/>
      <c r="BP112" s="1045"/>
      <c r="BQ112" s="1013">
        <v>309440</v>
      </c>
      <c r="BR112" s="1014"/>
      <c r="BS112" s="1014"/>
      <c r="BT112" s="1014"/>
      <c r="BU112" s="1014"/>
      <c r="BV112" s="1014">
        <v>291522</v>
      </c>
      <c r="BW112" s="1014"/>
      <c r="BX112" s="1014"/>
      <c r="BY112" s="1014"/>
      <c r="BZ112" s="1014"/>
      <c r="CA112" s="1014">
        <v>343832</v>
      </c>
      <c r="CB112" s="1014"/>
      <c r="CC112" s="1014"/>
      <c r="CD112" s="1014"/>
      <c r="CE112" s="1014"/>
      <c r="CF112" s="1008">
        <v>13.5</v>
      </c>
      <c r="CG112" s="1009"/>
      <c r="CH112" s="1009"/>
      <c r="CI112" s="1009"/>
      <c r="CJ112" s="1009"/>
      <c r="CK112" s="1039"/>
      <c r="CL112" s="1040"/>
      <c r="CM112" s="1010" t="s">
        <v>444</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233</v>
      </c>
      <c r="DH112" s="1014"/>
      <c r="DI112" s="1014"/>
      <c r="DJ112" s="1014"/>
      <c r="DK112" s="1014"/>
      <c r="DL112" s="1014" t="s">
        <v>233</v>
      </c>
      <c r="DM112" s="1014"/>
      <c r="DN112" s="1014"/>
      <c r="DO112" s="1014"/>
      <c r="DP112" s="1014"/>
      <c r="DQ112" s="1014" t="s">
        <v>233</v>
      </c>
      <c r="DR112" s="1014"/>
      <c r="DS112" s="1014"/>
      <c r="DT112" s="1014"/>
      <c r="DU112" s="1014"/>
      <c r="DV112" s="1015" t="s">
        <v>233</v>
      </c>
      <c r="DW112" s="1015"/>
      <c r="DX112" s="1015"/>
      <c r="DY112" s="1015"/>
      <c r="DZ112" s="1016"/>
    </row>
    <row r="113" spans="1:130" s="247" customFormat="1" ht="26.25" customHeight="1">
      <c r="A113" s="1048"/>
      <c r="B113" s="1049"/>
      <c r="C113" s="1044" t="s">
        <v>445</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39521</v>
      </c>
      <c r="AB113" s="1028"/>
      <c r="AC113" s="1028"/>
      <c r="AD113" s="1028"/>
      <c r="AE113" s="1029"/>
      <c r="AF113" s="1030">
        <v>44019</v>
      </c>
      <c r="AG113" s="1028"/>
      <c r="AH113" s="1028"/>
      <c r="AI113" s="1028"/>
      <c r="AJ113" s="1029"/>
      <c r="AK113" s="1030">
        <v>39759</v>
      </c>
      <c r="AL113" s="1028"/>
      <c r="AM113" s="1028"/>
      <c r="AN113" s="1028"/>
      <c r="AO113" s="1029"/>
      <c r="AP113" s="1031">
        <v>1.6</v>
      </c>
      <c r="AQ113" s="1032"/>
      <c r="AR113" s="1032"/>
      <c r="AS113" s="1032"/>
      <c r="AT113" s="1033"/>
      <c r="AU113" s="994"/>
      <c r="AV113" s="995"/>
      <c r="AW113" s="995"/>
      <c r="AX113" s="995"/>
      <c r="AY113" s="995"/>
      <c r="AZ113" s="1043" t="s">
        <v>446</v>
      </c>
      <c r="BA113" s="1044"/>
      <c r="BB113" s="1044"/>
      <c r="BC113" s="1044"/>
      <c r="BD113" s="1044"/>
      <c r="BE113" s="1044"/>
      <c r="BF113" s="1044"/>
      <c r="BG113" s="1044"/>
      <c r="BH113" s="1044"/>
      <c r="BI113" s="1044"/>
      <c r="BJ113" s="1044"/>
      <c r="BK113" s="1044"/>
      <c r="BL113" s="1044"/>
      <c r="BM113" s="1044"/>
      <c r="BN113" s="1044"/>
      <c r="BO113" s="1044"/>
      <c r="BP113" s="1045"/>
      <c r="BQ113" s="1013">
        <v>44527</v>
      </c>
      <c r="BR113" s="1014"/>
      <c r="BS113" s="1014"/>
      <c r="BT113" s="1014"/>
      <c r="BU113" s="1014"/>
      <c r="BV113" s="1014">
        <v>38351</v>
      </c>
      <c r="BW113" s="1014"/>
      <c r="BX113" s="1014"/>
      <c r="BY113" s="1014"/>
      <c r="BZ113" s="1014"/>
      <c r="CA113" s="1014">
        <v>33469</v>
      </c>
      <c r="CB113" s="1014"/>
      <c r="CC113" s="1014"/>
      <c r="CD113" s="1014"/>
      <c r="CE113" s="1014"/>
      <c r="CF113" s="1008">
        <v>1.3</v>
      </c>
      <c r="CG113" s="1009"/>
      <c r="CH113" s="1009"/>
      <c r="CI113" s="1009"/>
      <c r="CJ113" s="1009"/>
      <c r="CK113" s="1039"/>
      <c r="CL113" s="1040"/>
      <c r="CM113" s="1010" t="s">
        <v>447</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233</v>
      </c>
      <c r="DH113" s="1053"/>
      <c r="DI113" s="1053"/>
      <c r="DJ113" s="1053"/>
      <c r="DK113" s="1054"/>
      <c r="DL113" s="1055" t="s">
        <v>233</v>
      </c>
      <c r="DM113" s="1053"/>
      <c r="DN113" s="1053"/>
      <c r="DO113" s="1053"/>
      <c r="DP113" s="1054"/>
      <c r="DQ113" s="1055" t="s">
        <v>233</v>
      </c>
      <c r="DR113" s="1053"/>
      <c r="DS113" s="1053"/>
      <c r="DT113" s="1053"/>
      <c r="DU113" s="1054"/>
      <c r="DV113" s="1056" t="s">
        <v>233</v>
      </c>
      <c r="DW113" s="1057"/>
      <c r="DX113" s="1057"/>
      <c r="DY113" s="1057"/>
      <c r="DZ113" s="1058"/>
    </row>
    <row r="114" spans="1:130" s="247" customFormat="1" ht="26.25" customHeight="1">
      <c r="A114" s="1048"/>
      <c r="B114" s="1049"/>
      <c r="C114" s="1044" t="s">
        <v>448</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6169</v>
      </c>
      <c r="AB114" s="1053"/>
      <c r="AC114" s="1053"/>
      <c r="AD114" s="1053"/>
      <c r="AE114" s="1054"/>
      <c r="AF114" s="1055">
        <v>3916</v>
      </c>
      <c r="AG114" s="1053"/>
      <c r="AH114" s="1053"/>
      <c r="AI114" s="1053"/>
      <c r="AJ114" s="1054"/>
      <c r="AK114" s="1055">
        <v>8242</v>
      </c>
      <c r="AL114" s="1053"/>
      <c r="AM114" s="1053"/>
      <c r="AN114" s="1053"/>
      <c r="AO114" s="1054"/>
      <c r="AP114" s="1056">
        <v>0.3</v>
      </c>
      <c r="AQ114" s="1057"/>
      <c r="AR114" s="1057"/>
      <c r="AS114" s="1057"/>
      <c r="AT114" s="1058"/>
      <c r="AU114" s="994"/>
      <c r="AV114" s="995"/>
      <c r="AW114" s="995"/>
      <c r="AX114" s="995"/>
      <c r="AY114" s="995"/>
      <c r="AZ114" s="1043" t="s">
        <v>449</v>
      </c>
      <c r="BA114" s="1044"/>
      <c r="BB114" s="1044"/>
      <c r="BC114" s="1044"/>
      <c r="BD114" s="1044"/>
      <c r="BE114" s="1044"/>
      <c r="BF114" s="1044"/>
      <c r="BG114" s="1044"/>
      <c r="BH114" s="1044"/>
      <c r="BI114" s="1044"/>
      <c r="BJ114" s="1044"/>
      <c r="BK114" s="1044"/>
      <c r="BL114" s="1044"/>
      <c r="BM114" s="1044"/>
      <c r="BN114" s="1044"/>
      <c r="BO114" s="1044"/>
      <c r="BP114" s="1045"/>
      <c r="BQ114" s="1013">
        <v>584988</v>
      </c>
      <c r="BR114" s="1014"/>
      <c r="BS114" s="1014"/>
      <c r="BT114" s="1014"/>
      <c r="BU114" s="1014"/>
      <c r="BV114" s="1014">
        <v>542883</v>
      </c>
      <c r="BW114" s="1014"/>
      <c r="BX114" s="1014"/>
      <c r="BY114" s="1014"/>
      <c r="BZ114" s="1014"/>
      <c r="CA114" s="1014">
        <v>499399</v>
      </c>
      <c r="CB114" s="1014"/>
      <c r="CC114" s="1014"/>
      <c r="CD114" s="1014"/>
      <c r="CE114" s="1014"/>
      <c r="CF114" s="1008">
        <v>19.600000000000001</v>
      </c>
      <c r="CG114" s="1009"/>
      <c r="CH114" s="1009"/>
      <c r="CI114" s="1009"/>
      <c r="CJ114" s="1009"/>
      <c r="CK114" s="1039"/>
      <c r="CL114" s="1040"/>
      <c r="CM114" s="1010" t="s">
        <v>450</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233</v>
      </c>
      <c r="DH114" s="1053"/>
      <c r="DI114" s="1053"/>
      <c r="DJ114" s="1053"/>
      <c r="DK114" s="1054"/>
      <c r="DL114" s="1055" t="s">
        <v>233</v>
      </c>
      <c r="DM114" s="1053"/>
      <c r="DN114" s="1053"/>
      <c r="DO114" s="1053"/>
      <c r="DP114" s="1054"/>
      <c r="DQ114" s="1055" t="s">
        <v>233</v>
      </c>
      <c r="DR114" s="1053"/>
      <c r="DS114" s="1053"/>
      <c r="DT114" s="1053"/>
      <c r="DU114" s="1054"/>
      <c r="DV114" s="1056" t="s">
        <v>233</v>
      </c>
      <c r="DW114" s="1057"/>
      <c r="DX114" s="1057"/>
      <c r="DY114" s="1057"/>
      <c r="DZ114" s="1058"/>
    </row>
    <row r="115" spans="1:130" s="247" customFormat="1" ht="26.25" customHeight="1">
      <c r="A115" s="1048"/>
      <c r="B115" s="1049"/>
      <c r="C115" s="1044" t="s">
        <v>451</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t="s">
        <v>233</v>
      </c>
      <c r="AB115" s="1028"/>
      <c r="AC115" s="1028"/>
      <c r="AD115" s="1028"/>
      <c r="AE115" s="1029"/>
      <c r="AF115" s="1030" t="s">
        <v>233</v>
      </c>
      <c r="AG115" s="1028"/>
      <c r="AH115" s="1028"/>
      <c r="AI115" s="1028"/>
      <c r="AJ115" s="1029"/>
      <c r="AK115" s="1030" t="s">
        <v>233</v>
      </c>
      <c r="AL115" s="1028"/>
      <c r="AM115" s="1028"/>
      <c r="AN115" s="1028"/>
      <c r="AO115" s="1029"/>
      <c r="AP115" s="1031" t="s">
        <v>233</v>
      </c>
      <c r="AQ115" s="1032"/>
      <c r="AR115" s="1032"/>
      <c r="AS115" s="1032"/>
      <c r="AT115" s="1033"/>
      <c r="AU115" s="994"/>
      <c r="AV115" s="995"/>
      <c r="AW115" s="995"/>
      <c r="AX115" s="995"/>
      <c r="AY115" s="995"/>
      <c r="AZ115" s="1043" t="s">
        <v>452</v>
      </c>
      <c r="BA115" s="1044"/>
      <c r="BB115" s="1044"/>
      <c r="BC115" s="1044"/>
      <c r="BD115" s="1044"/>
      <c r="BE115" s="1044"/>
      <c r="BF115" s="1044"/>
      <c r="BG115" s="1044"/>
      <c r="BH115" s="1044"/>
      <c r="BI115" s="1044"/>
      <c r="BJ115" s="1044"/>
      <c r="BK115" s="1044"/>
      <c r="BL115" s="1044"/>
      <c r="BM115" s="1044"/>
      <c r="BN115" s="1044"/>
      <c r="BO115" s="1044"/>
      <c r="BP115" s="1045"/>
      <c r="BQ115" s="1013" t="s">
        <v>233</v>
      </c>
      <c r="BR115" s="1014"/>
      <c r="BS115" s="1014"/>
      <c r="BT115" s="1014"/>
      <c r="BU115" s="1014"/>
      <c r="BV115" s="1014" t="s">
        <v>233</v>
      </c>
      <c r="BW115" s="1014"/>
      <c r="BX115" s="1014"/>
      <c r="BY115" s="1014"/>
      <c r="BZ115" s="1014"/>
      <c r="CA115" s="1014" t="s">
        <v>233</v>
      </c>
      <c r="CB115" s="1014"/>
      <c r="CC115" s="1014"/>
      <c r="CD115" s="1014"/>
      <c r="CE115" s="1014"/>
      <c r="CF115" s="1008" t="s">
        <v>233</v>
      </c>
      <c r="CG115" s="1009"/>
      <c r="CH115" s="1009"/>
      <c r="CI115" s="1009"/>
      <c r="CJ115" s="1009"/>
      <c r="CK115" s="1039"/>
      <c r="CL115" s="1040"/>
      <c r="CM115" s="1043" t="s">
        <v>453</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233</v>
      </c>
      <c r="DH115" s="1053"/>
      <c r="DI115" s="1053"/>
      <c r="DJ115" s="1053"/>
      <c r="DK115" s="1054"/>
      <c r="DL115" s="1055" t="s">
        <v>233</v>
      </c>
      <c r="DM115" s="1053"/>
      <c r="DN115" s="1053"/>
      <c r="DO115" s="1053"/>
      <c r="DP115" s="1054"/>
      <c r="DQ115" s="1055" t="s">
        <v>233</v>
      </c>
      <c r="DR115" s="1053"/>
      <c r="DS115" s="1053"/>
      <c r="DT115" s="1053"/>
      <c r="DU115" s="1054"/>
      <c r="DV115" s="1056" t="s">
        <v>233</v>
      </c>
      <c r="DW115" s="1057"/>
      <c r="DX115" s="1057"/>
      <c r="DY115" s="1057"/>
      <c r="DZ115" s="1058"/>
    </row>
    <row r="116" spans="1:130" s="247" customFormat="1" ht="26.25" customHeight="1">
      <c r="A116" s="1050"/>
      <c r="B116" s="1051"/>
      <c r="C116" s="1059" t="s">
        <v>454</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v>69</v>
      </c>
      <c r="AB116" s="1053"/>
      <c r="AC116" s="1053"/>
      <c r="AD116" s="1053"/>
      <c r="AE116" s="1054"/>
      <c r="AF116" s="1055">
        <v>62</v>
      </c>
      <c r="AG116" s="1053"/>
      <c r="AH116" s="1053"/>
      <c r="AI116" s="1053"/>
      <c r="AJ116" s="1054"/>
      <c r="AK116" s="1055">
        <v>141</v>
      </c>
      <c r="AL116" s="1053"/>
      <c r="AM116" s="1053"/>
      <c r="AN116" s="1053"/>
      <c r="AO116" s="1054"/>
      <c r="AP116" s="1056">
        <v>0</v>
      </c>
      <c r="AQ116" s="1057"/>
      <c r="AR116" s="1057"/>
      <c r="AS116" s="1057"/>
      <c r="AT116" s="1058"/>
      <c r="AU116" s="994"/>
      <c r="AV116" s="995"/>
      <c r="AW116" s="995"/>
      <c r="AX116" s="995"/>
      <c r="AY116" s="995"/>
      <c r="AZ116" s="1061" t="s">
        <v>455</v>
      </c>
      <c r="BA116" s="1062"/>
      <c r="BB116" s="1062"/>
      <c r="BC116" s="1062"/>
      <c r="BD116" s="1062"/>
      <c r="BE116" s="1062"/>
      <c r="BF116" s="1062"/>
      <c r="BG116" s="1062"/>
      <c r="BH116" s="1062"/>
      <c r="BI116" s="1062"/>
      <c r="BJ116" s="1062"/>
      <c r="BK116" s="1062"/>
      <c r="BL116" s="1062"/>
      <c r="BM116" s="1062"/>
      <c r="BN116" s="1062"/>
      <c r="BO116" s="1062"/>
      <c r="BP116" s="1063"/>
      <c r="BQ116" s="1013" t="s">
        <v>439</v>
      </c>
      <c r="BR116" s="1014"/>
      <c r="BS116" s="1014"/>
      <c r="BT116" s="1014"/>
      <c r="BU116" s="1014"/>
      <c r="BV116" s="1014" t="s">
        <v>233</v>
      </c>
      <c r="BW116" s="1014"/>
      <c r="BX116" s="1014"/>
      <c r="BY116" s="1014"/>
      <c r="BZ116" s="1014"/>
      <c r="CA116" s="1014" t="s">
        <v>233</v>
      </c>
      <c r="CB116" s="1014"/>
      <c r="CC116" s="1014"/>
      <c r="CD116" s="1014"/>
      <c r="CE116" s="1014"/>
      <c r="CF116" s="1008" t="s">
        <v>233</v>
      </c>
      <c r="CG116" s="1009"/>
      <c r="CH116" s="1009"/>
      <c r="CI116" s="1009"/>
      <c r="CJ116" s="1009"/>
      <c r="CK116" s="1039"/>
      <c r="CL116" s="1040"/>
      <c r="CM116" s="1010" t="s">
        <v>456</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t="s">
        <v>233</v>
      </c>
      <c r="DH116" s="1053"/>
      <c r="DI116" s="1053"/>
      <c r="DJ116" s="1053"/>
      <c r="DK116" s="1054"/>
      <c r="DL116" s="1055" t="s">
        <v>233</v>
      </c>
      <c r="DM116" s="1053"/>
      <c r="DN116" s="1053"/>
      <c r="DO116" s="1053"/>
      <c r="DP116" s="1054"/>
      <c r="DQ116" s="1055" t="s">
        <v>233</v>
      </c>
      <c r="DR116" s="1053"/>
      <c r="DS116" s="1053"/>
      <c r="DT116" s="1053"/>
      <c r="DU116" s="1054"/>
      <c r="DV116" s="1056" t="s">
        <v>233</v>
      </c>
      <c r="DW116" s="1057"/>
      <c r="DX116" s="1057"/>
      <c r="DY116" s="1057"/>
      <c r="DZ116" s="1058"/>
    </row>
    <row r="117" spans="1:130" s="247" customFormat="1" ht="26.25" customHeight="1">
      <c r="A117" s="998" t="s">
        <v>188</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457</v>
      </c>
      <c r="Z117" s="980"/>
      <c r="AA117" s="1070">
        <v>719748</v>
      </c>
      <c r="AB117" s="1071"/>
      <c r="AC117" s="1071"/>
      <c r="AD117" s="1071"/>
      <c r="AE117" s="1072"/>
      <c r="AF117" s="1073">
        <v>747839</v>
      </c>
      <c r="AG117" s="1071"/>
      <c r="AH117" s="1071"/>
      <c r="AI117" s="1071"/>
      <c r="AJ117" s="1072"/>
      <c r="AK117" s="1073">
        <v>792767</v>
      </c>
      <c r="AL117" s="1071"/>
      <c r="AM117" s="1071"/>
      <c r="AN117" s="1071"/>
      <c r="AO117" s="1072"/>
      <c r="AP117" s="1074"/>
      <c r="AQ117" s="1075"/>
      <c r="AR117" s="1075"/>
      <c r="AS117" s="1075"/>
      <c r="AT117" s="1076"/>
      <c r="AU117" s="994"/>
      <c r="AV117" s="995"/>
      <c r="AW117" s="995"/>
      <c r="AX117" s="995"/>
      <c r="AY117" s="995"/>
      <c r="AZ117" s="1061" t="s">
        <v>458</v>
      </c>
      <c r="BA117" s="1062"/>
      <c r="BB117" s="1062"/>
      <c r="BC117" s="1062"/>
      <c r="BD117" s="1062"/>
      <c r="BE117" s="1062"/>
      <c r="BF117" s="1062"/>
      <c r="BG117" s="1062"/>
      <c r="BH117" s="1062"/>
      <c r="BI117" s="1062"/>
      <c r="BJ117" s="1062"/>
      <c r="BK117" s="1062"/>
      <c r="BL117" s="1062"/>
      <c r="BM117" s="1062"/>
      <c r="BN117" s="1062"/>
      <c r="BO117" s="1062"/>
      <c r="BP117" s="1063"/>
      <c r="BQ117" s="1013" t="s">
        <v>233</v>
      </c>
      <c r="BR117" s="1014"/>
      <c r="BS117" s="1014"/>
      <c r="BT117" s="1014"/>
      <c r="BU117" s="1014"/>
      <c r="BV117" s="1014" t="s">
        <v>233</v>
      </c>
      <c r="BW117" s="1014"/>
      <c r="BX117" s="1014"/>
      <c r="BY117" s="1014"/>
      <c r="BZ117" s="1014"/>
      <c r="CA117" s="1014" t="s">
        <v>233</v>
      </c>
      <c r="CB117" s="1014"/>
      <c r="CC117" s="1014"/>
      <c r="CD117" s="1014"/>
      <c r="CE117" s="1014"/>
      <c r="CF117" s="1008" t="s">
        <v>233</v>
      </c>
      <c r="CG117" s="1009"/>
      <c r="CH117" s="1009"/>
      <c r="CI117" s="1009"/>
      <c r="CJ117" s="1009"/>
      <c r="CK117" s="1039"/>
      <c r="CL117" s="1040"/>
      <c r="CM117" s="1010" t="s">
        <v>459</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233</v>
      </c>
      <c r="DH117" s="1053"/>
      <c r="DI117" s="1053"/>
      <c r="DJ117" s="1053"/>
      <c r="DK117" s="1054"/>
      <c r="DL117" s="1055" t="s">
        <v>233</v>
      </c>
      <c r="DM117" s="1053"/>
      <c r="DN117" s="1053"/>
      <c r="DO117" s="1053"/>
      <c r="DP117" s="1054"/>
      <c r="DQ117" s="1055" t="s">
        <v>233</v>
      </c>
      <c r="DR117" s="1053"/>
      <c r="DS117" s="1053"/>
      <c r="DT117" s="1053"/>
      <c r="DU117" s="1054"/>
      <c r="DV117" s="1056" t="s">
        <v>233</v>
      </c>
      <c r="DW117" s="1057"/>
      <c r="DX117" s="1057"/>
      <c r="DY117" s="1057"/>
      <c r="DZ117" s="1058"/>
    </row>
    <row r="118" spans="1:130" s="247" customFormat="1" ht="26.25" customHeight="1">
      <c r="A118" s="998" t="s">
        <v>432</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430</v>
      </c>
      <c r="AB118" s="979"/>
      <c r="AC118" s="979"/>
      <c r="AD118" s="979"/>
      <c r="AE118" s="980"/>
      <c r="AF118" s="978" t="s">
        <v>308</v>
      </c>
      <c r="AG118" s="979"/>
      <c r="AH118" s="979"/>
      <c r="AI118" s="979"/>
      <c r="AJ118" s="980"/>
      <c r="AK118" s="978" t="s">
        <v>307</v>
      </c>
      <c r="AL118" s="979"/>
      <c r="AM118" s="979"/>
      <c r="AN118" s="979"/>
      <c r="AO118" s="980"/>
      <c r="AP118" s="1065" t="s">
        <v>431</v>
      </c>
      <c r="AQ118" s="1066"/>
      <c r="AR118" s="1066"/>
      <c r="AS118" s="1066"/>
      <c r="AT118" s="1067"/>
      <c r="AU118" s="994"/>
      <c r="AV118" s="995"/>
      <c r="AW118" s="995"/>
      <c r="AX118" s="995"/>
      <c r="AY118" s="995"/>
      <c r="AZ118" s="1068" t="s">
        <v>460</v>
      </c>
      <c r="BA118" s="1059"/>
      <c r="BB118" s="1059"/>
      <c r="BC118" s="1059"/>
      <c r="BD118" s="1059"/>
      <c r="BE118" s="1059"/>
      <c r="BF118" s="1059"/>
      <c r="BG118" s="1059"/>
      <c r="BH118" s="1059"/>
      <c r="BI118" s="1059"/>
      <c r="BJ118" s="1059"/>
      <c r="BK118" s="1059"/>
      <c r="BL118" s="1059"/>
      <c r="BM118" s="1059"/>
      <c r="BN118" s="1059"/>
      <c r="BO118" s="1059"/>
      <c r="BP118" s="1060"/>
      <c r="BQ118" s="1091" t="s">
        <v>233</v>
      </c>
      <c r="BR118" s="1092"/>
      <c r="BS118" s="1092"/>
      <c r="BT118" s="1092"/>
      <c r="BU118" s="1092"/>
      <c r="BV118" s="1092" t="s">
        <v>233</v>
      </c>
      <c r="BW118" s="1092"/>
      <c r="BX118" s="1092"/>
      <c r="BY118" s="1092"/>
      <c r="BZ118" s="1092"/>
      <c r="CA118" s="1092" t="s">
        <v>233</v>
      </c>
      <c r="CB118" s="1092"/>
      <c r="CC118" s="1092"/>
      <c r="CD118" s="1092"/>
      <c r="CE118" s="1092"/>
      <c r="CF118" s="1008" t="s">
        <v>233</v>
      </c>
      <c r="CG118" s="1009"/>
      <c r="CH118" s="1009"/>
      <c r="CI118" s="1009"/>
      <c r="CJ118" s="1009"/>
      <c r="CK118" s="1039"/>
      <c r="CL118" s="1040"/>
      <c r="CM118" s="1010" t="s">
        <v>461</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233</v>
      </c>
      <c r="DH118" s="1053"/>
      <c r="DI118" s="1053"/>
      <c r="DJ118" s="1053"/>
      <c r="DK118" s="1054"/>
      <c r="DL118" s="1055" t="s">
        <v>233</v>
      </c>
      <c r="DM118" s="1053"/>
      <c r="DN118" s="1053"/>
      <c r="DO118" s="1053"/>
      <c r="DP118" s="1054"/>
      <c r="DQ118" s="1055" t="s">
        <v>233</v>
      </c>
      <c r="DR118" s="1053"/>
      <c r="DS118" s="1053"/>
      <c r="DT118" s="1053"/>
      <c r="DU118" s="1054"/>
      <c r="DV118" s="1056" t="s">
        <v>439</v>
      </c>
      <c r="DW118" s="1057"/>
      <c r="DX118" s="1057"/>
      <c r="DY118" s="1057"/>
      <c r="DZ118" s="1058"/>
    </row>
    <row r="119" spans="1:130" s="247" customFormat="1" ht="26.25" customHeight="1">
      <c r="A119" s="1152" t="s">
        <v>435</v>
      </c>
      <c r="B119" s="1038"/>
      <c r="C119" s="1017" t="s">
        <v>436</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233</v>
      </c>
      <c r="AB119" s="986"/>
      <c r="AC119" s="986"/>
      <c r="AD119" s="986"/>
      <c r="AE119" s="987"/>
      <c r="AF119" s="988" t="s">
        <v>233</v>
      </c>
      <c r="AG119" s="986"/>
      <c r="AH119" s="986"/>
      <c r="AI119" s="986"/>
      <c r="AJ119" s="987"/>
      <c r="AK119" s="988" t="s">
        <v>233</v>
      </c>
      <c r="AL119" s="986"/>
      <c r="AM119" s="986"/>
      <c r="AN119" s="986"/>
      <c r="AO119" s="987"/>
      <c r="AP119" s="989" t="s">
        <v>233</v>
      </c>
      <c r="AQ119" s="990"/>
      <c r="AR119" s="990"/>
      <c r="AS119" s="990"/>
      <c r="AT119" s="991"/>
      <c r="AU119" s="996"/>
      <c r="AV119" s="997"/>
      <c r="AW119" s="997"/>
      <c r="AX119" s="997"/>
      <c r="AY119" s="997"/>
      <c r="AZ119" s="278" t="s">
        <v>188</v>
      </c>
      <c r="BA119" s="278"/>
      <c r="BB119" s="278"/>
      <c r="BC119" s="278"/>
      <c r="BD119" s="278"/>
      <c r="BE119" s="278"/>
      <c r="BF119" s="278"/>
      <c r="BG119" s="278"/>
      <c r="BH119" s="278"/>
      <c r="BI119" s="278"/>
      <c r="BJ119" s="278"/>
      <c r="BK119" s="278"/>
      <c r="BL119" s="278"/>
      <c r="BM119" s="278"/>
      <c r="BN119" s="278"/>
      <c r="BO119" s="1069" t="s">
        <v>462</v>
      </c>
      <c r="BP119" s="1100"/>
      <c r="BQ119" s="1091">
        <v>7548255</v>
      </c>
      <c r="BR119" s="1092"/>
      <c r="BS119" s="1092"/>
      <c r="BT119" s="1092"/>
      <c r="BU119" s="1092"/>
      <c r="BV119" s="1092">
        <v>7359318</v>
      </c>
      <c r="BW119" s="1092"/>
      <c r="BX119" s="1092"/>
      <c r="BY119" s="1092"/>
      <c r="BZ119" s="1092"/>
      <c r="CA119" s="1092">
        <v>7633207</v>
      </c>
      <c r="CB119" s="1092"/>
      <c r="CC119" s="1092"/>
      <c r="CD119" s="1092"/>
      <c r="CE119" s="1092"/>
      <c r="CF119" s="1093"/>
      <c r="CG119" s="1094"/>
      <c r="CH119" s="1094"/>
      <c r="CI119" s="1094"/>
      <c r="CJ119" s="1095"/>
      <c r="CK119" s="1041"/>
      <c r="CL119" s="1042"/>
      <c r="CM119" s="1096" t="s">
        <v>463</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t="s">
        <v>233</v>
      </c>
      <c r="DH119" s="1078"/>
      <c r="DI119" s="1078"/>
      <c r="DJ119" s="1078"/>
      <c r="DK119" s="1079"/>
      <c r="DL119" s="1077" t="s">
        <v>233</v>
      </c>
      <c r="DM119" s="1078"/>
      <c r="DN119" s="1078"/>
      <c r="DO119" s="1078"/>
      <c r="DP119" s="1079"/>
      <c r="DQ119" s="1077">
        <v>163437</v>
      </c>
      <c r="DR119" s="1078"/>
      <c r="DS119" s="1078"/>
      <c r="DT119" s="1078"/>
      <c r="DU119" s="1079"/>
      <c r="DV119" s="1080">
        <v>6.4</v>
      </c>
      <c r="DW119" s="1081"/>
      <c r="DX119" s="1081"/>
      <c r="DY119" s="1081"/>
      <c r="DZ119" s="1082"/>
    </row>
    <row r="120" spans="1:130" s="247" customFormat="1" ht="26.25" customHeight="1">
      <c r="A120" s="1153"/>
      <c r="B120" s="1040"/>
      <c r="C120" s="1010" t="s">
        <v>440</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233</v>
      </c>
      <c r="AB120" s="1053"/>
      <c r="AC120" s="1053"/>
      <c r="AD120" s="1053"/>
      <c r="AE120" s="1054"/>
      <c r="AF120" s="1055" t="s">
        <v>233</v>
      </c>
      <c r="AG120" s="1053"/>
      <c r="AH120" s="1053"/>
      <c r="AI120" s="1053"/>
      <c r="AJ120" s="1054"/>
      <c r="AK120" s="1055" t="s">
        <v>233</v>
      </c>
      <c r="AL120" s="1053"/>
      <c r="AM120" s="1053"/>
      <c r="AN120" s="1053"/>
      <c r="AO120" s="1054"/>
      <c r="AP120" s="1056" t="s">
        <v>233</v>
      </c>
      <c r="AQ120" s="1057"/>
      <c r="AR120" s="1057"/>
      <c r="AS120" s="1057"/>
      <c r="AT120" s="1058"/>
      <c r="AU120" s="1083" t="s">
        <v>464</v>
      </c>
      <c r="AV120" s="1084"/>
      <c r="AW120" s="1084"/>
      <c r="AX120" s="1084"/>
      <c r="AY120" s="1085"/>
      <c r="AZ120" s="1034" t="s">
        <v>465</v>
      </c>
      <c r="BA120" s="983"/>
      <c r="BB120" s="983"/>
      <c r="BC120" s="983"/>
      <c r="BD120" s="983"/>
      <c r="BE120" s="983"/>
      <c r="BF120" s="983"/>
      <c r="BG120" s="983"/>
      <c r="BH120" s="983"/>
      <c r="BI120" s="983"/>
      <c r="BJ120" s="983"/>
      <c r="BK120" s="983"/>
      <c r="BL120" s="983"/>
      <c r="BM120" s="983"/>
      <c r="BN120" s="983"/>
      <c r="BO120" s="983"/>
      <c r="BP120" s="984"/>
      <c r="BQ120" s="1020">
        <v>3377034</v>
      </c>
      <c r="BR120" s="1021"/>
      <c r="BS120" s="1021"/>
      <c r="BT120" s="1021"/>
      <c r="BU120" s="1021"/>
      <c r="BV120" s="1021">
        <v>3507316</v>
      </c>
      <c r="BW120" s="1021"/>
      <c r="BX120" s="1021"/>
      <c r="BY120" s="1021"/>
      <c r="BZ120" s="1021"/>
      <c r="CA120" s="1021">
        <v>3303616</v>
      </c>
      <c r="CB120" s="1021"/>
      <c r="CC120" s="1021"/>
      <c r="CD120" s="1021"/>
      <c r="CE120" s="1021"/>
      <c r="CF120" s="1035">
        <v>129.69999999999999</v>
      </c>
      <c r="CG120" s="1036"/>
      <c r="CH120" s="1036"/>
      <c r="CI120" s="1036"/>
      <c r="CJ120" s="1036"/>
      <c r="CK120" s="1101" t="s">
        <v>466</v>
      </c>
      <c r="CL120" s="1102"/>
      <c r="CM120" s="1102"/>
      <c r="CN120" s="1102"/>
      <c r="CO120" s="1103"/>
      <c r="CP120" s="1109" t="s">
        <v>408</v>
      </c>
      <c r="CQ120" s="1110"/>
      <c r="CR120" s="1110"/>
      <c r="CS120" s="1110"/>
      <c r="CT120" s="1110"/>
      <c r="CU120" s="1110"/>
      <c r="CV120" s="1110"/>
      <c r="CW120" s="1110"/>
      <c r="CX120" s="1110"/>
      <c r="CY120" s="1110"/>
      <c r="CZ120" s="1110"/>
      <c r="DA120" s="1110"/>
      <c r="DB120" s="1110"/>
      <c r="DC120" s="1110"/>
      <c r="DD120" s="1110"/>
      <c r="DE120" s="1110"/>
      <c r="DF120" s="1111"/>
      <c r="DG120" s="1020">
        <v>297958</v>
      </c>
      <c r="DH120" s="1021"/>
      <c r="DI120" s="1021"/>
      <c r="DJ120" s="1021"/>
      <c r="DK120" s="1021"/>
      <c r="DL120" s="1021">
        <v>275537</v>
      </c>
      <c r="DM120" s="1021"/>
      <c r="DN120" s="1021"/>
      <c r="DO120" s="1021"/>
      <c r="DP120" s="1021"/>
      <c r="DQ120" s="1021">
        <v>327753</v>
      </c>
      <c r="DR120" s="1021"/>
      <c r="DS120" s="1021"/>
      <c r="DT120" s="1021"/>
      <c r="DU120" s="1021"/>
      <c r="DV120" s="1022">
        <v>12.9</v>
      </c>
      <c r="DW120" s="1022"/>
      <c r="DX120" s="1022"/>
      <c r="DY120" s="1022"/>
      <c r="DZ120" s="1023"/>
    </row>
    <row r="121" spans="1:130" s="247" customFormat="1" ht="26.25" customHeight="1">
      <c r="A121" s="1153"/>
      <c r="B121" s="1040"/>
      <c r="C121" s="1061" t="s">
        <v>467</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233</v>
      </c>
      <c r="AB121" s="1053"/>
      <c r="AC121" s="1053"/>
      <c r="AD121" s="1053"/>
      <c r="AE121" s="1054"/>
      <c r="AF121" s="1055" t="s">
        <v>233</v>
      </c>
      <c r="AG121" s="1053"/>
      <c r="AH121" s="1053"/>
      <c r="AI121" s="1053"/>
      <c r="AJ121" s="1054"/>
      <c r="AK121" s="1055" t="s">
        <v>439</v>
      </c>
      <c r="AL121" s="1053"/>
      <c r="AM121" s="1053"/>
      <c r="AN121" s="1053"/>
      <c r="AO121" s="1054"/>
      <c r="AP121" s="1056" t="s">
        <v>439</v>
      </c>
      <c r="AQ121" s="1057"/>
      <c r="AR121" s="1057"/>
      <c r="AS121" s="1057"/>
      <c r="AT121" s="1058"/>
      <c r="AU121" s="1086"/>
      <c r="AV121" s="1087"/>
      <c r="AW121" s="1087"/>
      <c r="AX121" s="1087"/>
      <c r="AY121" s="1088"/>
      <c r="AZ121" s="1043" t="s">
        <v>468</v>
      </c>
      <c r="BA121" s="1044"/>
      <c r="BB121" s="1044"/>
      <c r="BC121" s="1044"/>
      <c r="BD121" s="1044"/>
      <c r="BE121" s="1044"/>
      <c r="BF121" s="1044"/>
      <c r="BG121" s="1044"/>
      <c r="BH121" s="1044"/>
      <c r="BI121" s="1044"/>
      <c r="BJ121" s="1044"/>
      <c r="BK121" s="1044"/>
      <c r="BL121" s="1044"/>
      <c r="BM121" s="1044"/>
      <c r="BN121" s="1044"/>
      <c r="BO121" s="1044"/>
      <c r="BP121" s="1045"/>
      <c r="BQ121" s="1013">
        <v>150975</v>
      </c>
      <c r="BR121" s="1014"/>
      <c r="BS121" s="1014"/>
      <c r="BT121" s="1014"/>
      <c r="BU121" s="1014"/>
      <c r="BV121" s="1014">
        <v>113632</v>
      </c>
      <c r="BW121" s="1014"/>
      <c r="BX121" s="1014"/>
      <c r="BY121" s="1014"/>
      <c r="BZ121" s="1014"/>
      <c r="CA121" s="1014">
        <v>43580</v>
      </c>
      <c r="CB121" s="1014"/>
      <c r="CC121" s="1014"/>
      <c r="CD121" s="1014"/>
      <c r="CE121" s="1014"/>
      <c r="CF121" s="1008">
        <v>1.7</v>
      </c>
      <c r="CG121" s="1009"/>
      <c r="CH121" s="1009"/>
      <c r="CI121" s="1009"/>
      <c r="CJ121" s="1009"/>
      <c r="CK121" s="1104"/>
      <c r="CL121" s="1105"/>
      <c r="CM121" s="1105"/>
      <c r="CN121" s="1105"/>
      <c r="CO121" s="1106"/>
      <c r="CP121" s="1114" t="s">
        <v>469</v>
      </c>
      <c r="CQ121" s="1115"/>
      <c r="CR121" s="1115"/>
      <c r="CS121" s="1115"/>
      <c r="CT121" s="1115"/>
      <c r="CU121" s="1115"/>
      <c r="CV121" s="1115"/>
      <c r="CW121" s="1115"/>
      <c r="CX121" s="1115"/>
      <c r="CY121" s="1115"/>
      <c r="CZ121" s="1115"/>
      <c r="DA121" s="1115"/>
      <c r="DB121" s="1115"/>
      <c r="DC121" s="1115"/>
      <c r="DD121" s="1115"/>
      <c r="DE121" s="1115"/>
      <c r="DF121" s="1116"/>
      <c r="DG121" s="1013">
        <v>2279</v>
      </c>
      <c r="DH121" s="1014"/>
      <c r="DI121" s="1014"/>
      <c r="DJ121" s="1014"/>
      <c r="DK121" s="1014"/>
      <c r="DL121" s="1014">
        <v>6196</v>
      </c>
      <c r="DM121" s="1014"/>
      <c r="DN121" s="1014"/>
      <c r="DO121" s="1014"/>
      <c r="DP121" s="1014"/>
      <c r="DQ121" s="1014">
        <v>8773</v>
      </c>
      <c r="DR121" s="1014"/>
      <c r="DS121" s="1014"/>
      <c r="DT121" s="1014"/>
      <c r="DU121" s="1014"/>
      <c r="DV121" s="1015">
        <v>0.3</v>
      </c>
      <c r="DW121" s="1015"/>
      <c r="DX121" s="1015"/>
      <c r="DY121" s="1015"/>
      <c r="DZ121" s="1016"/>
    </row>
    <row r="122" spans="1:130" s="247" customFormat="1" ht="26.25" customHeight="1">
      <c r="A122" s="1153"/>
      <c r="B122" s="1040"/>
      <c r="C122" s="1010" t="s">
        <v>450</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439</v>
      </c>
      <c r="AB122" s="1053"/>
      <c r="AC122" s="1053"/>
      <c r="AD122" s="1053"/>
      <c r="AE122" s="1054"/>
      <c r="AF122" s="1055" t="s">
        <v>233</v>
      </c>
      <c r="AG122" s="1053"/>
      <c r="AH122" s="1053"/>
      <c r="AI122" s="1053"/>
      <c r="AJ122" s="1054"/>
      <c r="AK122" s="1055" t="s">
        <v>233</v>
      </c>
      <c r="AL122" s="1053"/>
      <c r="AM122" s="1053"/>
      <c r="AN122" s="1053"/>
      <c r="AO122" s="1054"/>
      <c r="AP122" s="1056" t="s">
        <v>439</v>
      </c>
      <c r="AQ122" s="1057"/>
      <c r="AR122" s="1057"/>
      <c r="AS122" s="1057"/>
      <c r="AT122" s="1058"/>
      <c r="AU122" s="1086"/>
      <c r="AV122" s="1087"/>
      <c r="AW122" s="1087"/>
      <c r="AX122" s="1087"/>
      <c r="AY122" s="1088"/>
      <c r="AZ122" s="1068" t="s">
        <v>470</v>
      </c>
      <c r="BA122" s="1059"/>
      <c r="BB122" s="1059"/>
      <c r="BC122" s="1059"/>
      <c r="BD122" s="1059"/>
      <c r="BE122" s="1059"/>
      <c r="BF122" s="1059"/>
      <c r="BG122" s="1059"/>
      <c r="BH122" s="1059"/>
      <c r="BI122" s="1059"/>
      <c r="BJ122" s="1059"/>
      <c r="BK122" s="1059"/>
      <c r="BL122" s="1059"/>
      <c r="BM122" s="1059"/>
      <c r="BN122" s="1059"/>
      <c r="BO122" s="1059"/>
      <c r="BP122" s="1060"/>
      <c r="BQ122" s="1091">
        <v>5574159</v>
      </c>
      <c r="BR122" s="1092"/>
      <c r="BS122" s="1092"/>
      <c r="BT122" s="1092"/>
      <c r="BU122" s="1092"/>
      <c r="BV122" s="1092">
        <v>5560040</v>
      </c>
      <c r="BW122" s="1092"/>
      <c r="BX122" s="1092"/>
      <c r="BY122" s="1092"/>
      <c r="BZ122" s="1092"/>
      <c r="CA122" s="1092">
        <v>5647940</v>
      </c>
      <c r="CB122" s="1092"/>
      <c r="CC122" s="1092"/>
      <c r="CD122" s="1092"/>
      <c r="CE122" s="1092"/>
      <c r="CF122" s="1112">
        <v>221.8</v>
      </c>
      <c r="CG122" s="1113"/>
      <c r="CH122" s="1113"/>
      <c r="CI122" s="1113"/>
      <c r="CJ122" s="1113"/>
      <c r="CK122" s="1104"/>
      <c r="CL122" s="1105"/>
      <c r="CM122" s="1105"/>
      <c r="CN122" s="1105"/>
      <c r="CO122" s="1106"/>
      <c r="CP122" s="1114" t="s">
        <v>406</v>
      </c>
      <c r="CQ122" s="1115"/>
      <c r="CR122" s="1115"/>
      <c r="CS122" s="1115"/>
      <c r="CT122" s="1115"/>
      <c r="CU122" s="1115"/>
      <c r="CV122" s="1115"/>
      <c r="CW122" s="1115"/>
      <c r="CX122" s="1115"/>
      <c r="CY122" s="1115"/>
      <c r="CZ122" s="1115"/>
      <c r="DA122" s="1115"/>
      <c r="DB122" s="1115"/>
      <c r="DC122" s="1115"/>
      <c r="DD122" s="1115"/>
      <c r="DE122" s="1115"/>
      <c r="DF122" s="1116"/>
      <c r="DG122" s="1013">
        <v>9203</v>
      </c>
      <c r="DH122" s="1014"/>
      <c r="DI122" s="1014"/>
      <c r="DJ122" s="1014"/>
      <c r="DK122" s="1014"/>
      <c r="DL122" s="1014">
        <v>9789</v>
      </c>
      <c r="DM122" s="1014"/>
      <c r="DN122" s="1014"/>
      <c r="DO122" s="1014"/>
      <c r="DP122" s="1014"/>
      <c r="DQ122" s="1014">
        <v>7306</v>
      </c>
      <c r="DR122" s="1014"/>
      <c r="DS122" s="1014"/>
      <c r="DT122" s="1014"/>
      <c r="DU122" s="1014"/>
      <c r="DV122" s="1015">
        <v>0.3</v>
      </c>
      <c r="DW122" s="1015"/>
      <c r="DX122" s="1015"/>
      <c r="DY122" s="1015"/>
      <c r="DZ122" s="1016"/>
    </row>
    <row r="123" spans="1:130" s="247" customFormat="1" ht="26.25" customHeight="1">
      <c r="A123" s="1153"/>
      <c r="B123" s="1040"/>
      <c r="C123" s="1010" t="s">
        <v>456</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t="s">
        <v>233</v>
      </c>
      <c r="AB123" s="1053"/>
      <c r="AC123" s="1053"/>
      <c r="AD123" s="1053"/>
      <c r="AE123" s="1054"/>
      <c r="AF123" s="1055" t="s">
        <v>233</v>
      </c>
      <c r="AG123" s="1053"/>
      <c r="AH123" s="1053"/>
      <c r="AI123" s="1053"/>
      <c r="AJ123" s="1054"/>
      <c r="AK123" s="1055" t="s">
        <v>233</v>
      </c>
      <c r="AL123" s="1053"/>
      <c r="AM123" s="1053"/>
      <c r="AN123" s="1053"/>
      <c r="AO123" s="1054"/>
      <c r="AP123" s="1056" t="s">
        <v>439</v>
      </c>
      <c r="AQ123" s="1057"/>
      <c r="AR123" s="1057"/>
      <c r="AS123" s="1057"/>
      <c r="AT123" s="1058"/>
      <c r="AU123" s="1089"/>
      <c r="AV123" s="1090"/>
      <c r="AW123" s="1090"/>
      <c r="AX123" s="1090"/>
      <c r="AY123" s="1090"/>
      <c r="AZ123" s="278" t="s">
        <v>188</v>
      </c>
      <c r="BA123" s="278"/>
      <c r="BB123" s="278"/>
      <c r="BC123" s="278"/>
      <c r="BD123" s="278"/>
      <c r="BE123" s="278"/>
      <c r="BF123" s="278"/>
      <c r="BG123" s="278"/>
      <c r="BH123" s="278"/>
      <c r="BI123" s="278"/>
      <c r="BJ123" s="278"/>
      <c r="BK123" s="278"/>
      <c r="BL123" s="278"/>
      <c r="BM123" s="278"/>
      <c r="BN123" s="278"/>
      <c r="BO123" s="1069" t="s">
        <v>471</v>
      </c>
      <c r="BP123" s="1100"/>
      <c r="BQ123" s="1159">
        <v>9102168</v>
      </c>
      <c r="BR123" s="1160"/>
      <c r="BS123" s="1160"/>
      <c r="BT123" s="1160"/>
      <c r="BU123" s="1160"/>
      <c r="BV123" s="1160">
        <v>9180988</v>
      </c>
      <c r="BW123" s="1160"/>
      <c r="BX123" s="1160"/>
      <c r="BY123" s="1160"/>
      <c r="BZ123" s="1160"/>
      <c r="CA123" s="1160">
        <v>8995136</v>
      </c>
      <c r="CB123" s="1160"/>
      <c r="CC123" s="1160"/>
      <c r="CD123" s="1160"/>
      <c r="CE123" s="1160"/>
      <c r="CF123" s="1093"/>
      <c r="CG123" s="1094"/>
      <c r="CH123" s="1094"/>
      <c r="CI123" s="1094"/>
      <c r="CJ123" s="1095"/>
      <c r="CK123" s="1104"/>
      <c r="CL123" s="1105"/>
      <c r="CM123" s="1105"/>
      <c r="CN123" s="1105"/>
      <c r="CO123" s="1106"/>
      <c r="CP123" s="1114"/>
      <c r="CQ123" s="1115"/>
      <c r="CR123" s="1115"/>
      <c r="CS123" s="1115"/>
      <c r="CT123" s="1115"/>
      <c r="CU123" s="1115"/>
      <c r="CV123" s="1115"/>
      <c r="CW123" s="1115"/>
      <c r="CX123" s="1115"/>
      <c r="CY123" s="1115"/>
      <c r="CZ123" s="1115"/>
      <c r="DA123" s="1115"/>
      <c r="DB123" s="1115"/>
      <c r="DC123" s="1115"/>
      <c r="DD123" s="1115"/>
      <c r="DE123" s="1115"/>
      <c r="DF123" s="1116"/>
      <c r="DG123" s="1052"/>
      <c r="DH123" s="1053"/>
      <c r="DI123" s="1053"/>
      <c r="DJ123" s="1053"/>
      <c r="DK123" s="1054"/>
      <c r="DL123" s="1055"/>
      <c r="DM123" s="1053"/>
      <c r="DN123" s="1053"/>
      <c r="DO123" s="1053"/>
      <c r="DP123" s="1054"/>
      <c r="DQ123" s="1055"/>
      <c r="DR123" s="1053"/>
      <c r="DS123" s="1053"/>
      <c r="DT123" s="1053"/>
      <c r="DU123" s="1054"/>
      <c r="DV123" s="1056"/>
      <c r="DW123" s="1057"/>
      <c r="DX123" s="1057"/>
      <c r="DY123" s="1057"/>
      <c r="DZ123" s="1058"/>
    </row>
    <row r="124" spans="1:130" s="247" customFormat="1" ht="26.25" customHeight="1" thickBot="1">
      <c r="A124" s="1153"/>
      <c r="B124" s="1040"/>
      <c r="C124" s="1010" t="s">
        <v>459</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233</v>
      </c>
      <c r="AB124" s="1053"/>
      <c r="AC124" s="1053"/>
      <c r="AD124" s="1053"/>
      <c r="AE124" s="1054"/>
      <c r="AF124" s="1055" t="s">
        <v>233</v>
      </c>
      <c r="AG124" s="1053"/>
      <c r="AH124" s="1053"/>
      <c r="AI124" s="1053"/>
      <c r="AJ124" s="1054"/>
      <c r="AK124" s="1055" t="s">
        <v>233</v>
      </c>
      <c r="AL124" s="1053"/>
      <c r="AM124" s="1053"/>
      <c r="AN124" s="1053"/>
      <c r="AO124" s="1054"/>
      <c r="AP124" s="1056" t="s">
        <v>233</v>
      </c>
      <c r="AQ124" s="1057"/>
      <c r="AR124" s="1057"/>
      <c r="AS124" s="1057"/>
      <c r="AT124" s="1058"/>
      <c r="AU124" s="1155" t="s">
        <v>472</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t="s">
        <v>439</v>
      </c>
      <c r="BR124" s="1122"/>
      <c r="BS124" s="1122"/>
      <c r="BT124" s="1122"/>
      <c r="BU124" s="1122"/>
      <c r="BV124" s="1122" t="s">
        <v>233</v>
      </c>
      <c r="BW124" s="1122"/>
      <c r="BX124" s="1122"/>
      <c r="BY124" s="1122"/>
      <c r="BZ124" s="1122"/>
      <c r="CA124" s="1122" t="s">
        <v>233</v>
      </c>
      <c r="CB124" s="1122"/>
      <c r="CC124" s="1122"/>
      <c r="CD124" s="1122"/>
      <c r="CE124" s="1122"/>
      <c r="CF124" s="1123"/>
      <c r="CG124" s="1124"/>
      <c r="CH124" s="1124"/>
      <c r="CI124" s="1124"/>
      <c r="CJ124" s="1125"/>
      <c r="CK124" s="1107"/>
      <c r="CL124" s="1107"/>
      <c r="CM124" s="1107"/>
      <c r="CN124" s="1107"/>
      <c r="CO124" s="1108"/>
      <c r="CP124" s="1114" t="s">
        <v>473</v>
      </c>
      <c r="CQ124" s="1115"/>
      <c r="CR124" s="1115"/>
      <c r="CS124" s="1115"/>
      <c r="CT124" s="1115"/>
      <c r="CU124" s="1115"/>
      <c r="CV124" s="1115"/>
      <c r="CW124" s="1115"/>
      <c r="CX124" s="1115"/>
      <c r="CY124" s="1115"/>
      <c r="CZ124" s="1115"/>
      <c r="DA124" s="1115"/>
      <c r="DB124" s="1115"/>
      <c r="DC124" s="1115"/>
      <c r="DD124" s="1115"/>
      <c r="DE124" s="1115"/>
      <c r="DF124" s="1116"/>
      <c r="DG124" s="1099" t="s">
        <v>233</v>
      </c>
      <c r="DH124" s="1078"/>
      <c r="DI124" s="1078"/>
      <c r="DJ124" s="1078"/>
      <c r="DK124" s="1079"/>
      <c r="DL124" s="1077" t="s">
        <v>439</v>
      </c>
      <c r="DM124" s="1078"/>
      <c r="DN124" s="1078"/>
      <c r="DO124" s="1078"/>
      <c r="DP124" s="1079"/>
      <c r="DQ124" s="1077" t="s">
        <v>439</v>
      </c>
      <c r="DR124" s="1078"/>
      <c r="DS124" s="1078"/>
      <c r="DT124" s="1078"/>
      <c r="DU124" s="1079"/>
      <c r="DV124" s="1080" t="s">
        <v>233</v>
      </c>
      <c r="DW124" s="1081"/>
      <c r="DX124" s="1081"/>
      <c r="DY124" s="1081"/>
      <c r="DZ124" s="1082"/>
    </row>
    <row r="125" spans="1:130" s="247" customFormat="1" ht="26.25" customHeight="1">
      <c r="A125" s="1153"/>
      <c r="B125" s="1040"/>
      <c r="C125" s="1010" t="s">
        <v>461</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233</v>
      </c>
      <c r="AB125" s="1053"/>
      <c r="AC125" s="1053"/>
      <c r="AD125" s="1053"/>
      <c r="AE125" s="1054"/>
      <c r="AF125" s="1055" t="s">
        <v>439</v>
      </c>
      <c r="AG125" s="1053"/>
      <c r="AH125" s="1053"/>
      <c r="AI125" s="1053"/>
      <c r="AJ125" s="1054"/>
      <c r="AK125" s="1055" t="s">
        <v>233</v>
      </c>
      <c r="AL125" s="1053"/>
      <c r="AM125" s="1053"/>
      <c r="AN125" s="1053"/>
      <c r="AO125" s="1054"/>
      <c r="AP125" s="1056" t="s">
        <v>233</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474</v>
      </c>
      <c r="CL125" s="1102"/>
      <c r="CM125" s="1102"/>
      <c r="CN125" s="1102"/>
      <c r="CO125" s="1103"/>
      <c r="CP125" s="1034" t="s">
        <v>475</v>
      </c>
      <c r="CQ125" s="983"/>
      <c r="CR125" s="983"/>
      <c r="CS125" s="983"/>
      <c r="CT125" s="983"/>
      <c r="CU125" s="983"/>
      <c r="CV125" s="983"/>
      <c r="CW125" s="983"/>
      <c r="CX125" s="983"/>
      <c r="CY125" s="983"/>
      <c r="CZ125" s="983"/>
      <c r="DA125" s="983"/>
      <c r="DB125" s="983"/>
      <c r="DC125" s="983"/>
      <c r="DD125" s="983"/>
      <c r="DE125" s="983"/>
      <c r="DF125" s="984"/>
      <c r="DG125" s="1020" t="s">
        <v>439</v>
      </c>
      <c r="DH125" s="1021"/>
      <c r="DI125" s="1021"/>
      <c r="DJ125" s="1021"/>
      <c r="DK125" s="1021"/>
      <c r="DL125" s="1021" t="s">
        <v>439</v>
      </c>
      <c r="DM125" s="1021"/>
      <c r="DN125" s="1021"/>
      <c r="DO125" s="1021"/>
      <c r="DP125" s="1021"/>
      <c r="DQ125" s="1021" t="s">
        <v>233</v>
      </c>
      <c r="DR125" s="1021"/>
      <c r="DS125" s="1021"/>
      <c r="DT125" s="1021"/>
      <c r="DU125" s="1021"/>
      <c r="DV125" s="1022" t="s">
        <v>439</v>
      </c>
      <c r="DW125" s="1022"/>
      <c r="DX125" s="1022"/>
      <c r="DY125" s="1022"/>
      <c r="DZ125" s="1023"/>
    </row>
    <row r="126" spans="1:130" s="247" customFormat="1" ht="26.25" customHeight="1" thickBot="1">
      <c r="A126" s="1153"/>
      <c r="B126" s="1040"/>
      <c r="C126" s="1010" t="s">
        <v>463</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t="s">
        <v>439</v>
      </c>
      <c r="AB126" s="1053"/>
      <c r="AC126" s="1053"/>
      <c r="AD126" s="1053"/>
      <c r="AE126" s="1054"/>
      <c r="AF126" s="1055" t="s">
        <v>233</v>
      </c>
      <c r="AG126" s="1053"/>
      <c r="AH126" s="1053"/>
      <c r="AI126" s="1053"/>
      <c r="AJ126" s="1054"/>
      <c r="AK126" s="1055" t="s">
        <v>233</v>
      </c>
      <c r="AL126" s="1053"/>
      <c r="AM126" s="1053"/>
      <c r="AN126" s="1053"/>
      <c r="AO126" s="1054"/>
      <c r="AP126" s="1056" t="s">
        <v>233</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476</v>
      </c>
      <c r="CQ126" s="1044"/>
      <c r="CR126" s="1044"/>
      <c r="CS126" s="1044"/>
      <c r="CT126" s="1044"/>
      <c r="CU126" s="1044"/>
      <c r="CV126" s="1044"/>
      <c r="CW126" s="1044"/>
      <c r="CX126" s="1044"/>
      <c r="CY126" s="1044"/>
      <c r="CZ126" s="1044"/>
      <c r="DA126" s="1044"/>
      <c r="DB126" s="1044"/>
      <c r="DC126" s="1044"/>
      <c r="DD126" s="1044"/>
      <c r="DE126" s="1044"/>
      <c r="DF126" s="1045"/>
      <c r="DG126" s="1013" t="s">
        <v>439</v>
      </c>
      <c r="DH126" s="1014"/>
      <c r="DI126" s="1014"/>
      <c r="DJ126" s="1014"/>
      <c r="DK126" s="1014"/>
      <c r="DL126" s="1014" t="s">
        <v>233</v>
      </c>
      <c r="DM126" s="1014"/>
      <c r="DN126" s="1014"/>
      <c r="DO126" s="1014"/>
      <c r="DP126" s="1014"/>
      <c r="DQ126" s="1014" t="s">
        <v>233</v>
      </c>
      <c r="DR126" s="1014"/>
      <c r="DS126" s="1014"/>
      <c r="DT126" s="1014"/>
      <c r="DU126" s="1014"/>
      <c r="DV126" s="1015" t="s">
        <v>233</v>
      </c>
      <c r="DW126" s="1015"/>
      <c r="DX126" s="1015"/>
      <c r="DY126" s="1015"/>
      <c r="DZ126" s="1016"/>
    </row>
    <row r="127" spans="1:130" s="247" customFormat="1" ht="26.25" customHeight="1">
      <c r="A127" s="1154"/>
      <c r="B127" s="1042"/>
      <c r="C127" s="1096" t="s">
        <v>477</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t="s">
        <v>233</v>
      </c>
      <c r="AB127" s="1053"/>
      <c r="AC127" s="1053"/>
      <c r="AD127" s="1053"/>
      <c r="AE127" s="1054"/>
      <c r="AF127" s="1055" t="s">
        <v>233</v>
      </c>
      <c r="AG127" s="1053"/>
      <c r="AH127" s="1053"/>
      <c r="AI127" s="1053"/>
      <c r="AJ127" s="1054"/>
      <c r="AK127" s="1055" t="s">
        <v>233</v>
      </c>
      <c r="AL127" s="1053"/>
      <c r="AM127" s="1053"/>
      <c r="AN127" s="1053"/>
      <c r="AO127" s="1054"/>
      <c r="AP127" s="1056" t="s">
        <v>439</v>
      </c>
      <c r="AQ127" s="1057"/>
      <c r="AR127" s="1057"/>
      <c r="AS127" s="1057"/>
      <c r="AT127" s="1058"/>
      <c r="AU127" s="283"/>
      <c r="AV127" s="283"/>
      <c r="AW127" s="283"/>
      <c r="AX127" s="1126" t="s">
        <v>478</v>
      </c>
      <c r="AY127" s="1127"/>
      <c r="AZ127" s="1127"/>
      <c r="BA127" s="1127"/>
      <c r="BB127" s="1127"/>
      <c r="BC127" s="1127"/>
      <c r="BD127" s="1127"/>
      <c r="BE127" s="1128"/>
      <c r="BF127" s="1129" t="s">
        <v>479</v>
      </c>
      <c r="BG127" s="1127"/>
      <c r="BH127" s="1127"/>
      <c r="BI127" s="1127"/>
      <c r="BJ127" s="1127"/>
      <c r="BK127" s="1127"/>
      <c r="BL127" s="1128"/>
      <c r="BM127" s="1129" t="s">
        <v>480</v>
      </c>
      <c r="BN127" s="1127"/>
      <c r="BO127" s="1127"/>
      <c r="BP127" s="1127"/>
      <c r="BQ127" s="1127"/>
      <c r="BR127" s="1127"/>
      <c r="BS127" s="1128"/>
      <c r="BT127" s="1129" t="s">
        <v>481</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482</v>
      </c>
      <c r="CQ127" s="1044"/>
      <c r="CR127" s="1044"/>
      <c r="CS127" s="1044"/>
      <c r="CT127" s="1044"/>
      <c r="CU127" s="1044"/>
      <c r="CV127" s="1044"/>
      <c r="CW127" s="1044"/>
      <c r="CX127" s="1044"/>
      <c r="CY127" s="1044"/>
      <c r="CZ127" s="1044"/>
      <c r="DA127" s="1044"/>
      <c r="DB127" s="1044"/>
      <c r="DC127" s="1044"/>
      <c r="DD127" s="1044"/>
      <c r="DE127" s="1044"/>
      <c r="DF127" s="1045"/>
      <c r="DG127" s="1013" t="s">
        <v>233</v>
      </c>
      <c r="DH127" s="1014"/>
      <c r="DI127" s="1014"/>
      <c r="DJ127" s="1014"/>
      <c r="DK127" s="1014"/>
      <c r="DL127" s="1014" t="s">
        <v>233</v>
      </c>
      <c r="DM127" s="1014"/>
      <c r="DN127" s="1014"/>
      <c r="DO127" s="1014"/>
      <c r="DP127" s="1014"/>
      <c r="DQ127" s="1014" t="s">
        <v>439</v>
      </c>
      <c r="DR127" s="1014"/>
      <c r="DS127" s="1014"/>
      <c r="DT127" s="1014"/>
      <c r="DU127" s="1014"/>
      <c r="DV127" s="1015" t="s">
        <v>233</v>
      </c>
      <c r="DW127" s="1015"/>
      <c r="DX127" s="1015"/>
      <c r="DY127" s="1015"/>
      <c r="DZ127" s="1016"/>
    </row>
    <row r="128" spans="1:130" s="247" customFormat="1" ht="26.25" customHeight="1" thickBot="1">
      <c r="A128" s="1137" t="s">
        <v>483</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484</v>
      </c>
      <c r="X128" s="1139"/>
      <c r="Y128" s="1139"/>
      <c r="Z128" s="1140"/>
      <c r="AA128" s="1141">
        <v>38538</v>
      </c>
      <c r="AB128" s="1142"/>
      <c r="AC128" s="1142"/>
      <c r="AD128" s="1142"/>
      <c r="AE128" s="1143"/>
      <c r="AF128" s="1144">
        <v>35573</v>
      </c>
      <c r="AG128" s="1142"/>
      <c r="AH128" s="1142"/>
      <c r="AI128" s="1142"/>
      <c r="AJ128" s="1143"/>
      <c r="AK128" s="1144">
        <v>34710</v>
      </c>
      <c r="AL128" s="1142"/>
      <c r="AM128" s="1142"/>
      <c r="AN128" s="1142"/>
      <c r="AO128" s="1143"/>
      <c r="AP128" s="1145"/>
      <c r="AQ128" s="1146"/>
      <c r="AR128" s="1146"/>
      <c r="AS128" s="1146"/>
      <c r="AT128" s="1147"/>
      <c r="AU128" s="283"/>
      <c r="AV128" s="283"/>
      <c r="AW128" s="283"/>
      <c r="AX128" s="982" t="s">
        <v>485</v>
      </c>
      <c r="AY128" s="983"/>
      <c r="AZ128" s="983"/>
      <c r="BA128" s="983"/>
      <c r="BB128" s="983"/>
      <c r="BC128" s="983"/>
      <c r="BD128" s="983"/>
      <c r="BE128" s="984"/>
      <c r="BF128" s="1148" t="s">
        <v>233</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486</v>
      </c>
      <c r="CQ128" s="1131"/>
      <c r="CR128" s="1131"/>
      <c r="CS128" s="1131"/>
      <c r="CT128" s="1131"/>
      <c r="CU128" s="1131"/>
      <c r="CV128" s="1131"/>
      <c r="CW128" s="1131"/>
      <c r="CX128" s="1131"/>
      <c r="CY128" s="1131"/>
      <c r="CZ128" s="1131"/>
      <c r="DA128" s="1131"/>
      <c r="DB128" s="1131"/>
      <c r="DC128" s="1131"/>
      <c r="DD128" s="1131"/>
      <c r="DE128" s="1131"/>
      <c r="DF128" s="1132"/>
      <c r="DG128" s="1133" t="s">
        <v>233</v>
      </c>
      <c r="DH128" s="1134"/>
      <c r="DI128" s="1134"/>
      <c r="DJ128" s="1134"/>
      <c r="DK128" s="1134"/>
      <c r="DL128" s="1134" t="s">
        <v>233</v>
      </c>
      <c r="DM128" s="1134"/>
      <c r="DN128" s="1134"/>
      <c r="DO128" s="1134"/>
      <c r="DP128" s="1134"/>
      <c r="DQ128" s="1134" t="s">
        <v>233</v>
      </c>
      <c r="DR128" s="1134"/>
      <c r="DS128" s="1134"/>
      <c r="DT128" s="1134"/>
      <c r="DU128" s="1134"/>
      <c r="DV128" s="1135" t="s">
        <v>233</v>
      </c>
      <c r="DW128" s="1135"/>
      <c r="DX128" s="1135"/>
      <c r="DY128" s="1135"/>
      <c r="DZ128" s="1136"/>
    </row>
    <row r="129" spans="1:131" s="247" customFormat="1" ht="26.25" customHeight="1">
      <c r="A129" s="1024" t="s">
        <v>108</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487</v>
      </c>
      <c r="X129" s="1168"/>
      <c r="Y129" s="1168"/>
      <c r="Z129" s="1169"/>
      <c r="AA129" s="1052">
        <v>3133529</v>
      </c>
      <c r="AB129" s="1053"/>
      <c r="AC129" s="1053"/>
      <c r="AD129" s="1053"/>
      <c r="AE129" s="1054"/>
      <c r="AF129" s="1055">
        <v>3133503</v>
      </c>
      <c r="AG129" s="1053"/>
      <c r="AH129" s="1053"/>
      <c r="AI129" s="1053"/>
      <c r="AJ129" s="1054"/>
      <c r="AK129" s="1055">
        <v>3141800</v>
      </c>
      <c r="AL129" s="1053"/>
      <c r="AM129" s="1053"/>
      <c r="AN129" s="1053"/>
      <c r="AO129" s="1054"/>
      <c r="AP129" s="1170"/>
      <c r="AQ129" s="1171"/>
      <c r="AR129" s="1171"/>
      <c r="AS129" s="1171"/>
      <c r="AT129" s="1172"/>
      <c r="AU129" s="285"/>
      <c r="AV129" s="285"/>
      <c r="AW129" s="285"/>
      <c r="AX129" s="1161" t="s">
        <v>488</v>
      </c>
      <c r="AY129" s="1044"/>
      <c r="AZ129" s="1044"/>
      <c r="BA129" s="1044"/>
      <c r="BB129" s="1044"/>
      <c r="BC129" s="1044"/>
      <c r="BD129" s="1044"/>
      <c r="BE129" s="1045"/>
      <c r="BF129" s="1162" t="s">
        <v>233</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1024" t="s">
        <v>489</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490</v>
      </c>
      <c r="X130" s="1168"/>
      <c r="Y130" s="1168"/>
      <c r="Z130" s="1169"/>
      <c r="AA130" s="1052">
        <v>554393</v>
      </c>
      <c r="AB130" s="1053"/>
      <c r="AC130" s="1053"/>
      <c r="AD130" s="1053"/>
      <c r="AE130" s="1054"/>
      <c r="AF130" s="1055">
        <v>571727</v>
      </c>
      <c r="AG130" s="1053"/>
      <c r="AH130" s="1053"/>
      <c r="AI130" s="1053"/>
      <c r="AJ130" s="1054"/>
      <c r="AK130" s="1055">
        <v>595584</v>
      </c>
      <c r="AL130" s="1053"/>
      <c r="AM130" s="1053"/>
      <c r="AN130" s="1053"/>
      <c r="AO130" s="1054"/>
      <c r="AP130" s="1170"/>
      <c r="AQ130" s="1171"/>
      <c r="AR130" s="1171"/>
      <c r="AS130" s="1171"/>
      <c r="AT130" s="1172"/>
      <c r="AU130" s="285"/>
      <c r="AV130" s="285"/>
      <c r="AW130" s="285"/>
      <c r="AX130" s="1161" t="s">
        <v>491</v>
      </c>
      <c r="AY130" s="1044"/>
      <c r="AZ130" s="1044"/>
      <c r="BA130" s="1044"/>
      <c r="BB130" s="1044"/>
      <c r="BC130" s="1044"/>
      <c r="BD130" s="1044"/>
      <c r="BE130" s="1045"/>
      <c r="BF130" s="1198">
        <v>5.5</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492</v>
      </c>
      <c r="X131" s="1206"/>
      <c r="Y131" s="1206"/>
      <c r="Z131" s="1207"/>
      <c r="AA131" s="1099">
        <v>2579136</v>
      </c>
      <c r="AB131" s="1078"/>
      <c r="AC131" s="1078"/>
      <c r="AD131" s="1078"/>
      <c r="AE131" s="1079"/>
      <c r="AF131" s="1077">
        <v>2561776</v>
      </c>
      <c r="AG131" s="1078"/>
      <c r="AH131" s="1078"/>
      <c r="AI131" s="1078"/>
      <c r="AJ131" s="1079"/>
      <c r="AK131" s="1077">
        <v>2546216</v>
      </c>
      <c r="AL131" s="1078"/>
      <c r="AM131" s="1078"/>
      <c r="AN131" s="1078"/>
      <c r="AO131" s="1079"/>
      <c r="AP131" s="1208"/>
      <c r="AQ131" s="1209"/>
      <c r="AR131" s="1209"/>
      <c r="AS131" s="1209"/>
      <c r="AT131" s="1210"/>
      <c r="AU131" s="285"/>
      <c r="AV131" s="285"/>
      <c r="AW131" s="285"/>
      <c r="AX131" s="1180" t="s">
        <v>493</v>
      </c>
      <c r="AY131" s="1131"/>
      <c r="AZ131" s="1131"/>
      <c r="BA131" s="1131"/>
      <c r="BB131" s="1131"/>
      <c r="BC131" s="1131"/>
      <c r="BD131" s="1131"/>
      <c r="BE131" s="1132"/>
      <c r="BF131" s="1181" t="s">
        <v>233</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1187" t="s">
        <v>494</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495</v>
      </c>
      <c r="W132" s="1191"/>
      <c r="X132" s="1191"/>
      <c r="Y132" s="1191"/>
      <c r="Z132" s="1192"/>
      <c r="AA132" s="1193">
        <v>4.9170342319999998</v>
      </c>
      <c r="AB132" s="1194"/>
      <c r="AC132" s="1194"/>
      <c r="AD132" s="1194"/>
      <c r="AE132" s="1195"/>
      <c r="AF132" s="1196">
        <v>5.4859987759999997</v>
      </c>
      <c r="AG132" s="1194"/>
      <c r="AH132" s="1194"/>
      <c r="AI132" s="1194"/>
      <c r="AJ132" s="1195"/>
      <c r="AK132" s="1196">
        <v>6.3809590390000004</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496</v>
      </c>
      <c r="W133" s="1174"/>
      <c r="X133" s="1174"/>
      <c r="Y133" s="1174"/>
      <c r="Z133" s="1175"/>
      <c r="AA133" s="1176">
        <v>3.5</v>
      </c>
      <c r="AB133" s="1177"/>
      <c r="AC133" s="1177"/>
      <c r="AD133" s="1177"/>
      <c r="AE133" s="1178"/>
      <c r="AF133" s="1176">
        <v>4.5</v>
      </c>
      <c r="AG133" s="1177"/>
      <c r="AH133" s="1177"/>
      <c r="AI133" s="1177"/>
      <c r="AJ133" s="1178"/>
      <c r="AK133" s="1176">
        <v>5.5</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7nW8ImSHIoBMger812lbwilKqE4UASmb08Cl23VK8/2Gmnf7KiO27xTqXUgI5nOjqq/QyiyB/pEauYSwChnxYQ==" saltValue="83TajwPN7INkHodQ5bqqu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4" zoomScale="85" zoomScaleNormal="85" zoomScaleSheetLayoutView="85" workbookViewId="0"/>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497</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0N8ggkE8/bDrAHbL2alySxlAZthsGIVjDiNN/zSm9QMehFH1WCk7MMSFvrXlex02Nz9/DyZAMJ6GoMy/Y4R1IQ==" saltValue="zxyeqF39gCO83fgkP0bN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sqref="A1:A1048576"/>
    </sheetView>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CYU682z5Q+kj4qTmXMJvDPeA6k2zZJg7ZDP6VI7QVMpU3Lm38PjiOOQxbeqE5nVowFfl+PLxxnJBK8VpkLhfaA==" saltValue="Q0rkeXAULR179UwjhvQq2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498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499</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500</v>
      </c>
      <c r="AP7" s="304"/>
      <c r="AQ7" s="305" t="s">
        <v>501</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502</v>
      </c>
      <c r="AQ8" s="311" t="s">
        <v>503</v>
      </c>
      <c r="AR8" s="312" t="s">
        <v>504</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505</v>
      </c>
      <c r="AL9" s="1217"/>
      <c r="AM9" s="1217"/>
      <c r="AN9" s="1218"/>
      <c r="AO9" s="313">
        <v>777319</v>
      </c>
      <c r="AP9" s="313">
        <v>115776</v>
      </c>
      <c r="AQ9" s="314">
        <v>140211</v>
      </c>
      <c r="AR9" s="315">
        <v>-17.399999999999999</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506</v>
      </c>
      <c r="AL10" s="1217"/>
      <c r="AM10" s="1217"/>
      <c r="AN10" s="1218"/>
      <c r="AO10" s="316">
        <v>88124</v>
      </c>
      <c r="AP10" s="316">
        <v>13125</v>
      </c>
      <c r="AQ10" s="317">
        <v>17469</v>
      </c>
      <c r="AR10" s="318">
        <v>-24.9</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507</v>
      </c>
      <c r="AL11" s="1217"/>
      <c r="AM11" s="1217"/>
      <c r="AN11" s="1218"/>
      <c r="AO11" s="316">
        <v>152636</v>
      </c>
      <c r="AP11" s="316">
        <v>22734</v>
      </c>
      <c r="AQ11" s="317">
        <v>23430</v>
      </c>
      <c r="AR11" s="318">
        <v>-3</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508</v>
      </c>
      <c r="AL12" s="1217"/>
      <c r="AM12" s="1217"/>
      <c r="AN12" s="1218"/>
      <c r="AO12" s="316">
        <v>10588</v>
      </c>
      <c r="AP12" s="316">
        <v>1577</v>
      </c>
      <c r="AQ12" s="317">
        <v>2927</v>
      </c>
      <c r="AR12" s="318">
        <v>-46.1</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509</v>
      </c>
      <c r="AL13" s="1217"/>
      <c r="AM13" s="1217"/>
      <c r="AN13" s="1218"/>
      <c r="AO13" s="316" t="s">
        <v>510</v>
      </c>
      <c r="AP13" s="316" t="s">
        <v>510</v>
      </c>
      <c r="AQ13" s="317" t="s">
        <v>510</v>
      </c>
      <c r="AR13" s="318" t="s">
        <v>510</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511</v>
      </c>
      <c r="AL14" s="1217"/>
      <c r="AM14" s="1217"/>
      <c r="AN14" s="1218"/>
      <c r="AO14" s="316">
        <v>60057</v>
      </c>
      <c r="AP14" s="316">
        <v>8945</v>
      </c>
      <c r="AQ14" s="317">
        <v>6472</v>
      </c>
      <c r="AR14" s="318">
        <v>38.200000000000003</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512</v>
      </c>
      <c r="AL15" s="1217"/>
      <c r="AM15" s="1217"/>
      <c r="AN15" s="1218"/>
      <c r="AO15" s="316">
        <v>15664</v>
      </c>
      <c r="AP15" s="316">
        <v>2333</v>
      </c>
      <c r="AQ15" s="317">
        <v>3599</v>
      </c>
      <c r="AR15" s="318">
        <v>-35.200000000000003</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513</v>
      </c>
      <c r="AL16" s="1220"/>
      <c r="AM16" s="1220"/>
      <c r="AN16" s="1221"/>
      <c r="AO16" s="316">
        <v>-64900</v>
      </c>
      <c r="AP16" s="316">
        <v>-9666</v>
      </c>
      <c r="AQ16" s="317">
        <v>-14458</v>
      </c>
      <c r="AR16" s="318">
        <v>-33.1</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188</v>
      </c>
      <c r="AL17" s="1220"/>
      <c r="AM17" s="1220"/>
      <c r="AN17" s="1221"/>
      <c r="AO17" s="316">
        <v>1039488</v>
      </c>
      <c r="AP17" s="316">
        <v>154824</v>
      </c>
      <c r="AQ17" s="317">
        <v>179649</v>
      </c>
      <c r="AR17" s="318">
        <v>-13.8</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514</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515</v>
      </c>
      <c r="AP20" s="324" t="s">
        <v>516</v>
      </c>
      <c r="AQ20" s="325" t="s">
        <v>517</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518</v>
      </c>
      <c r="AL21" s="1212"/>
      <c r="AM21" s="1212"/>
      <c r="AN21" s="1213"/>
      <c r="AO21" s="328">
        <v>13.11</v>
      </c>
      <c r="AP21" s="329">
        <v>16.079999999999998</v>
      </c>
      <c r="AQ21" s="330">
        <v>-2.97</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519</v>
      </c>
      <c r="AL22" s="1212"/>
      <c r="AM22" s="1212"/>
      <c r="AN22" s="1213"/>
      <c r="AO22" s="333">
        <v>100.2</v>
      </c>
      <c r="AP22" s="334">
        <v>96</v>
      </c>
      <c r="AQ22" s="335">
        <v>4.2</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520</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521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522</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500</v>
      </c>
      <c r="AP30" s="304"/>
      <c r="AQ30" s="305" t="s">
        <v>501</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502</v>
      </c>
      <c r="AQ31" s="311" t="s">
        <v>503</v>
      </c>
      <c r="AR31" s="312" t="s">
        <v>504</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523</v>
      </c>
      <c r="AL32" s="1228"/>
      <c r="AM32" s="1228"/>
      <c r="AN32" s="1229"/>
      <c r="AO32" s="343">
        <v>744625</v>
      </c>
      <c r="AP32" s="343">
        <v>110906</v>
      </c>
      <c r="AQ32" s="344">
        <v>107391</v>
      </c>
      <c r="AR32" s="345">
        <v>3.3</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524</v>
      </c>
      <c r="AL33" s="1228"/>
      <c r="AM33" s="1228"/>
      <c r="AN33" s="1229"/>
      <c r="AO33" s="343" t="s">
        <v>510</v>
      </c>
      <c r="AP33" s="343" t="s">
        <v>510</v>
      </c>
      <c r="AQ33" s="344">
        <v>130</v>
      </c>
      <c r="AR33" s="345" t="s">
        <v>510</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525</v>
      </c>
      <c r="AL34" s="1228"/>
      <c r="AM34" s="1228"/>
      <c r="AN34" s="1229"/>
      <c r="AO34" s="343" t="s">
        <v>510</v>
      </c>
      <c r="AP34" s="343" t="s">
        <v>510</v>
      </c>
      <c r="AQ34" s="344">
        <v>239</v>
      </c>
      <c r="AR34" s="345" t="s">
        <v>510</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526</v>
      </c>
      <c r="AL35" s="1228"/>
      <c r="AM35" s="1228"/>
      <c r="AN35" s="1229"/>
      <c r="AO35" s="343">
        <v>39759</v>
      </c>
      <c r="AP35" s="343">
        <v>5922</v>
      </c>
      <c r="AQ35" s="344">
        <v>23019</v>
      </c>
      <c r="AR35" s="345">
        <v>-74.3</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527</v>
      </c>
      <c r="AL36" s="1228"/>
      <c r="AM36" s="1228"/>
      <c r="AN36" s="1229"/>
      <c r="AO36" s="343">
        <v>8242</v>
      </c>
      <c r="AP36" s="343">
        <v>1228</v>
      </c>
      <c r="AQ36" s="344">
        <v>3575</v>
      </c>
      <c r="AR36" s="345">
        <v>-65.7</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528</v>
      </c>
      <c r="AL37" s="1228"/>
      <c r="AM37" s="1228"/>
      <c r="AN37" s="1229"/>
      <c r="AO37" s="343" t="s">
        <v>510</v>
      </c>
      <c r="AP37" s="343" t="s">
        <v>510</v>
      </c>
      <c r="AQ37" s="344">
        <v>750</v>
      </c>
      <c r="AR37" s="345" t="s">
        <v>510</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529</v>
      </c>
      <c r="AL38" s="1231"/>
      <c r="AM38" s="1231"/>
      <c r="AN38" s="1232"/>
      <c r="AO38" s="346">
        <v>141</v>
      </c>
      <c r="AP38" s="346">
        <v>21</v>
      </c>
      <c r="AQ38" s="347">
        <v>17</v>
      </c>
      <c r="AR38" s="335">
        <v>23.5</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530</v>
      </c>
      <c r="AL39" s="1231"/>
      <c r="AM39" s="1231"/>
      <c r="AN39" s="1232"/>
      <c r="AO39" s="343">
        <v>-34710</v>
      </c>
      <c r="AP39" s="343">
        <v>-5170</v>
      </c>
      <c r="AQ39" s="344">
        <v>-4961</v>
      </c>
      <c r="AR39" s="345">
        <v>4.2</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531</v>
      </c>
      <c r="AL40" s="1228"/>
      <c r="AM40" s="1228"/>
      <c r="AN40" s="1229"/>
      <c r="AO40" s="343">
        <v>-595584</v>
      </c>
      <c r="AP40" s="343">
        <v>-88708</v>
      </c>
      <c r="AQ40" s="344">
        <v>-92273</v>
      </c>
      <c r="AR40" s="345">
        <v>-3.9</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299</v>
      </c>
      <c r="AL41" s="1234"/>
      <c r="AM41" s="1234"/>
      <c r="AN41" s="1235"/>
      <c r="AO41" s="343">
        <v>162473</v>
      </c>
      <c r="AP41" s="343">
        <v>24199</v>
      </c>
      <c r="AQ41" s="344">
        <v>37889</v>
      </c>
      <c r="AR41" s="345">
        <v>-36.1</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532</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533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534</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500</v>
      </c>
      <c r="AN49" s="1224" t="s">
        <v>535</v>
      </c>
      <c r="AO49" s="1225"/>
      <c r="AP49" s="1225"/>
      <c r="AQ49" s="1225"/>
      <c r="AR49" s="1226"/>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536</v>
      </c>
      <c r="AO50" s="360" t="s">
        <v>537</v>
      </c>
      <c r="AP50" s="361" t="s">
        <v>538</v>
      </c>
      <c r="AQ50" s="362" t="s">
        <v>539</v>
      </c>
      <c r="AR50" s="363" t="s">
        <v>540</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541</v>
      </c>
      <c r="AL51" s="356"/>
      <c r="AM51" s="364">
        <v>1018799</v>
      </c>
      <c r="AN51" s="365">
        <v>137657</v>
      </c>
      <c r="AO51" s="366">
        <v>-9.4</v>
      </c>
      <c r="AP51" s="367">
        <v>162193</v>
      </c>
      <c r="AQ51" s="368">
        <v>-7.7</v>
      </c>
      <c r="AR51" s="369">
        <v>-1.7</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542</v>
      </c>
      <c r="AM52" s="372">
        <v>451578</v>
      </c>
      <c r="AN52" s="373">
        <v>61016</v>
      </c>
      <c r="AO52" s="374">
        <v>115.1</v>
      </c>
      <c r="AP52" s="375">
        <v>79985</v>
      </c>
      <c r="AQ52" s="376">
        <v>-8.8000000000000007</v>
      </c>
      <c r="AR52" s="377">
        <v>123.9</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543</v>
      </c>
      <c r="AL53" s="356"/>
      <c r="AM53" s="364">
        <v>730710</v>
      </c>
      <c r="AN53" s="365">
        <v>100815</v>
      </c>
      <c r="AO53" s="366">
        <v>-26.8</v>
      </c>
      <c r="AP53" s="367">
        <v>168868</v>
      </c>
      <c r="AQ53" s="368">
        <v>4.0999999999999996</v>
      </c>
      <c r="AR53" s="369">
        <v>-30.9</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542</v>
      </c>
      <c r="AM54" s="372">
        <v>448632</v>
      </c>
      <c r="AN54" s="373">
        <v>61897</v>
      </c>
      <c r="AO54" s="374">
        <v>1.4</v>
      </c>
      <c r="AP54" s="375">
        <v>79360</v>
      </c>
      <c r="AQ54" s="376">
        <v>-0.8</v>
      </c>
      <c r="AR54" s="377">
        <v>2.2000000000000002</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544</v>
      </c>
      <c r="AL55" s="356"/>
      <c r="AM55" s="364">
        <v>734579</v>
      </c>
      <c r="AN55" s="365">
        <v>103710</v>
      </c>
      <c r="AO55" s="366">
        <v>2.9</v>
      </c>
      <c r="AP55" s="367">
        <v>202870</v>
      </c>
      <c r="AQ55" s="368">
        <v>20.100000000000001</v>
      </c>
      <c r="AR55" s="369">
        <v>-17.2</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542</v>
      </c>
      <c r="AM56" s="372">
        <v>368032</v>
      </c>
      <c r="AN56" s="373">
        <v>51960</v>
      </c>
      <c r="AO56" s="374">
        <v>-16.100000000000001</v>
      </c>
      <c r="AP56" s="375">
        <v>79735</v>
      </c>
      <c r="AQ56" s="376">
        <v>0.5</v>
      </c>
      <c r="AR56" s="377">
        <v>-16.600000000000001</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545</v>
      </c>
      <c r="AL57" s="356"/>
      <c r="AM57" s="364">
        <v>703126</v>
      </c>
      <c r="AN57" s="365">
        <v>102362</v>
      </c>
      <c r="AO57" s="366">
        <v>-1.3</v>
      </c>
      <c r="AP57" s="367">
        <v>167497</v>
      </c>
      <c r="AQ57" s="368">
        <v>-17.399999999999999</v>
      </c>
      <c r="AR57" s="369">
        <v>16.100000000000001</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542</v>
      </c>
      <c r="AM58" s="372">
        <v>409037</v>
      </c>
      <c r="AN58" s="373">
        <v>59548</v>
      </c>
      <c r="AO58" s="374">
        <v>14.6</v>
      </c>
      <c r="AP58" s="375">
        <v>82571</v>
      </c>
      <c r="AQ58" s="376">
        <v>3.6</v>
      </c>
      <c r="AR58" s="377">
        <v>11</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546</v>
      </c>
      <c r="AL59" s="356"/>
      <c r="AM59" s="364">
        <v>1171330</v>
      </c>
      <c r="AN59" s="365">
        <v>174461</v>
      </c>
      <c r="AO59" s="366">
        <v>70.400000000000006</v>
      </c>
      <c r="AP59" s="367">
        <v>190274</v>
      </c>
      <c r="AQ59" s="368">
        <v>13.6</v>
      </c>
      <c r="AR59" s="369">
        <v>56.8</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542</v>
      </c>
      <c r="AM60" s="372">
        <v>683106</v>
      </c>
      <c r="AN60" s="373">
        <v>101744</v>
      </c>
      <c r="AO60" s="374">
        <v>70.900000000000006</v>
      </c>
      <c r="AP60" s="375">
        <v>88584</v>
      </c>
      <c r="AQ60" s="376">
        <v>7.3</v>
      </c>
      <c r="AR60" s="377">
        <v>63.6</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547</v>
      </c>
      <c r="AL61" s="378"/>
      <c r="AM61" s="379">
        <v>871709</v>
      </c>
      <c r="AN61" s="380">
        <v>123801</v>
      </c>
      <c r="AO61" s="381">
        <v>7.2</v>
      </c>
      <c r="AP61" s="382">
        <v>178340</v>
      </c>
      <c r="AQ61" s="383">
        <v>2.5</v>
      </c>
      <c r="AR61" s="369">
        <v>4.7</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542</v>
      </c>
      <c r="AM62" s="372">
        <v>472077</v>
      </c>
      <c r="AN62" s="373">
        <v>67233</v>
      </c>
      <c r="AO62" s="374">
        <v>37.200000000000003</v>
      </c>
      <c r="AP62" s="375">
        <v>82047</v>
      </c>
      <c r="AQ62" s="376">
        <v>0.4</v>
      </c>
      <c r="AR62" s="377">
        <v>36.799999999999997</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AkQFuPcS78f0KyGHtV3OH6pvOCU7629jhmbRKBJSe/I91v0EOHsc3SmD3JbsflAsyoz1dECZ9KF9XTXz2MT7bg==" saltValue="QOqqJqKNLxJ8UYdk8ELV5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549</v>
      </c>
    </row>
    <row r="120" spans="125:125" ht="13.5" hidden="1" customHeight="1"/>
    <row r="121" spans="125:125" ht="13.5" hidden="1" customHeight="1">
      <c r="DU121" s="291"/>
    </row>
  </sheetData>
  <sheetProtection algorithmName="SHA-512" hashValue="66WshJhGaOyWNvBibQCqmR4cZ3KhIm/EbA3rbsdKhg/w6qLx6olGwrWypWwq99mrp7+dEdyscTOKQcZ1AHAWjA==" saltValue="jBOk2G2ajMxNcEodH+nTS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550</v>
      </c>
    </row>
  </sheetData>
  <sheetProtection algorithmName="SHA-512" hashValue="Z0f7YcoQfA8MgJV7ev63BVALLlqI+SsEDBBR1NgAcy3F0xT5XfZWonVatG+xkhZxo1gA+OvzgqUs/4LgdU7I+Q==" saltValue="Wa0m2lWoQ+EtYgHYdLmEW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551</v>
      </c>
      <c r="G46" s="8" t="s">
        <v>552</v>
      </c>
      <c r="H46" s="8" t="s">
        <v>553</v>
      </c>
      <c r="I46" s="8" t="s">
        <v>554</v>
      </c>
      <c r="J46" s="9" t="s">
        <v>555</v>
      </c>
    </row>
    <row r="47" spans="2:10" ht="57.75" customHeight="1">
      <c r="B47" s="10"/>
      <c r="C47" s="1236" t="s">
        <v>3</v>
      </c>
      <c r="D47" s="1236"/>
      <c r="E47" s="1237"/>
      <c r="F47" s="11">
        <v>34.33</v>
      </c>
      <c r="G47" s="12">
        <v>37.909999999999997</v>
      </c>
      <c r="H47" s="12">
        <v>35.42</v>
      </c>
      <c r="I47" s="12">
        <v>34.75</v>
      </c>
      <c r="J47" s="13">
        <v>32.119999999999997</v>
      </c>
    </row>
    <row r="48" spans="2:10" ht="57.75" customHeight="1">
      <c r="B48" s="14"/>
      <c r="C48" s="1238" t="s">
        <v>4</v>
      </c>
      <c r="D48" s="1238"/>
      <c r="E48" s="1239"/>
      <c r="F48" s="15">
        <v>12.22</v>
      </c>
      <c r="G48" s="16">
        <v>12.61</v>
      </c>
      <c r="H48" s="16">
        <v>10.25</v>
      </c>
      <c r="I48" s="16">
        <v>10.86</v>
      </c>
      <c r="J48" s="17">
        <v>11.69</v>
      </c>
    </row>
    <row r="49" spans="2:10" ht="57.75" customHeight="1" thickBot="1">
      <c r="B49" s="18"/>
      <c r="C49" s="1240" t="s">
        <v>5</v>
      </c>
      <c r="D49" s="1240"/>
      <c r="E49" s="1241"/>
      <c r="F49" s="19" t="s">
        <v>556</v>
      </c>
      <c r="G49" s="20" t="s">
        <v>557</v>
      </c>
      <c r="H49" s="20" t="s">
        <v>558</v>
      </c>
      <c r="I49" s="20" t="s">
        <v>559</v>
      </c>
      <c r="J49" s="21" t="s">
        <v>560</v>
      </c>
    </row>
    <row r="50" spans="2:10" ht="13.5" customHeight="1"/>
  </sheetData>
  <sheetProtection algorithmName="SHA-512" hashValue="y/+jBiZUJu5rv1dBJtzqSFPXDQPJ5xej//NfWcphRH2Q1A4/ED/Kmz94ziwZ/ZUYiDLLuQSbEYYqaBanHAB0CA==" saltValue="4S0zDD5yvd9KlR4lRZD8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551</v>
      </c>
      <c r="G33" s="29" t="s">
        <v>552</v>
      </c>
      <c r="H33" s="29" t="s">
        <v>553</v>
      </c>
      <c r="I33" s="29" t="s">
        <v>554</v>
      </c>
      <c r="J33" s="30" t="s">
        <v>555</v>
      </c>
      <c r="K33" s="22"/>
      <c r="L33" s="22"/>
      <c r="M33" s="22"/>
      <c r="N33" s="22"/>
      <c r="O33" s="22"/>
      <c r="P33" s="22"/>
    </row>
    <row r="34" spans="1:16" ht="39" customHeight="1">
      <c r="A34" s="22"/>
      <c r="B34" s="31"/>
      <c r="C34" s="1248" t="s">
        <v>561</v>
      </c>
      <c r="D34" s="1248"/>
      <c r="E34" s="1249"/>
      <c r="F34" s="32">
        <v>12.08</v>
      </c>
      <c r="G34" s="33">
        <v>11.45</v>
      </c>
      <c r="H34" s="33">
        <v>12.03</v>
      </c>
      <c r="I34" s="33">
        <v>11.03</v>
      </c>
      <c r="J34" s="34">
        <v>11.91</v>
      </c>
      <c r="K34" s="22"/>
      <c r="L34" s="22"/>
      <c r="M34" s="22"/>
      <c r="N34" s="22"/>
      <c r="O34" s="22"/>
      <c r="P34" s="22"/>
    </row>
    <row r="35" spans="1:16" ht="39" customHeight="1">
      <c r="A35" s="22"/>
      <c r="B35" s="35"/>
      <c r="C35" s="1242" t="s">
        <v>562</v>
      </c>
      <c r="D35" s="1243"/>
      <c r="E35" s="1244"/>
      <c r="F35" s="36">
        <v>12.22</v>
      </c>
      <c r="G35" s="37">
        <v>12.6</v>
      </c>
      <c r="H35" s="37">
        <v>10.24</v>
      </c>
      <c r="I35" s="37">
        <v>10.86</v>
      </c>
      <c r="J35" s="38">
        <v>11.68</v>
      </c>
      <c r="K35" s="22"/>
      <c r="L35" s="22"/>
      <c r="M35" s="22"/>
      <c r="N35" s="22"/>
      <c r="O35" s="22"/>
      <c r="P35" s="22"/>
    </row>
    <row r="36" spans="1:16" ht="39" customHeight="1">
      <c r="A36" s="22"/>
      <c r="B36" s="35"/>
      <c r="C36" s="1242" t="s">
        <v>563</v>
      </c>
      <c r="D36" s="1243"/>
      <c r="E36" s="1244"/>
      <c r="F36" s="36">
        <v>12.64</v>
      </c>
      <c r="G36" s="37">
        <v>10.6</v>
      </c>
      <c r="H36" s="37">
        <v>9.36</v>
      </c>
      <c r="I36" s="37">
        <v>8.64</v>
      </c>
      <c r="J36" s="38">
        <v>9.16</v>
      </c>
      <c r="K36" s="22"/>
      <c r="L36" s="22"/>
      <c r="M36" s="22"/>
      <c r="N36" s="22"/>
      <c r="O36" s="22"/>
      <c r="P36" s="22"/>
    </row>
    <row r="37" spans="1:16" ht="39" customHeight="1">
      <c r="A37" s="22"/>
      <c r="B37" s="35"/>
      <c r="C37" s="1242" t="s">
        <v>564</v>
      </c>
      <c r="D37" s="1243"/>
      <c r="E37" s="1244"/>
      <c r="F37" s="36">
        <v>1.08</v>
      </c>
      <c r="G37" s="37">
        <v>1.89</v>
      </c>
      <c r="H37" s="37">
        <v>3.01</v>
      </c>
      <c r="I37" s="37">
        <v>1.43</v>
      </c>
      <c r="J37" s="38">
        <v>1.48</v>
      </c>
      <c r="K37" s="22"/>
      <c r="L37" s="22"/>
      <c r="M37" s="22"/>
      <c r="N37" s="22"/>
      <c r="O37" s="22"/>
      <c r="P37" s="22"/>
    </row>
    <row r="38" spans="1:16" ht="39" customHeight="1">
      <c r="A38" s="22"/>
      <c r="B38" s="35"/>
      <c r="C38" s="1242" t="s">
        <v>565</v>
      </c>
      <c r="D38" s="1243"/>
      <c r="E38" s="1244"/>
      <c r="F38" s="36">
        <v>0.56000000000000005</v>
      </c>
      <c r="G38" s="37">
        <v>1.84</v>
      </c>
      <c r="H38" s="37">
        <v>1.1100000000000001</v>
      </c>
      <c r="I38" s="37">
        <v>0.03</v>
      </c>
      <c r="J38" s="38">
        <v>0.78</v>
      </c>
      <c r="K38" s="22"/>
      <c r="L38" s="22"/>
      <c r="M38" s="22"/>
      <c r="N38" s="22"/>
      <c r="O38" s="22"/>
      <c r="P38" s="22"/>
    </row>
    <row r="39" spans="1:16" ht="39" customHeight="1">
      <c r="A39" s="22"/>
      <c r="B39" s="35"/>
      <c r="C39" s="1242" t="s">
        <v>566</v>
      </c>
      <c r="D39" s="1243"/>
      <c r="E39" s="1244"/>
      <c r="F39" s="36">
        <v>0.02</v>
      </c>
      <c r="G39" s="37">
        <v>0.01</v>
      </c>
      <c r="H39" s="37">
        <v>0.01</v>
      </c>
      <c r="I39" s="37">
        <v>0.01</v>
      </c>
      <c r="J39" s="38">
        <v>0.01</v>
      </c>
      <c r="K39" s="22"/>
      <c r="L39" s="22"/>
      <c r="M39" s="22"/>
      <c r="N39" s="22"/>
      <c r="O39" s="22"/>
      <c r="P39" s="22"/>
    </row>
    <row r="40" spans="1:16" ht="39" customHeight="1">
      <c r="A40" s="22"/>
      <c r="B40" s="35"/>
      <c r="C40" s="1242" t="s">
        <v>567</v>
      </c>
      <c r="D40" s="1243"/>
      <c r="E40" s="1244"/>
      <c r="F40" s="36">
        <v>0</v>
      </c>
      <c r="G40" s="37">
        <v>0</v>
      </c>
      <c r="H40" s="37">
        <v>0</v>
      </c>
      <c r="I40" s="37">
        <v>0</v>
      </c>
      <c r="J40" s="38">
        <v>0</v>
      </c>
      <c r="K40" s="22"/>
      <c r="L40" s="22"/>
      <c r="M40" s="22"/>
      <c r="N40" s="22"/>
      <c r="O40" s="22"/>
      <c r="P40" s="22"/>
    </row>
    <row r="41" spans="1:16" ht="39" customHeight="1">
      <c r="A41" s="22"/>
      <c r="B41" s="35"/>
      <c r="C41" s="1242"/>
      <c r="D41" s="1243"/>
      <c r="E41" s="1244"/>
      <c r="F41" s="36"/>
      <c r="G41" s="37"/>
      <c r="H41" s="37"/>
      <c r="I41" s="37"/>
      <c r="J41" s="38"/>
      <c r="K41" s="22"/>
      <c r="L41" s="22"/>
      <c r="M41" s="22"/>
      <c r="N41" s="22"/>
      <c r="O41" s="22"/>
      <c r="P41" s="22"/>
    </row>
    <row r="42" spans="1:16" ht="39" customHeight="1">
      <c r="A42" s="22"/>
      <c r="B42" s="39"/>
      <c r="C42" s="1242" t="s">
        <v>568</v>
      </c>
      <c r="D42" s="1243"/>
      <c r="E42" s="1244"/>
      <c r="F42" s="36" t="s">
        <v>510</v>
      </c>
      <c r="G42" s="37" t="s">
        <v>510</v>
      </c>
      <c r="H42" s="37" t="s">
        <v>510</v>
      </c>
      <c r="I42" s="37" t="s">
        <v>510</v>
      </c>
      <c r="J42" s="38" t="s">
        <v>510</v>
      </c>
      <c r="K42" s="22"/>
      <c r="L42" s="22"/>
      <c r="M42" s="22"/>
      <c r="N42" s="22"/>
      <c r="O42" s="22"/>
      <c r="P42" s="22"/>
    </row>
    <row r="43" spans="1:16" ht="39" customHeight="1" thickBot="1">
      <c r="A43" s="22"/>
      <c r="B43" s="40"/>
      <c r="C43" s="1245" t="s">
        <v>569</v>
      </c>
      <c r="D43" s="1246"/>
      <c r="E43" s="1247"/>
      <c r="F43" s="41" t="s">
        <v>510</v>
      </c>
      <c r="G43" s="42" t="s">
        <v>510</v>
      </c>
      <c r="H43" s="42" t="s">
        <v>510</v>
      </c>
      <c r="I43" s="42" t="s">
        <v>510</v>
      </c>
      <c r="J43" s="43" t="s">
        <v>510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XfU7vSmEVukGEqa1AzI8ueHHS17+eWrFl59s472Z08FbvX4SO47mJUavvJWue+zOq8i77US1zsi5lWrwhg3CZQ==" saltValue="57wZcX/JnPqE4kqkVO0D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sqref="A1:A1048576"/>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c r="A45" s="48"/>
      <c r="B45" s="1250" t="s">
        <v>11</v>
      </c>
      <c r="C45" s="1251"/>
      <c r="D45" s="58"/>
      <c r="E45" s="1256" t="s">
        <v>12</v>
      </c>
      <c r="F45" s="1256"/>
      <c r="G45" s="1256"/>
      <c r="H45" s="1256"/>
      <c r="I45" s="1256"/>
      <c r="J45" s="1257"/>
      <c r="K45" s="59">
        <v>592</v>
      </c>
      <c r="L45" s="60">
        <v>623</v>
      </c>
      <c r="M45" s="60">
        <v>674</v>
      </c>
      <c r="N45" s="60">
        <v>700</v>
      </c>
      <c r="O45" s="61">
        <v>745</v>
      </c>
      <c r="P45" s="48"/>
      <c r="Q45" s="48"/>
      <c r="R45" s="48"/>
      <c r="S45" s="48"/>
      <c r="T45" s="48"/>
      <c r="U45" s="48"/>
    </row>
    <row r="46" spans="1:21" ht="30.75" customHeight="1">
      <c r="A46" s="48"/>
      <c r="B46" s="1252"/>
      <c r="C46" s="1253"/>
      <c r="D46" s="62"/>
      <c r="E46" s="1258" t="s">
        <v>13</v>
      </c>
      <c r="F46" s="1258"/>
      <c r="G46" s="1258"/>
      <c r="H46" s="1258"/>
      <c r="I46" s="1258"/>
      <c r="J46" s="1259"/>
      <c r="K46" s="63" t="s">
        <v>510</v>
      </c>
      <c r="L46" s="64" t="s">
        <v>510</v>
      </c>
      <c r="M46" s="64" t="s">
        <v>510</v>
      </c>
      <c r="N46" s="64" t="s">
        <v>510</v>
      </c>
      <c r="O46" s="65" t="s">
        <v>510</v>
      </c>
      <c r="P46" s="48"/>
      <c r="Q46" s="48"/>
      <c r="R46" s="48"/>
      <c r="S46" s="48"/>
      <c r="T46" s="48"/>
      <c r="U46" s="48"/>
    </row>
    <row r="47" spans="1:21" ht="30.75" customHeight="1">
      <c r="A47" s="48"/>
      <c r="B47" s="1252"/>
      <c r="C47" s="1253"/>
      <c r="D47" s="62"/>
      <c r="E47" s="1258" t="s">
        <v>14</v>
      </c>
      <c r="F47" s="1258"/>
      <c r="G47" s="1258"/>
      <c r="H47" s="1258"/>
      <c r="I47" s="1258"/>
      <c r="J47" s="1259"/>
      <c r="K47" s="63" t="s">
        <v>510</v>
      </c>
      <c r="L47" s="64" t="s">
        <v>510</v>
      </c>
      <c r="M47" s="64" t="s">
        <v>510</v>
      </c>
      <c r="N47" s="64" t="s">
        <v>510</v>
      </c>
      <c r="O47" s="65" t="s">
        <v>510</v>
      </c>
      <c r="P47" s="48"/>
      <c r="Q47" s="48"/>
      <c r="R47" s="48"/>
      <c r="S47" s="48"/>
      <c r="T47" s="48"/>
      <c r="U47" s="48"/>
    </row>
    <row r="48" spans="1:21" ht="30.75" customHeight="1">
      <c r="A48" s="48"/>
      <c r="B48" s="1252"/>
      <c r="C48" s="1253"/>
      <c r="D48" s="62"/>
      <c r="E48" s="1258" t="s">
        <v>15</v>
      </c>
      <c r="F48" s="1258"/>
      <c r="G48" s="1258"/>
      <c r="H48" s="1258"/>
      <c r="I48" s="1258"/>
      <c r="J48" s="1259"/>
      <c r="K48" s="63">
        <v>45</v>
      </c>
      <c r="L48" s="64">
        <v>36</v>
      </c>
      <c r="M48" s="64">
        <v>40</v>
      </c>
      <c r="N48" s="64">
        <v>44</v>
      </c>
      <c r="O48" s="65">
        <v>40</v>
      </c>
      <c r="P48" s="48"/>
      <c r="Q48" s="48"/>
      <c r="R48" s="48"/>
      <c r="S48" s="48"/>
      <c r="T48" s="48"/>
      <c r="U48" s="48"/>
    </row>
    <row r="49" spans="1:21" ht="30.75" customHeight="1">
      <c r="A49" s="48"/>
      <c r="B49" s="1252"/>
      <c r="C49" s="1253"/>
      <c r="D49" s="62"/>
      <c r="E49" s="1258" t="s">
        <v>16</v>
      </c>
      <c r="F49" s="1258"/>
      <c r="G49" s="1258"/>
      <c r="H49" s="1258"/>
      <c r="I49" s="1258"/>
      <c r="J49" s="1259"/>
      <c r="K49" s="63">
        <v>5</v>
      </c>
      <c r="L49" s="64">
        <v>6</v>
      </c>
      <c r="M49" s="64">
        <v>6</v>
      </c>
      <c r="N49" s="64">
        <v>4</v>
      </c>
      <c r="O49" s="65">
        <v>8</v>
      </c>
      <c r="P49" s="48"/>
      <c r="Q49" s="48"/>
      <c r="R49" s="48"/>
      <c r="S49" s="48"/>
      <c r="T49" s="48"/>
      <c r="U49" s="48"/>
    </row>
    <row r="50" spans="1:21" ht="30.75" customHeight="1">
      <c r="A50" s="48"/>
      <c r="B50" s="1252"/>
      <c r="C50" s="1253"/>
      <c r="D50" s="62"/>
      <c r="E50" s="1258" t="s">
        <v>17</v>
      </c>
      <c r="F50" s="1258"/>
      <c r="G50" s="1258"/>
      <c r="H50" s="1258"/>
      <c r="I50" s="1258"/>
      <c r="J50" s="1259"/>
      <c r="K50" s="63" t="s">
        <v>510</v>
      </c>
      <c r="L50" s="64" t="s">
        <v>510</v>
      </c>
      <c r="M50" s="64" t="s">
        <v>510</v>
      </c>
      <c r="N50" s="64" t="s">
        <v>510</v>
      </c>
      <c r="O50" s="65" t="s">
        <v>510</v>
      </c>
      <c r="P50" s="48"/>
      <c r="Q50" s="48"/>
      <c r="R50" s="48"/>
      <c r="S50" s="48"/>
      <c r="T50" s="48"/>
      <c r="U50" s="48"/>
    </row>
    <row r="51" spans="1:21" ht="30.75" customHeight="1">
      <c r="A51" s="48"/>
      <c r="B51" s="1254"/>
      <c r="C51" s="1255"/>
      <c r="D51" s="66"/>
      <c r="E51" s="1258" t="s">
        <v>18</v>
      </c>
      <c r="F51" s="1258"/>
      <c r="G51" s="1258"/>
      <c r="H51" s="1258"/>
      <c r="I51" s="1258"/>
      <c r="J51" s="1259"/>
      <c r="K51" s="63">
        <v>0</v>
      </c>
      <c r="L51" s="64">
        <v>0</v>
      </c>
      <c r="M51" s="64">
        <v>0</v>
      </c>
      <c r="N51" s="64">
        <v>0</v>
      </c>
      <c r="O51" s="65">
        <v>0</v>
      </c>
      <c r="P51" s="48"/>
      <c r="Q51" s="48"/>
      <c r="R51" s="48"/>
      <c r="S51" s="48"/>
      <c r="T51" s="48"/>
      <c r="U51" s="48"/>
    </row>
    <row r="52" spans="1:21" ht="30.75" customHeight="1">
      <c r="A52" s="48"/>
      <c r="B52" s="1260" t="s">
        <v>19</v>
      </c>
      <c r="C52" s="1261"/>
      <c r="D52" s="66"/>
      <c r="E52" s="1258" t="s">
        <v>20</v>
      </c>
      <c r="F52" s="1258"/>
      <c r="G52" s="1258"/>
      <c r="H52" s="1258"/>
      <c r="I52" s="1258"/>
      <c r="J52" s="1259"/>
      <c r="K52" s="63">
        <v>575</v>
      </c>
      <c r="L52" s="64">
        <v>576</v>
      </c>
      <c r="M52" s="64">
        <v>593</v>
      </c>
      <c r="N52" s="64">
        <v>608</v>
      </c>
      <c r="O52" s="65">
        <v>630</v>
      </c>
      <c r="P52" s="48"/>
      <c r="Q52" s="48"/>
      <c r="R52" s="48"/>
      <c r="S52" s="48"/>
      <c r="T52" s="48"/>
      <c r="U52" s="48"/>
    </row>
    <row r="53" spans="1:21" ht="30.75" customHeight="1" thickBot="1">
      <c r="A53" s="48"/>
      <c r="B53" s="1262" t="s">
        <v>21</v>
      </c>
      <c r="C53" s="1263"/>
      <c r="D53" s="67"/>
      <c r="E53" s="1264" t="s">
        <v>22</v>
      </c>
      <c r="F53" s="1264"/>
      <c r="G53" s="1264"/>
      <c r="H53" s="1264"/>
      <c r="I53" s="1264"/>
      <c r="J53" s="1265"/>
      <c r="K53" s="68">
        <v>67</v>
      </c>
      <c r="L53" s="69">
        <v>89</v>
      </c>
      <c r="M53" s="69">
        <v>127</v>
      </c>
      <c r="N53" s="69">
        <v>140</v>
      </c>
      <c r="O53" s="70">
        <v>163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570</v>
      </c>
      <c r="P55" s="48"/>
      <c r="Q55" s="48"/>
      <c r="R55" s="48"/>
      <c r="S55" s="48"/>
      <c r="T55" s="48"/>
      <c r="U55" s="48"/>
    </row>
    <row r="56" spans="1:21" ht="31.5" customHeight="1" thickBot="1">
      <c r="A56" s="48"/>
      <c r="B56" s="76"/>
      <c r="C56" s="77"/>
      <c r="D56" s="77"/>
      <c r="E56" s="78"/>
      <c r="F56" s="78"/>
      <c r="G56" s="78"/>
      <c r="H56" s="78"/>
      <c r="I56" s="78"/>
      <c r="J56" s="79" t="s">
        <v>2</v>
      </c>
      <c r="K56" s="80" t="s">
        <v>571</v>
      </c>
      <c r="L56" s="81" t="s">
        <v>572</v>
      </c>
      <c r="M56" s="81" t="s">
        <v>573</v>
      </c>
      <c r="N56" s="81" t="s">
        <v>574</v>
      </c>
      <c r="O56" s="82" t="s">
        <v>575</v>
      </c>
      <c r="P56" s="48"/>
      <c r="Q56" s="48"/>
      <c r="R56" s="48"/>
      <c r="S56" s="48"/>
      <c r="T56" s="48"/>
      <c r="U56" s="48"/>
    </row>
    <row r="57" spans="1:21" ht="31.5" customHeight="1">
      <c r="B57" s="1266" t="s">
        <v>25</v>
      </c>
      <c r="C57" s="1267"/>
      <c r="D57" s="1270" t="s">
        <v>26</v>
      </c>
      <c r="E57" s="1271"/>
      <c r="F57" s="1271"/>
      <c r="G57" s="1271"/>
      <c r="H57" s="1271"/>
      <c r="I57" s="1271"/>
      <c r="J57" s="1272"/>
      <c r="K57" s="83" t="s">
        <v>510</v>
      </c>
      <c r="L57" s="84" t="s">
        <v>510</v>
      </c>
      <c r="M57" s="84" t="s">
        <v>510</v>
      </c>
      <c r="N57" s="84" t="s">
        <v>510</v>
      </c>
      <c r="O57" s="85" t="s">
        <v>510</v>
      </c>
    </row>
    <row r="58" spans="1:21" ht="31.5" customHeight="1" thickBot="1">
      <c r="B58" s="1268"/>
      <c r="C58" s="1269"/>
      <c r="D58" s="1273" t="s">
        <v>27</v>
      </c>
      <c r="E58" s="1274"/>
      <c r="F58" s="1274"/>
      <c r="G58" s="1274"/>
      <c r="H58" s="1274"/>
      <c r="I58" s="1274"/>
      <c r="J58" s="1275"/>
      <c r="K58" s="86" t="s">
        <v>510</v>
      </c>
      <c r="L58" s="87" t="s">
        <v>510</v>
      </c>
      <c r="M58" s="87" t="s">
        <v>510</v>
      </c>
      <c r="N58" s="87" t="s">
        <v>510</v>
      </c>
      <c r="O58" s="88" t="s">
        <v>510</v>
      </c>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XkyFrKqIZgP8gNlxJ12+3fONNgdmTJYJ7xMheFIGPyqJyIuJ0abs/3gbv9O9lyFqqiMjgs9HWJwZO5kPJpdTA==" saltValue="qfAPRr9ztg66BkCdKL8Nr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551</v>
      </c>
      <c r="J40" s="100" t="s">
        <v>552</v>
      </c>
      <c r="K40" s="100" t="s">
        <v>553</v>
      </c>
      <c r="L40" s="100" t="s">
        <v>554</v>
      </c>
      <c r="M40" s="101" t="s">
        <v>555</v>
      </c>
    </row>
    <row r="41" spans="2:13" ht="27.75" customHeight="1">
      <c r="B41" s="1276" t="s">
        <v>30</v>
      </c>
      <c r="C41" s="1277"/>
      <c r="D41" s="102"/>
      <c r="E41" s="1282" t="s">
        <v>31</v>
      </c>
      <c r="F41" s="1282"/>
      <c r="G41" s="1282"/>
      <c r="H41" s="1283"/>
      <c r="I41" s="103">
        <v>6592</v>
      </c>
      <c r="J41" s="104">
        <v>6634</v>
      </c>
      <c r="K41" s="104">
        <v>6609</v>
      </c>
      <c r="L41" s="104">
        <v>6487</v>
      </c>
      <c r="M41" s="105">
        <v>6593</v>
      </c>
    </row>
    <row r="42" spans="2:13" ht="27.75" customHeight="1">
      <c r="B42" s="1278"/>
      <c r="C42" s="1279"/>
      <c r="D42" s="106"/>
      <c r="E42" s="1284" t="s">
        <v>32</v>
      </c>
      <c r="F42" s="1284"/>
      <c r="G42" s="1284"/>
      <c r="H42" s="1285"/>
      <c r="I42" s="107" t="s">
        <v>510</v>
      </c>
      <c r="J42" s="108" t="s">
        <v>510</v>
      </c>
      <c r="K42" s="108" t="s">
        <v>510</v>
      </c>
      <c r="L42" s="108" t="s">
        <v>510</v>
      </c>
      <c r="M42" s="109">
        <v>163</v>
      </c>
    </row>
    <row r="43" spans="2:13" ht="27.75" customHeight="1">
      <c r="B43" s="1278"/>
      <c r="C43" s="1279"/>
      <c r="D43" s="106"/>
      <c r="E43" s="1284" t="s">
        <v>33</v>
      </c>
      <c r="F43" s="1284"/>
      <c r="G43" s="1284"/>
      <c r="H43" s="1285"/>
      <c r="I43" s="107">
        <v>354</v>
      </c>
      <c r="J43" s="108">
        <v>315</v>
      </c>
      <c r="K43" s="108">
        <v>309</v>
      </c>
      <c r="L43" s="108">
        <v>292</v>
      </c>
      <c r="M43" s="109">
        <v>344</v>
      </c>
    </row>
    <row r="44" spans="2:13" ht="27.75" customHeight="1">
      <c r="B44" s="1278"/>
      <c r="C44" s="1279"/>
      <c r="D44" s="106"/>
      <c r="E44" s="1284" t="s">
        <v>34</v>
      </c>
      <c r="F44" s="1284"/>
      <c r="G44" s="1284"/>
      <c r="H44" s="1285"/>
      <c r="I44" s="107">
        <v>58</v>
      </c>
      <c r="J44" s="108">
        <v>51</v>
      </c>
      <c r="K44" s="108">
        <v>45</v>
      </c>
      <c r="L44" s="108">
        <v>38</v>
      </c>
      <c r="M44" s="109">
        <v>33</v>
      </c>
    </row>
    <row r="45" spans="2:13" ht="27.75" customHeight="1">
      <c r="B45" s="1278"/>
      <c r="C45" s="1279"/>
      <c r="D45" s="106"/>
      <c r="E45" s="1284" t="s">
        <v>35</v>
      </c>
      <c r="F45" s="1284"/>
      <c r="G45" s="1284"/>
      <c r="H45" s="1285"/>
      <c r="I45" s="107">
        <v>703</v>
      </c>
      <c r="J45" s="108">
        <v>576</v>
      </c>
      <c r="K45" s="108">
        <v>585</v>
      </c>
      <c r="L45" s="108">
        <v>543</v>
      </c>
      <c r="M45" s="109">
        <v>499</v>
      </c>
    </row>
    <row r="46" spans="2:13" ht="27.75" customHeight="1">
      <c r="B46" s="1278"/>
      <c r="C46" s="1279"/>
      <c r="D46" s="110"/>
      <c r="E46" s="1284" t="s">
        <v>36</v>
      </c>
      <c r="F46" s="1284"/>
      <c r="G46" s="1284"/>
      <c r="H46" s="1285"/>
      <c r="I46" s="107" t="s">
        <v>510</v>
      </c>
      <c r="J46" s="108" t="s">
        <v>510</v>
      </c>
      <c r="K46" s="108" t="s">
        <v>510</v>
      </c>
      <c r="L46" s="108" t="s">
        <v>510</v>
      </c>
      <c r="M46" s="109" t="s">
        <v>510</v>
      </c>
    </row>
    <row r="47" spans="2:13" ht="27.75" customHeight="1">
      <c r="B47" s="1278"/>
      <c r="C47" s="1279"/>
      <c r="D47" s="111"/>
      <c r="E47" s="1286" t="s">
        <v>37</v>
      </c>
      <c r="F47" s="1287"/>
      <c r="G47" s="1287"/>
      <c r="H47" s="1288"/>
      <c r="I47" s="107" t="s">
        <v>510</v>
      </c>
      <c r="J47" s="108" t="s">
        <v>510</v>
      </c>
      <c r="K47" s="108" t="s">
        <v>510</v>
      </c>
      <c r="L47" s="108" t="s">
        <v>510</v>
      </c>
      <c r="M47" s="109" t="s">
        <v>510</v>
      </c>
    </row>
    <row r="48" spans="2:13" ht="27.75" customHeight="1">
      <c r="B48" s="1278"/>
      <c r="C48" s="1279"/>
      <c r="D48" s="106"/>
      <c r="E48" s="1284" t="s">
        <v>38</v>
      </c>
      <c r="F48" s="1284"/>
      <c r="G48" s="1284"/>
      <c r="H48" s="1285"/>
      <c r="I48" s="107" t="s">
        <v>510</v>
      </c>
      <c r="J48" s="108" t="s">
        <v>510</v>
      </c>
      <c r="K48" s="108" t="s">
        <v>510</v>
      </c>
      <c r="L48" s="108" t="s">
        <v>510</v>
      </c>
      <c r="M48" s="109" t="s">
        <v>510</v>
      </c>
    </row>
    <row r="49" spans="2:13" ht="27.75" customHeight="1">
      <c r="B49" s="1280"/>
      <c r="C49" s="1281"/>
      <c r="D49" s="106"/>
      <c r="E49" s="1284" t="s">
        <v>39</v>
      </c>
      <c r="F49" s="1284"/>
      <c r="G49" s="1284"/>
      <c r="H49" s="1285"/>
      <c r="I49" s="107" t="s">
        <v>510</v>
      </c>
      <c r="J49" s="108" t="s">
        <v>510</v>
      </c>
      <c r="K49" s="108" t="s">
        <v>510</v>
      </c>
      <c r="L49" s="108" t="s">
        <v>510</v>
      </c>
      <c r="M49" s="109" t="s">
        <v>510</v>
      </c>
    </row>
    <row r="50" spans="2:13" ht="27.75" customHeight="1">
      <c r="B50" s="1289" t="s">
        <v>40</v>
      </c>
      <c r="C50" s="1290"/>
      <c r="D50" s="112"/>
      <c r="E50" s="1284" t="s">
        <v>41</v>
      </c>
      <c r="F50" s="1284"/>
      <c r="G50" s="1284"/>
      <c r="H50" s="1285"/>
      <c r="I50" s="107">
        <v>2993</v>
      </c>
      <c r="J50" s="108">
        <v>3263</v>
      </c>
      <c r="K50" s="108">
        <v>3377</v>
      </c>
      <c r="L50" s="108">
        <v>3507</v>
      </c>
      <c r="M50" s="109">
        <v>3304</v>
      </c>
    </row>
    <row r="51" spans="2:13" ht="27.75" customHeight="1">
      <c r="B51" s="1278"/>
      <c r="C51" s="1279"/>
      <c r="D51" s="106"/>
      <c r="E51" s="1284" t="s">
        <v>42</v>
      </c>
      <c r="F51" s="1284"/>
      <c r="G51" s="1284"/>
      <c r="H51" s="1285"/>
      <c r="I51" s="107">
        <v>213</v>
      </c>
      <c r="J51" s="108">
        <v>186</v>
      </c>
      <c r="K51" s="108">
        <v>151</v>
      </c>
      <c r="L51" s="108">
        <v>114</v>
      </c>
      <c r="M51" s="109">
        <v>44</v>
      </c>
    </row>
    <row r="52" spans="2:13" ht="27.75" customHeight="1">
      <c r="B52" s="1280"/>
      <c r="C52" s="1281"/>
      <c r="D52" s="106"/>
      <c r="E52" s="1284" t="s">
        <v>43</v>
      </c>
      <c r="F52" s="1284"/>
      <c r="G52" s="1284"/>
      <c r="H52" s="1285"/>
      <c r="I52" s="107">
        <v>5533</v>
      </c>
      <c r="J52" s="108">
        <v>5614</v>
      </c>
      <c r="K52" s="108">
        <v>5574</v>
      </c>
      <c r="L52" s="108">
        <v>5560</v>
      </c>
      <c r="M52" s="109">
        <v>5648</v>
      </c>
    </row>
    <row r="53" spans="2:13" ht="27.75" customHeight="1" thickBot="1">
      <c r="B53" s="1291" t="s">
        <v>44</v>
      </c>
      <c r="C53" s="1292"/>
      <c r="D53" s="113"/>
      <c r="E53" s="1293" t="s">
        <v>45</v>
      </c>
      <c r="F53" s="1293"/>
      <c r="G53" s="1293"/>
      <c r="H53" s="1294"/>
      <c r="I53" s="114">
        <v>-1032</v>
      </c>
      <c r="J53" s="115">
        <v>-1485</v>
      </c>
      <c r="K53" s="115">
        <v>-1554</v>
      </c>
      <c r="L53" s="115">
        <v>-1822</v>
      </c>
      <c r="M53" s="116">
        <v>-1362</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NhPyz13A0tTeA20Lx9rV16+lE33Iog+b3KSR8kGBD7/Sx+07kWk/tj6I8GWZd0uib+G71fMNI/hHK237dsUojA==" saltValue="zPxTplK7oO/yQOLBuDwV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553</v>
      </c>
      <c r="G54" s="125" t="s">
        <v>554</v>
      </c>
      <c r="H54" s="126" t="s">
        <v>555</v>
      </c>
    </row>
    <row r="55" spans="2:8" ht="52.5" customHeight="1">
      <c r="B55" s="127"/>
      <c r="C55" s="1303" t="s">
        <v>48</v>
      </c>
      <c r="D55" s="1303"/>
      <c r="E55" s="1304"/>
      <c r="F55" s="128">
        <v>1110</v>
      </c>
      <c r="G55" s="128">
        <v>1089</v>
      </c>
      <c r="H55" s="129">
        <v>1009</v>
      </c>
    </row>
    <row r="56" spans="2:8" ht="52.5" customHeight="1">
      <c r="B56" s="130"/>
      <c r="C56" s="1305" t="s">
        <v>49</v>
      </c>
      <c r="D56" s="1305"/>
      <c r="E56" s="1306"/>
      <c r="F56" s="131">
        <v>163</v>
      </c>
      <c r="G56" s="131">
        <v>163</v>
      </c>
      <c r="H56" s="132">
        <v>105</v>
      </c>
    </row>
    <row r="57" spans="2:8" ht="53.25" customHeight="1">
      <c r="B57" s="130"/>
      <c r="C57" s="1307" t="s">
        <v>50</v>
      </c>
      <c r="D57" s="1307"/>
      <c r="E57" s="1308"/>
      <c r="F57" s="133">
        <v>1920</v>
      </c>
      <c r="G57" s="133">
        <v>1902</v>
      </c>
      <c r="H57" s="134">
        <v>1907</v>
      </c>
    </row>
    <row r="58" spans="2:8" ht="45.75" customHeight="1">
      <c r="B58" s="135"/>
      <c r="C58" s="1295" t="s">
        <v>596</v>
      </c>
      <c r="D58" s="1296"/>
      <c r="E58" s="1297"/>
      <c r="F58" s="136">
        <v>1364</v>
      </c>
      <c r="G58" s="136">
        <v>1350</v>
      </c>
      <c r="H58" s="137">
        <v>1310</v>
      </c>
    </row>
    <row r="59" spans="2:8" ht="45.75" customHeight="1">
      <c r="B59" s="135"/>
      <c r="C59" s="1295" t="s">
        <v>597</v>
      </c>
      <c r="D59" s="1296"/>
      <c r="E59" s="1297"/>
      <c r="F59" s="136">
        <v>142</v>
      </c>
      <c r="G59" s="136">
        <v>154</v>
      </c>
      <c r="H59" s="137">
        <v>201</v>
      </c>
    </row>
    <row r="60" spans="2:8" ht="45.75" customHeight="1">
      <c r="B60" s="135"/>
      <c r="C60" s="1295" t="s">
        <v>598</v>
      </c>
      <c r="D60" s="1296"/>
      <c r="E60" s="1297"/>
      <c r="F60" s="136">
        <v>126</v>
      </c>
      <c r="G60" s="136">
        <v>115</v>
      </c>
      <c r="H60" s="137">
        <v>115</v>
      </c>
    </row>
    <row r="61" spans="2:8" ht="45.75" customHeight="1">
      <c r="B61" s="135"/>
      <c r="C61" s="1295" t="s">
        <v>599</v>
      </c>
      <c r="D61" s="1296"/>
      <c r="E61" s="1297"/>
      <c r="F61" s="136">
        <v>101</v>
      </c>
      <c r="G61" s="136">
        <v>101</v>
      </c>
      <c r="H61" s="137">
        <v>101</v>
      </c>
    </row>
    <row r="62" spans="2:8" ht="45.75" customHeight="1" thickBot="1">
      <c r="B62" s="138"/>
      <c r="C62" s="1298" t="s">
        <v>600</v>
      </c>
      <c r="D62" s="1299"/>
      <c r="E62" s="1300"/>
      <c r="F62" s="139">
        <v>58</v>
      </c>
      <c r="G62" s="139">
        <v>58</v>
      </c>
      <c r="H62" s="140">
        <v>58</v>
      </c>
    </row>
    <row r="63" spans="2:8" ht="52.5" customHeight="1" thickBot="1">
      <c r="B63" s="141"/>
      <c r="C63" s="1301" t="s">
        <v>51</v>
      </c>
      <c r="D63" s="1301"/>
      <c r="E63" s="1302"/>
      <c r="F63" s="142">
        <v>3193</v>
      </c>
      <c r="G63" s="142">
        <v>3153</v>
      </c>
      <c r="H63" s="143">
        <v>3021</v>
      </c>
    </row>
    <row r="64" spans="2:8" ht="15" customHeight="1"/>
  </sheetData>
  <sheetProtection algorithmName="SHA-512" hashValue="JHIo+3x5Kpqp6haL7aAVmTq/y6bw0ts+qUAhT5heAk3LIim/Tywi8Do/Cx7dFLAqDa7XG2BbFLx7Bajaaker9Q==" saltValue="nMyu6cnalNYxxInKa3Uz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tabSelected="1" topLeftCell="C1" zoomScale="85" zoomScaleNormal="85" workbookViewId="0">
      <selection activeCell="AW85" sqref="AW85"/>
    </sheetView>
  </sheetViews>
  <sheetFormatPr defaultColWidth="0" defaultRowHeight="13.5" customHeight="1" zeroHeight="1"/>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c r="A1" s="386"/>
      <c r="B1" s="387"/>
      <c r="DD1" s="388"/>
      <c r="DE1" s="388"/>
    </row>
    <row r="2" spans="1:143" ht="25.5" customHeight="1">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602</v>
      </c>
    </row>
    <row r="11" spans="1:143" s="291" customFormat="1">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602</v>
      </c>
    </row>
    <row r="13" spans="1:143" s="291" customFormat="1">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c r="DD19" s="388"/>
      <c r="DE19" s="388"/>
    </row>
    <row r="20" spans="1:351">
      <c r="DD20" s="388"/>
      <c r="DE20" s="388"/>
    </row>
    <row r="21" spans="1:351" ht="17.2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c r="B22" s="395"/>
      <c r="MM22" s="394"/>
    </row>
    <row r="23" spans="1:351">
      <c r="B23" s="395"/>
    </row>
    <row r="24" spans="1:351">
      <c r="B24" s="395"/>
    </row>
    <row r="25" spans="1:351">
      <c r="B25" s="395"/>
    </row>
    <row r="26" spans="1:351">
      <c r="B26" s="395"/>
    </row>
    <row r="27" spans="1:351">
      <c r="B27" s="395"/>
    </row>
    <row r="28" spans="1:351">
      <c r="B28" s="395"/>
    </row>
    <row r="29" spans="1:351">
      <c r="B29" s="395"/>
    </row>
    <row r="30" spans="1:351">
      <c r="B30" s="395"/>
    </row>
    <row r="31" spans="1:351">
      <c r="B31" s="395"/>
    </row>
    <row r="32" spans="1:351">
      <c r="B32" s="395"/>
    </row>
    <row r="33" spans="2:109">
      <c r="B33" s="395"/>
    </row>
    <row r="34" spans="2:109">
      <c r="B34" s="395"/>
    </row>
    <row r="35" spans="2:109">
      <c r="B35" s="395"/>
    </row>
    <row r="36" spans="2:109">
      <c r="B36" s="395"/>
    </row>
    <row r="37" spans="2:109">
      <c r="B37" s="395"/>
    </row>
    <row r="38" spans="2:109">
      <c r="B38" s="395"/>
    </row>
    <row r="39" spans="2:109">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c r="B40" s="400"/>
      <c r="DD40" s="400"/>
      <c r="DE40" s="388"/>
    </row>
    <row r="41" spans="2:109" ht="17.25">
      <c r="B41" s="401" t="s">
        <v>603</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c r="B42" s="395"/>
      <c r="G42" s="402"/>
      <c r="I42" s="403"/>
      <c r="J42" s="403"/>
      <c r="K42" s="403"/>
      <c r="AM42" s="402"/>
      <c r="AN42" s="402" t="s">
        <v>604</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c r="B43" s="395"/>
      <c r="AN43" s="1316" t="s">
        <v>605</v>
      </c>
      <c r="AO43" s="1317"/>
      <c r="AP43" s="1317"/>
      <c r="AQ43" s="1317"/>
      <c r="AR43" s="1317"/>
      <c r="AS43" s="1317"/>
      <c r="AT43" s="1317"/>
      <c r="AU43" s="1317"/>
      <c r="AV43" s="1317"/>
      <c r="AW43" s="1317"/>
      <c r="AX43" s="1317"/>
      <c r="AY43" s="1317"/>
      <c r="AZ43" s="1317"/>
      <c r="BA43" s="1317"/>
      <c r="BB43" s="1317"/>
      <c r="BC43" s="1317"/>
      <c r="BD43" s="1317"/>
      <c r="BE43" s="1317"/>
      <c r="BF43" s="1317"/>
      <c r="BG43" s="1317"/>
      <c r="BH43" s="1317"/>
      <c r="BI43" s="1317"/>
      <c r="BJ43" s="1317"/>
      <c r="BK43" s="1317"/>
      <c r="BL43" s="1317"/>
      <c r="BM43" s="1317"/>
      <c r="BN43" s="1317"/>
      <c r="BO43" s="1317"/>
      <c r="BP43" s="1317"/>
      <c r="BQ43" s="1317"/>
      <c r="BR43" s="1317"/>
      <c r="BS43" s="1317"/>
      <c r="BT43" s="1317"/>
      <c r="BU43" s="1317"/>
      <c r="BV43" s="1317"/>
      <c r="BW43" s="1317"/>
      <c r="BX43" s="1317"/>
      <c r="BY43" s="1317"/>
      <c r="BZ43" s="1317"/>
      <c r="CA43" s="1317"/>
      <c r="CB43" s="1317"/>
      <c r="CC43" s="1317"/>
      <c r="CD43" s="1317"/>
      <c r="CE43" s="1317"/>
      <c r="CF43" s="1317"/>
      <c r="CG43" s="1317"/>
      <c r="CH43" s="1317"/>
      <c r="CI43" s="1317"/>
      <c r="CJ43" s="1317"/>
      <c r="CK43" s="1317"/>
      <c r="CL43" s="1317"/>
      <c r="CM43" s="1317"/>
      <c r="CN43" s="1317"/>
      <c r="CO43" s="1317"/>
      <c r="CP43" s="1317"/>
      <c r="CQ43" s="1317"/>
      <c r="CR43" s="1317"/>
      <c r="CS43" s="1317"/>
      <c r="CT43" s="1317"/>
      <c r="CU43" s="1317"/>
      <c r="CV43" s="1317"/>
      <c r="CW43" s="1317"/>
      <c r="CX43" s="1317"/>
      <c r="CY43" s="1317"/>
      <c r="CZ43" s="1317"/>
      <c r="DA43" s="1317"/>
      <c r="DB43" s="1317"/>
      <c r="DC43" s="1318"/>
    </row>
    <row r="44" spans="2:109">
      <c r="B44" s="395"/>
      <c r="AN44" s="1319"/>
      <c r="AO44" s="1320"/>
      <c r="AP44" s="1320"/>
      <c r="AQ44" s="1320"/>
      <c r="AR44" s="1320"/>
      <c r="AS44" s="1320"/>
      <c r="AT44" s="1320"/>
      <c r="AU44" s="1320"/>
      <c r="AV44" s="1320"/>
      <c r="AW44" s="1320"/>
      <c r="AX44" s="1320"/>
      <c r="AY44" s="1320"/>
      <c r="AZ44" s="1320"/>
      <c r="BA44" s="1320"/>
      <c r="BB44" s="1320"/>
      <c r="BC44" s="1320"/>
      <c r="BD44" s="1320"/>
      <c r="BE44" s="1320"/>
      <c r="BF44" s="1320"/>
      <c r="BG44" s="1320"/>
      <c r="BH44" s="1320"/>
      <c r="BI44" s="1320"/>
      <c r="BJ44" s="1320"/>
      <c r="BK44" s="1320"/>
      <c r="BL44" s="1320"/>
      <c r="BM44" s="1320"/>
      <c r="BN44" s="1320"/>
      <c r="BO44" s="1320"/>
      <c r="BP44" s="1320"/>
      <c r="BQ44" s="1320"/>
      <c r="BR44" s="1320"/>
      <c r="BS44" s="1320"/>
      <c r="BT44" s="1320"/>
      <c r="BU44" s="1320"/>
      <c r="BV44" s="1320"/>
      <c r="BW44" s="1320"/>
      <c r="BX44" s="1320"/>
      <c r="BY44" s="1320"/>
      <c r="BZ44" s="1320"/>
      <c r="CA44" s="1320"/>
      <c r="CB44" s="1320"/>
      <c r="CC44" s="1320"/>
      <c r="CD44" s="1320"/>
      <c r="CE44" s="1320"/>
      <c r="CF44" s="1320"/>
      <c r="CG44" s="1320"/>
      <c r="CH44" s="1320"/>
      <c r="CI44" s="1320"/>
      <c r="CJ44" s="1320"/>
      <c r="CK44" s="1320"/>
      <c r="CL44" s="1320"/>
      <c r="CM44" s="1320"/>
      <c r="CN44" s="1320"/>
      <c r="CO44" s="1320"/>
      <c r="CP44" s="1320"/>
      <c r="CQ44" s="1320"/>
      <c r="CR44" s="1320"/>
      <c r="CS44" s="1320"/>
      <c r="CT44" s="1320"/>
      <c r="CU44" s="1320"/>
      <c r="CV44" s="1320"/>
      <c r="CW44" s="1320"/>
      <c r="CX44" s="1320"/>
      <c r="CY44" s="1320"/>
      <c r="CZ44" s="1320"/>
      <c r="DA44" s="1320"/>
      <c r="DB44" s="1320"/>
      <c r="DC44" s="1321"/>
    </row>
    <row r="45" spans="2:109">
      <c r="B45" s="395"/>
      <c r="AN45" s="1319"/>
      <c r="AO45" s="1320"/>
      <c r="AP45" s="1320"/>
      <c r="AQ45" s="1320"/>
      <c r="AR45" s="1320"/>
      <c r="AS45" s="1320"/>
      <c r="AT45" s="1320"/>
      <c r="AU45" s="1320"/>
      <c r="AV45" s="1320"/>
      <c r="AW45" s="1320"/>
      <c r="AX45" s="1320"/>
      <c r="AY45" s="1320"/>
      <c r="AZ45" s="1320"/>
      <c r="BA45" s="1320"/>
      <c r="BB45" s="1320"/>
      <c r="BC45" s="1320"/>
      <c r="BD45" s="1320"/>
      <c r="BE45" s="1320"/>
      <c r="BF45" s="1320"/>
      <c r="BG45" s="1320"/>
      <c r="BH45" s="1320"/>
      <c r="BI45" s="1320"/>
      <c r="BJ45" s="1320"/>
      <c r="BK45" s="1320"/>
      <c r="BL45" s="1320"/>
      <c r="BM45" s="1320"/>
      <c r="BN45" s="1320"/>
      <c r="BO45" s="1320"/>
      <c r="BP45" s="1320"/>
      <c r="BQ45" s="1320"/>
      <c r="BR45" s="1320"/>
      <c r="BS45" s="1320"/>
      <c r="BT45" s="1320"/>
      <c r="BU45" s="1320"/>
      <c r="BV45" s="1320"/>
      <c r="BW45" s="1320"/>
      <c r="BX45" s="1320"/>
      <c r="BY45" s="1320"/>
      <c r="BZ45" s="1320"/>
      <c r="CA45" s="1320"/>
      <c r="CB45" s="1320"/>
      <c r="CC45" s="1320"/>
      <c r="CD45" s="1320"/>
      <c r="CE45" s="1320"/>
      <c r="CF45" s="1320"/>
      <c r="CG45" s="1320"/>
      <c r="CH45" s="1320"/>
      <c r="CI45" s="1320"/>
      <c r="CJ45" s="1320"/>
      <c r="CK45" s="1320"/>
      <c r="CL45" s="1320"/>
      <c r="CM45" s="1320"/>
      <c r="CN45" s="1320"/>
      <c r="CO45" s="1320"/>
      <c r="CP45" s="1320"/>
      <c r="CQ45" s="1320"/>
      <c r="CR45" s="1320"/>
      <c r="CS45" s="1320"/>
      <c r="CT45" s="1320"/>
      <c r="CU45" s="1320"/>
      <c r="CV45" s="1320"/>
      <c r="CW45" s="1320"/>
      <c r="CX45" s="1320"/>
      <c r="CY45" s="1320"/>
      <c r="CZ45" s="1320"/>
      <c r="DA45" s="1320"/>
      <c r="DB45" s="1320"/>
      <c r="DC45" s="1321"/>
    </row>
    <row r="46" spans="2:109">
      <c r="B46" s="395"/>
      <c r="AN46" s="1319"/>
      <c r="AO46" s="1320"/>
      <c r="AP46" s="1320"/>
      <c r="AQ46" s="1320"/>
      <c r="AR46" s="1320"/>
      <c r="AS46" s="1320"/>
      <c r="AT46" s="1320"/>
      <c r="AU46" s="1320"/>
      <c r="AV46" s="1320"/>
      <c r="AW46" s="1320"/>
      <c r="AX46" s="1320"/>
      <c r="AY46" s="1320"/>
      <c r="AZ46" s="1320"/>
      <c r="BA46" s="1320"/>
      <c r="BB46" s="1320"/>
      <c r="BC46" s="1320"/>
      <c r="BD46" s="1320"/>
      <c r="BE46" s="1320"/>
      <c r="BF46" s="1320"/>
      <c r="BG46" s="1320"/>
      <c r="BH46" s="1320"/>
      <c r="BI46" s="1320"/>
      <c r="BJ46" s="1320"/>
      <c r="BK46" s="1320"/>
      <c r="BL46" s="1320"/>
      <c r="BM46" s="1320"/>
      <c r="BN46" s="1320"/>
      <c r="BO46" s="1320"/>
      <c r="BP46" s="1320"/>
      <c r="BQ46" s="1320"/>
      <c r="BR46" s="1320"/>
      <c r="BS46" s="1320"/>
      <c r="BT46" s="1320"/>
      <c r="BU46" s="1320"/>
      <c r="BV46" s="1320"/>
      <c r="BW46" s="1320"/>
      <c r="BX46" s="1320"/>
      <c r="BY46" s="1320"/>
      <c r="BZ46" s="1320"/>
      <c r="CA46" s="1320"/>
      <c r="CB46" s="1320"/>
      <c r="CC46" s="1320"/>
      <c r="CD46" s="1320"/>
      <c r="CE46" s="1320"/>
      <c r="CF46" s="1320"/>
      <c r="CG46" s="1320"/>
      <c r="CH46" s="1320"/>
      <c r="CI46" s="1320"/>
      <c r="CJ46" s="1320"/>
      <c r="CK46" s="1320"/>
      <c r="CL46" s="1320"/>
      <c r="CM46" s="1320"/>
      <c r="CN46" s="1320"/>
      <c r="CO46" s="1320"/>
      <c r="CP46" s="1320"/>
      <c r="CQ46" s="1320"/>
      <c r="CR46" s="1320"/>
      <c r="CS46" s="1320"/>
      <c r="CT46" s="1320"/>
      <c r="CU46" s="1320"/>
      <c r="CV46" s="1320"/>
      <c r="CW46" s="1320"/>
      <c r="CX46" s="1320"/>
      <c r="CY46" s="1320"/>
      <c r="CZ46" s="1320"/>
      <c r="DA46" s="1320"/>
      <c r="DB46" s="1320"/>
      <c r="DC46" s="1321"/>
    </row>
    <row r="47" spans="2:109">
      <c r="B47" s="395"/>
      <c r="AN47" s="1322"/>
      <c r="AO47" s="1323"/>
      <c r="AP47" s="1323"/>
      <c r="AQ47" s="1323"/>
      <c r="AR47" s="1323"/>
      <c r="AS47" s="1323"/>
      <c r="AT47" s="1323"/>
      <c r="AU47" s="1323"/>
      <c r="AV47" s="1323"/>
      <c r="AW47" s="1323"/>
      <c r="AX47" s="1323"/>
      <c r="AY47" s="1323"/>
      <c r="AZ47" s="1323"/>
      <c r="BA47" s="1323"/>
      <c r="BB47" s="1323"/>
      <c r="BC47" s="1323"/>
      <c r="BD47" s="1323"/>
      <c r="BE47" s="1323"/>
      <c r="BF47" s="1323"/>
      <c r="BG47" s="1323"/>
      <c r="BH47" s="1323"/>
      <c r="BI47" s="1323"/>
      <c r="BJ47" s="1323"/>
      <c r="BK47" s="1323"/>
      <c r="BL47" s="1323"/>
      <c r="BM47" s="1323"/>
      <c r="BN47" s="1323"/>
      <c r="BO47" s="1323"/>
      <c r="BP47" s="1323"/>
      <c r="BQ47" s="1323"/>
      <c r="BR47" s="1323"/>
      <c r="BS47" s="1323"/>
      <c r="BT47" s="1323"/>
      <c r="BU47" s="1323"/>
      <c r="BV47" s="1323"/>
      <c r="BW47" s="1323"/>
      <c r="BX47" s="1323"/>
      <c r="BY47" s="1323"/>
      <c r="BZ47" s="1323"/>
      <c r="CA47" s="1323"/>
      <c r="CB47" s="1323"/>
      <c r="CC47" s="1323"/>
      <c r="CD47" s="1323"/>
      <c r="CE47" s="1323"/>
      <c r="CF47" s="1323"/>
      <c r="CG47" s="1323"/>
      <c r="CH47" s="1323"/>
      <c r="CI47" s="1323"/>
      <c r="CJ47" s="1323"/>
      <c r="CK47" s="1323"/>
      <c r="CL47" s="1323"/>
      <c r="CM47" s="1323"/>
      <c r="CN47" s="1323"/>
      <c r="CO47" s="1323"/>
      <c r="CP47" s="1323"/>
      <c r="CQ47" s="1323"/>
      <c r="CR47" s="1323"/>
      <c r="CS47" s="1323"/>
      <c r="CT47" s="1323"/>
      <c r="CU47" s="1323"/>
      <c r="CV47" s="1323"/>
      <c r="CW47" s="1323"/>
      <c r="CX47" s="1323"/>
      <c r="CY47" s="1323"/>
      <c r="CZ47" s="1323"/>
      <c r="DA47" s="1323"/>
      <c r="DB47" s="1323"/>
      <c r="DC47" s="1324"/>
    </row>
    <row r="48" spans="2:109">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c r="B49" s="395"/>
      <c r="AN49" s="388" t="s">
        <v>606</v>
      </c>
    </row>
    <row r="50" spans="1:109">
      <c r="B50" s="395"/>
      <c r="G50" s="1309"/>
      <c r="H50" s="1309"/>
      <c r="I50" s="1309"/>
      <c r="J50" s="1309"/>
      <c r="K50" s="405"/>
      <c r="L50" s="405"/>
      <c r="M50" s="406"/>
      <c r="N50" s="406"/>
      <c r="AN50" s="1310"/>
      <c r="AO50" s="1311"/>
      <c r="AP50" s="1311"/>
      <c r="AQ50" s="1311"/>
      <c r="AR50" s="1311"/>
      <c r="AS50" s="1311"/>
      <c r="AT50" s="1311"/>
      <c r="AU50" s="1311"/>
      <c r="AV50" s="1311"/>
      <c r="AW50" s="1311"/>
      <c r="AX50" s="1311"/>
      <c r="AY50" s="1311"/>
      <c r="AZ50" s="1311"/>
      <c r="BA50" s="1311"/>
      <c r="BB50" s="1311"/>
      <c r="BC50" s="1311"/>
      <c r="BD50" s="1311"/>
      <c r="BE50" s="1311"/>
      <c r="BF50" s="1311"/>
      <c r="BG50" s="1311"/>
      <c r="BH50" s="1311"/>
      <c r="BI50" s="1311"/>
      <c r="BJ50" s="1311"/>
      <c r="BK50" s="1311"/>
      <c r="BL50" s="1311"/>
      <c r="BM50" s="1311"/>
      <c r="BN50" s="1311"/>
      <c r="BO50" s="1312"/>
      <c r="BP50" s="1313" t="s">
        <v>551</v>
      </c>
      <c r="BQ50" s="1313"/>
      <c r="BR50" s="1313"/>
      <c r="BS50" s="1313"/>
      <c r="BT50" s="1313"/>
      <c r="BU50" s="1313"/>
      <c r="BV50" s="1313"/>
      <c r="BW50" s="1313"/>
      <c r="BX50" s="1313" t="s">
        <v>552</v>
      </c>
      <c r="BY50" s="1313"/>
      <c r="BZ50" s="1313"/>
      <c r="CA50" s="1313"/>
      <c r="CB50" s="1313"/>
      <c r="CC50" s="1313"/>
      <c r="CD50" s="1313"/>
      <c r="CE50" s="1313"/>
      <c r="CF50" s="1313" t="s">
        <v>553</v>
      </c>
      <c r="CG50" s="1313"/>
      <c r="CH50" s="1313"/>
      <c r="CI50" s="1313"/>
      <c r="CJ50" s="1313"/>
      <c r="CK50" s="1313"/>
      <c r="CL50" s="1313"/>
      <c r="CM50" s="1313"/>
      <c r="CN50" s="1313" t="s">
        <v>554</v>
      </c>
      <c r="CO50" s="1313"/>
      <c r="CP50" s="1313"/>
      <c r="CQ50" s="1313"/>
      <c r="CR50" s="1313"/>
      <c r="CS50" s="1313"/>
      <c r="CT50" s="1313"/>
      <c r="CU50" s="1313"/>
      <c r="CV50" s="1313" t="s">
        <v>555</v>
      </c>
      <c r="CW50" s="1313"/>
      <c r="CX50" s="1313"/>
      <c r="CY50" s="1313"/>
      <c r="CZ50" s="1313"/>
      <c r="DA50" s="1313"/>
      <c r="DB50" s="1313"/>
      <c r="DC50" s="1313"/>
    </row>
    <row r="51" spans="1:109" ht="13.5" customHeight="1">
      <c r="B51" s="395"/>
      <c r="G51" s="1326"/>
      <c r="H51" s="1326"/>
      <c r="I51" s="1327"/>
      <c r="J51" s="1327"/>
      <c r="K51" s="1325"/>
      <c r="L51" s="1325"/>
      <c r="M51" s="1325"/>
      <c r="N51" s="1325"/>
      <c r="AM51" s="404"/>
      <c r="AN51" s="1315" t="s">
        <v>607</v>
      </c>
      <c r="AO51" s="1315"/>
      <c r="AP51" s="1315"/>
      <c r="AQ51" s="1315"/>
      <c r="AR51" s="1315"/>
      <c r="AS51" s="1315"/>
      <c r="AT51" s="1315"/>
      <c r="AU51" s="1315"/>
      <c r="AV51" s="1315"/>
      <c r="AW51" s="1315"/>
      <c r="AX51" s="1315"/>
      <c r="AY51" s="1315"/>
      <c r="AZ51" s="1315"/>
      <c r="BA51" s="1315"/>
      <c r="BB51" s="1315" t="s">
        <v>608</v>
      </c>
      <c r="BC51" s="1315"/>
      <c r="BD51" s="1315"/>
      <c r="BE51" s="1315"/>
      <c r="BF51" s="1315"/>
      <c r="BG51" s="1315"/>
      <c r="BH51" s="1315"/>
      <c r="BI51" s="1315"/>
      <c r="BJ51" s="1315"/>
      <c r="BK51" s="1315"/>
      <c r="BL51" s="1315"/>
      <c r="BM51" s="1315"/>
      <c r="BN51" s="1315"/>
      <c r="BO51" s="1315"/>
      <c r="BP51" s="1314"/>
      <c r="BQ51" s="1314"/>
      <c r="BR51" s="1314"/>
      <c r="BS51" s="1314"/>
      <c r="BT51" s="1314"/>
      <c r="BU51" s="1314"/>
      <c r="BV51" s="1314"/>
      <c r="BW51" s="1314"/>
      <c r="BX51" s="1314"/>
      <c r="BY51" s="1314"/>
      <c r="BZ51" s="1314"/>
      <c r="CA51" s="1314"/>
      <c r="CB51" s="1314"/>
      <c r="CC51" s="1314"/>
      <c r="CD51" s="1314"/>
      <c r="CE51" s="1314"/>
      <c r="CF51" s="1314"/>
      <c r="CG51" s="1314"/>
      <c r="CH51" s="1314"/>
      <c r="CI51" s="1314"/>
      <c r="CJ51" s="1314"/>
      <c r="CK51" s="1314"/>
      <c r="CL51" s="1314"/>
      <c r="CM51" s="1314"/>
      <c r="CN51" s="1314"/>
      <c r="CO51" s="1314"/>
      <c r="CP51" s="1314"/>
      <c r="CQ51" s="1314"/>
      <c r="CR51" s="1314"/>
      <c r="CS51" s="1314"/>
      <c r="CT51" s="1314"/>
      <c r="CU51" s="1314"/>
      <c r="CV51" s="1314"/>
      <c r="CW51" s="1314"/>
      <c r="CX51" s="1314"/>
      <c r="CY51" s="1314"/>
      <c r="CZ51" s="1314"/>
      <c r="DA51" s="1314"/>
      <c r="DB51" s="1314"/>
      <c r="DC51" s="1314"/>
    </row>
    <row r="52" spans="1:109">
      <c r="B52" s="395"/>
      <c r="G52" s="1326"/>
      <c r="H52" s="1326"/>
      <c r="I52" s="1327"/>
      <c r="J52" s="1327"/>
      <c r="K52" s="1325"/>
      <c r="L52" s="1325"/>
      <c r="M52" s="1325"/>
      <c r="N52" s="1325"/>
      <c r="AM52" s="404"/>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4"/>
      <c r="BQ52" s="1314"/>
      <c r="BR52" s="1314"/>
      <c r="BS52" s="1314"/>
      <c r="BT52" s="1314"/>
      <c r="BU52" s="1314"/>
      <c r="BV52" s="1314"/>
      <c r="BW52" s="1314"/>
      <c r="BX52" s="1314"/>
      <c r="BY52" s="1314"/>
      <c r="BZ52" s="1314"/>
      <c r="CA52" s="1314"/>
      <c r="CB52" s="1314"/>
      <c r="CC52" s="1314"/>
      <c r="CD52" s="1314"/>
      <c r="CE52" s="1314"/>
      <c r="CF52" s="1314"/>
      <c r="CG52" s="1314"/>
      <c r="CH52" s="1314"/>
      <c r="CI52" s="1314"/>
      <c r="CJ52" s="1314"/>
      <c r="CK52" s="1314"/>
      <c r="CL52" s="1314"/>
      <c r="CM52" s="1314"/>
      <c r="CN52" s="1314"/>
      <c r="CO52" s="1314"/>
      <c r="CP52" s="1314"/>
      <c r="CQ52" s="1314"/>
      <c r="CR52" s="1314"/>
      <c r="CS52" s="1314"/>
      <c r="CT52" s="1314"/>
      <c r="CU52" s="1314"/>
      <c r="CV52" s="1314"/>
      <c r="CW52" s="1314"/>
      <c r="CX52" s="1314"/>
      <c r="CY52" s="1314"/>
      <c r="CZ52" s="1314"/>
      <c r="DA52" s="1314"/>
      <c r="DB52" s="1314"/>
      <c r="DC52" s="1314"/>
    </row>
    <row r="53" spans="1:109">
      <c r="A53" s="403"/>
      <c r="B53" s="395"/>
      <c r="G53" s="1326"/>
      <c r="H53" s="1326"/>
      <c r="I53" s="1309"/>
      <c r="J53" s="1309"/>
      <c r="K53" s="1325"/>
      <c r="L53" s="1325"/>
      <c r="M53" s="1325"/>
      <c r="N53" s="1325"/>
      <c r="AM53" s="404"/>
      <c r="AN53" s="1315"/>
      <c r="AO53" s="1315"/>
      <c r="AP53" s="1315"/>
      <c r="AQ53" s="1315"/>
      <c r="AR53" s="1315"/>
      <c r="AS53" s="1315"/>
      <c r="AT53" s="1315"/>
      <c r="AU53" s="1315"/>
      <c r="AV53" s="1315"/>
      <c r="AW53" s="1315"/>
      <c r="AX53" s="1315"/>
      <c r="AY53" s="1315"/>
      <c r="AZ53" s="1315"/>
      <c r="BA53" s="1315"/>
      <c r="BB53" s="1315" t="s">
        <v>609</v>
      </c>
      <c r="BC53" s="1315"/>
      <c r="BD53" s="1315"/>
      <c r="BE53" s="1315"/>
      <c r="BF53" s="1315"/>
      <c r="BG53" s="1315"/>
      <c r="BH53" s="1315"/>
      <c r="BI53" s="1315"/>
      <c r="BJ53" s="1315"/>
      <c r="BK53" s="1315"/>
      <c r="BL53" s="1315"/>
      <c r="BM53" s="1315"/>
      <c r="BN53" s="1315"/>
      <c r="BO53" s="1315"/>
      <c r="BP53" s="1314">
        <v>49.7</v>
      </c>
      <c r="BQ53" s="1314"/>
      <c r="BR53" s="1314"/>
      <c r="BS53" s="1314"/>
      <c r="BT53" s="1314"/>
      <c r="BU53" s="1314"/>
      <c r="BV53" s="1314"/>
      <c r="BW53" s="1314"/>
      <c r="BX53" s="1314">
        <v>51.7</v>
      </c>
      <c r="BY53" s="1314"/>
      <c r="BZ53" s="1314"/>
      <c r="CA53" s="1314"/>
      <c r="CB53" s="1314"/>
      <c r="CC53" s="1314"/>
      <c r="CD53" s="1314"/>
      <c r="CE53" s="1314"/>
      <c r="CF53" s="1314">
        <v>53.6</v>
      </c>
      <c r="CG53" s="1314"/>
      <c r="CH53" s="1314"/>
      <c r="CI53" s="1314"/>
      <c r="CJ53" s="1314"/>
      <c r="CK53" s="1314"/>
      <c r="CL53" s="1314"/>
      <c r="CM53" s="1314"/>
      <c r="CN53" s="1314">
        <v>56.2</v>
      </c>
      <c r="CO53" s="1314"/>
      <c r="CP53" s="1314"/>
      <c r="CQ53" s="1314"/>
      <c r="CR53" s="1314"/>
      <c r="CS53" s="1314"/>
      <c r="CT53" s="1314"/>
      <c r="CU53" s="1314"/>
      <c r="CV53" s="1314">
        <v>56.2</v>
      </c>
      <c r="CW53" s="1314"/>
      <c r="CX53" s="1314"/>
      <c r="CY53" s="1314"/>
      <c r="CZ53" s="1314"/>
      <c r="DA53" s="1314"/>
      <c r="DB53" s="1314"/>
      <c r="DC53" s="1314"/>
    </row>
    <row r="54" spans="1:109">
      <c r="A54" s="403"/>
      <c r="B54" s="395"/>
      <c r="G54" s="1326"/>
      <c r="H54" s="1326"/>
      <c r="I54" s="1309"/>
      <c r="J54" s="1309"/>
      <c r="K54" s="1325"/>
      <c r="L54" s="1325"/>
      <c r="M54" s="1325"/>
      <c r="N54" s="1325"/>
      <c r="AM54" s="404"/>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4"/>
      <c r="BQ54" s="1314"/>
      <c r="BR54" s="1314"/>
      <c r="BS54" s="1314"/>
      <c r="BT54" s="1314"/>
      <c r="BU54" s="1314"/>
      <c r="BV54" s="1314"/>
      <c r="BW54" s="1314"/>
      <c r="BX54" s="1314"/>
      <c r="BY54" s="1314"/>
      <c r="BZ54" s="1314"/>
      <c r="CA54" s="1314"/>
      <c r="CB54" s="1314"/>
      <c r="CC54" s="1314"/>
      <c r="CD54" s="1314"/>
      <c r="CE54" s="1314"/>
      <c r="CF54" s="1314"/>
      <c r="CG54" s="1314"/>
      <c r="CH54" s="1314"/>
      <c r="CI54" s="1314"/>
      <c r="CJ54" s="1314"/>
      <c r="CK54" s="1314"/>
      <c r="CL54" s="1314"/>
      <c r="CM54" s="1314"/>
      <c r="CN54" s="1314"/>
      <c r="CO54" s="1314"/>
      <c r="CP54" s="1314"/>
      <c r="CQ54" s="1314"/>
      <c r="CR54" s="1314"/>
      <c r="CS54" s="1314"/>
      <c r="CT54" s="1314"/>
      <c r="CU54" s="1314"/>
      <c r="CV54" s="1314"/>
      <c r="CW54" s="1314"/>
      <c r="CX54" s="1314"/>
      <c r="CY54" s="1314"/>
      <c r="CZ54" s="1314"/>
      <c r="DA54" s="1314"/>
      <c r="DB54" s="1314"/>
      <c r="DC54" s="1314"/>
    </row>
    <row r="55" spans="1:109">
      <c r="A55" s="403"/>
      <c r="B55" s="395"/>
      <c r="G55" s="1309"/>
      <c r="H55" s="1309"/>
      <c r="I55" s="1309"/>
      <c r="J55" s="1309"/>
      <c r="K55" s="1325"/>
      <c r="L55" s="1325"/>
      <c r="M55" s="1325"/>
      <c r="N55" s="1325"/>
      <c r="AN55" s="1313" t="s">
        <v>610</v>
      </c>
      <c r="AO55" s="1313"/>
      <c r="AP55" s="1313"/>
      <c r="AQ55" s="1313"/>
      <c r="AR55" s="1313"/>
      <c r="AS55" s="1313"/>
      <c r="AT55" s="1313"/>
      <c r="AU55" s="1313"/>
      <c r="AV55" s="1313"/>
      <c r="AW55" s="1313"/>
      <c r="AX55" s="1313"/>
      <c r="AY55" s="1313"/>
      <c r="AZ55" s="1313"/>
      <c r="BA55" s="1313"/>
      <c r="BB55" s="1315" t="s">
        <v>608</v>
      </c>
      <c r="BC55" s="1315"/>
      <c r="BD55" s="1315"/>
      <c r="BE55" s="1315"/>
      <c r="BF55" s="1315"/>
      <c r="BG55" s="1315"/>
      <c r="BH55" s="1315"/>
      <c r="BI55" s="1315"/>
      <c r="BJ55" s="1315"/>
      <c r="BK55" s="1315"/>
      <c r="BL55" s="1315"/>
      <c r="BM55" s="1315"/>
      <c r="BN55" s="1315"/>
      <c r="BO55" s="1315"/>
      <c r="BP55" s="1314">
        <v>0</v>
      </c>
      <c r="BQ55" s="1314"/>
      <c r="BR55" s="1314"/>
      <c r="BS55" s="1314"/>
      <c r="BT55" s="1314"/>
      <c r="BU55" s="1314"/>
      <c r="BV55" s="1314"/>
      <c r="BW55" s="1314"/>
      <c r="BX55" s="1314">
        <v>0</v>
      </c>
      <c r="BY55" s="1314"/>
      <c r="BZ55" s="1314"/>
      <c r="CA55" s="1314"/>
      <c r="CB55" s="1314"/>
      <c r="CC55" s="1314"/>
      <c r="CD55" s="1314"/>
      <c r="CE55" s="1314"/>
      <c r="CF55" s="1314">
        <v>0</v>
      </c>
      <c r="CG55" s="1314"/>
      <c r="CH55" s="1314"/>
      <c r="CI55" s="1314"/>
      <c r="CJ55" s="1314"/>
      <c r="CK55" s="1314"/>
      <c r="CL55" s="1314"/>
      <c r="CM55" s="1314"/>
      <c r="CN55" s="1314">
        <v>0</v>
      </c>
      <c r="CO55" s="1314"/>
      <c r="CP55" s="1314"/>
      <c r="CQ55" s="1314"/>
      <c r="CR55" s="1314"/>
      <c r="CS55" s="1314"/>
      <c r="CT55" s="1314"/>
      <c r="CU55" s="1314"/>
      <c r="CV55" s="1314">
        <v>0</v>
      </c>
      <c r="CW55" s="1314"/>
      <c r="CX55" s="1314"/>
      <c r="CY55" s="1314"/>
      <c r="CZ55" s="1314"/>
      <c r="DA55" s="1314"/>
      <c r="DB55" s="1314"/>
      <c r="DC55" s="1314"/>
    </row>
    <row r="56" spans="1:109">
      <c r="A56" s="403"/>
      <c r="B56" s="395"/>
      <c r="G56" s="1309"/>
      <c r="H56" s="1309"/>
      <c r="I56" s="1309"/>
      <c r="J56" s="1309"/>
      <c r="K56" s="1325"/>
      <c r="L56" s="1325"/>
      <c r="M56" s="1325"/>
      <c r="N56" s="1325"/>
      <c r="AN56" s="1313"/>
      <c r="AO56" s="1313"/>
      <c r="AP56" s="1313"/>
      <c r="AQ56" s="1313"/>
      <c r="AR56" s="1313"/>
      <c r="AS56" s="1313"/>
      <c r="AT56" s="1313"/>
      <c r="AU56" s="1313"/>
      <c r="AV56" s="1313"/>
      <c r="AW56" s="1313"/>
      <c r="AX56" s="1313"/>
      <c r="AY56" s="1313"/>
      <c r="AZ56" s="1313"/>
      <c r="BA56" s="1313"/>
      <c r="BB56" s="1315"/>
      <c r="BC56" s="1315"/>
      <c r="BD56" s="1315"/>
      <c r="BE56" s="1315"/>
      <c r="BF56" s="1315"/>
      <c r="BG56" s="1315"/>
      <c r="BH56" s="1315"/>
      <c r="BI56" s="1315"/>
      <c r="BJ56" s="1315"/>
      <c r="BK56" s="1315"/>
      <c r="BL56" s="1315"/>
      <c r="BM56" s="1315"/>
      <c r="BN56" s="1315"/>
      <c r="BO56" s="1315"/>
      <c r="BP56" s="1314"/>
      <c r="BQ56" s="1314"/>
      <c r="BR56" s="1314"/>
      <c r="BS56" s="1314"/>
      <c r="BT56" s="1314"/>
      <c r="BU56" s="1314"/>
      <c r="BV56" s="1314"/>
      <c r="BW56" s="1314"/>
      <c r="BX56" s="1314"/>
      <c r="BY56" s="1314"/>
      <c r="BZ56" s="1314"/>
      <c r="CA56" s="1314"/>
      <c r="CB56" s="1314"/>
      <c r="CC56" s="1314"/>
      <c r="CD56" s="1314"/>
      <c r="CE56" s="1314"/>
      <c r="CF56" s="1314"/>
      <c r="CG56" s="1314"/>
      <c r="CH56" s="1314"/>
      <c r="CI56" s="1314"/>
      <c r="CJ56" s="1314"/>
      <c r="CK56" s="1314"/>
      <c r="CL56" s="1314"/>
      <c r="CM56" s="1314"/>
      <c r="CN56" s="1314"/>
      <c r="CO56" s="1314"/>
      <c r="CP56" s="1314"/>
      <c r="CQ56" s="1314"/>
      <c r="CR56" s="1314"/>
      <c r="CS56" s="1314"/>
      <c r="CT56" s="1314"/>
      <c r="CU56" s="1314"/>
      <c r="CV56" s="1314"/>
      <c r="CW56" s="1314"/>
      <c r="CX56" s="1314"/>
      <c r="CY56" s="1314"/>
      <c r="CZ56" s="1314"/>
      <c r="DA56" s="1314"/>
      <c r="DB56" s="1314"/>
      <c r="DC56" s="1314"/>
    </row>
    <row r="57" spans="1:109" s="403" customFormat="1">
      <c r="B57" s="407"/>
      <c r="G57" s="1309"/>
      <c r="H57" s="1309"/>
      <c r="I57" s="1328"/>
      <c r="J57" s="1328"/>
      <c r="K57" s="1325"/>
      <c r="L57" s="1325"/>
      <c r="M57" s="1325"/>
      <c r="N57" s="1325"/>
      <c r="AM57" s="388"/>
      <c r="AN57" s="1313"/>
      <c r="AO57" s="1313"/>
      <c r="AP57" s="1313"/>
      <c r="AQ57" s="1313"/>
      <c r="AR57" s="1313"/>
      <c r="AS57" s="1313"/>
      <c r="AT57" s="1313"/>
      <c r="AU57" s="1313"/>
      <c r="AV57" s="1313"/>
      <c r="AW57" s="1313"/>
      <c r="AX57" s="1313"/>
      <c r="AY57" s="1313"/>
      <c r="AZ57" s="1313"/>
      <c r="BA57" s="1313"/>
      <c r="BB57" s="1315" t="s">
        <v>609</v>
      </c>
      <c r="BC57" s="1315"/>
      <c r="BD57" s="1315"/>
      <c r="BE57" s="1315"/>
      <c r="BF57" s="1315"/>
      <c r="BG57" s="1315"/>
      <c r="BH57" s="1315"/>
      <c r="BI57" s="1315"/>
      <c r="BJ57" s="1315"/>
      <c r="BK57" s="1315"/>
      <c r="BL57" s="1315"/>
      <c r="BM57" s="1315"/>
      <c r="BN57" s="1315"/>
      <c r="BO57" s="1315"/>
      <c r="BP57" s="1314">
        <v>55.3</v>
      </c>
      <c r="BQ57" s="1314"/>
      <c r="BR57" s="1314"/>
      <c r="BS57" s="1314"/>
      <c r="BT57" s="1314"/>
      <c r="BU57" s="1314"/>
      <c r="BV57" s="1314"/>
      <c r="BW57" s="1314"/>
      <c r="BX57" s="1314">
        <v>56.3</v>
      </c>
      <c r="BY57" s="1314"/>
      <c r="BZ57" s="1314"/>
      <c r="CA57" s="1314"/>
      <c r="CB57" s="1314"/>
      <c r="CC57" s="1314"/>
      <c r="CD57" s="1314"/>
      <c r="CE57" s="1314"/>
      <c r="CF57" s="1314">
        <v>58.3</v>
      </c>
      <c r="CG57" s="1314"/>
      <c r="CH57" s="1314"/>
      <c r="CI57" s="1314"/>
      <c r="CJ57" s="1314"/>
      <c r="CK57" s="1314"/>
      <c r="CL57" s="1314"/>
      <c r="CM57" s="1314"/>
      <c r="CN57" s="1314">
        <v>60.2</v>
      </c>
      <c r="CO57" s="1314"/>
      <c r="CP57" s="1314"/>
      <c r="CQ57" s="1314"/>
      <c r="CR57" s="1314"/>
      <c r="CS57" s="1314"/>
      <c r="CT57" s="1314"/>
      <c r="CU57" s="1314"/>
      <c r="CV57" s="1314">
        <v>59.9</v>
      </c>
      <c r="CW57" s="1314"/>
      <c r="CX57" s="1314"/>
      <c r="CY57" s="1314"/>
      <c r="CZ57" s="1314"/>
      <c r="DA57" s="1314"/>
      <c r="DB57" s="1314"/>
      <c r="DC57" s="1314"/>
      <c r="DD57" s="408"/>
      <c r="DE57" s="407"/>
    </row>
    <row r="58" spans="1:109" s="403" customFormat="1">
      <c r="A58" s="388"/>
      <c r="B58" s="407"/>
      <c r="G58" s="1309"/>
      <c r="H58" s="1309"/>
      <c r="I58" s="1328"/>
      <c r="J58" s="1328"/>
      <c r="K58" s="1325"/>
      <c r="L58" s="1325"/>
      <c r="M58" s="1325"/>
      <c r="N58" s="1325"/>
      <c r="AM58" s="388"/>
      <c r="AN58" s="1313"/>
      <c r="AO58" s="1313"/>
      <c r="AP58" s="1313"/>
      <c r="AQ58" s="1313"/>
      <c r="AR58" s="1313"/>
      <c r="AS58" s="1313"/>
      <c r="AT58" s="1313"/>
      <c r="AU58" s="1313"/>
      <c r="AV58" s="1313"/>
      <c r="AW58" s="1313"/>
      <c r="AX58" s="1313"/>
      <c r="AY58" s="1313"/>
      <c r="AZ58" s="1313"/>
      <c r="BA58" s="1313"/>
      <c r="BB58" s="1315"/>
      <c r="BC58" s="1315"/>
      <c r="BD58" s="1315"/>
      <c r="BE58" s="1315"/>
      <c r="BF58" s="1315"/>
      <c r="BG58" s="1315"/>
      <c r="BH58" s="1315"/>
      <c r="BI58" s="1315"/>
      <c r="BJ58" s="1315"/>
      <c r="BK58" s="1315"/>
      <c r="BL58" s="1315"/>
      <c r="BM58" s="1315"/>
      <c r="BN58" s="1315"/>
      <c r="BO58" s="1315"/>
      <c r="BP58" s="1314"/>
      <c r="BQ58" s="1314"/>
      <c r="BR58" s="1314"/>
      <c r="BS58" s="1314"/>
      <c r="BT58" s="1314"/>
      <c r="BU58" s="1314"/>
      <c r="BV58" s="1314"/>
      <c r="BW58" s="1314"/>
      <c r="BX58" s="1314"/>
      <c r="BY58" s="1314"/>
      <c r="BZ58" s="1314"/>
      <c r="CA58" s="1314"/>
      <c r="CB58" s="1314"/>
      <c r="CC58" s="1314"/>
      <c r="CD58" s="1314"/>
      <c r="CE58" s="1314"/>
      <c r="CF58" s="1314"/>
      <c r="CG58" s="1314"/>
      <c r="CH58" s="1314"/>
      <c r="CI58" s="1314"/>
      <c r="CJ58" s="1314"/>
      <c r="CK58" s="1314"/>
      <c r="CL58" s="1314"/>
      <c r="CM58" s="1314"/>
      <c r="CN58" s="1314"/>
      <c r="CO58" s="1314"/>
      <c r="CP58" s="1314"/>
      <c r="CQ58" s="1314"/>
      <c r="CR58" s="1314"/>
      <c r="CS58" s="1314"/>
      <c r="CT58" s="1314"/>
      <c r="CU58" s="1314"/>
      <c r="CV58" s="1314"/>
      <c r="CW58" s="1314"/>
      <c r="CX58" s="1314"/>
      <c r="CY58" s="1314"/>
      <c r="CZ58" s="1314"/>
      <c r="DA58" s="1314"/>
      <c r="DB58" s="1314"/>
      <c r="DC58" s="1314"/>
      <c r="DD58" s="408"/>
      <c r="DE58" s="407"/>
    </row>
    <row r="59" spans="1:109" s="403" customFormat="1">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c r="B63" s="414" t="s">
        <v>611</v>
      </c>
    </row>
    <row r="64" spans="1:109">
      <c r="B64" s="395"/>
      <c r="G64" s="402"/>
      <c r="I64" s="415"/>
      <c r="J64" s="415"/>
      <c r="K64" s="415"/>
      <c r="L64" s="415"/>
      <c r="M64" s="415"/>
      <c r="N64" s="416"/>
      <c r="AM64" s="402"/>
      <c r="AN64" s="402" t="s">
        <v>604</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c r="B65" s="395"/>
      <c r="AN65" s="1316" t="s">
        <v>612</v>
      </c>
      <c r="AO65" s="1317"/>
      <c r="AP65" s="1317"/>
      <c r="AQ65" s="1317"/>
      <c r="AR65" s="1317"/>
      <c r="AS65" s="1317"/>
      <c r="AT65" s="1317"/>
      <c r="AU65" s="1317"/>
      <c r="AV65" s="1317"/>
      <c r="AW65" s="1317"/>
      <c r="AX65" s="1317"/>
      <c r="AY65" s="1317"/>
      <c r="AZ65" s="1317"/>
      <c r="BA65" s="1317"/>
      <c r="BB65" s="1317"/>
      <c r="BC65" s="1317"/>
      <c r="BD65" s="1317"/>
      <c r="BE65" s="1317"/>
      <c r="BF65" s="1317"/>
      <c r="BG65" s="1317"/>
      <c r="BH65" s="1317"/>
      <c r="BI65" s="1317"/>
      <c r="BJ65" s="1317"/>
      <c r="BK65" s="1317"/>
      <c r="BL65" s="1317"/>
      <c r="BM65" s="1317"/>
      <c r="BN65" s="1317"/>
      <c r="BO65" s="1317"/>
      <c r="BP65" s="1317"/>
      <c r="BQ65" s="1317"/>
      <c r="BR65" s="1317"/>
      <c r="BS65" s="1317"/>
      <c r="BT65" s="1317"/>
      <c r="BU65" s="1317"/>
      <c r="BV65" s="1317"/>
      <c r="BW65" s="1317"/>
      <c r="BX65" s="1317"/>
      <c r="BY65" s="1317"/>
      <c r="BZ65" s="1317"/>
      <c r="CA65" s="1317"/>
      <c r="CB65" s="1317"/>
      <c r="CC65" s="1317"/>
      <c r="CD65" s="1317"/>
      <c r="CE65" s="1317"/>
      <c r="CF65" s="1317"/>
      <c r="CG65" s="1317"/>
      <c r="CH65" s="1317"/>
      <c r="CI65" s="1317"/>
      <c r="CJ65" s="1317"/>
      <c r="CK65" s="1317"/>
      <c r="CL65" s="1317"/>
      <c r="CM65" s="1317"/>
      <c r="CN65" s="1317"/>
      <c r="CO65" s="1317"/>
      <c r="CP65" s="1317"/>
      <c r="CQ65" s="1317"/>
      <c r="CR65" s="1317"/>
      <c r="CS65" s="1317"/>
      <c r="CT65" s="1317"/>
      <c r="CU65" s="1317"/>
      <c r="CV65" s="1317"/>
      <c r="CW65" s="1317"/>
      <c r="CX65" s="1317"/>
      <c r="CY65" s="1317"/>
      <c r="CZ65" s="1317"/>
      <c r="DA65" s="1317"/>
      <c r="DB65" s="1317"/>
      <c r="DC65" s="1318"/>
    </row>
    <row r="66" spans="2:107">
      <c r="B66" s="395"/>
      <c r="AN66" s="1319"/>
      <c r="AO66" s="1320"/>
      <c r="AP66" s="1320"/>
      <c r="AQ66" s="1320"/>
      <c r="AR66" s="1320"/>
      <c r="AS66" s="1320"/>
      <c r="AT66" s="1320"/>
      <c r="AU66" s="1320"/>
      <c r="AV66" s="1320"/>
      <c r="AW66" s="1320"/>
      <c r="AX66" s="1320"/>
      <c r="AY66" s="1320"/>
      <c r="AZ66" s="1320"/>
      <c r="BA66" s="1320"/>
      <c r="BB66" s="1320"/>
      <c r="BC66" s="1320"/>
      <c r="BD66" s="1320"/>
      <c r="BE66" s="1320"/>
      <c r="BF66" s="1320"/>
      <c r="BG66" s="1320"/>
      <c r="BH66" s="1320"/>
      <c r="BI66" s="1320"/>
      <c r="BJ66" s="1320"/>
      <c r="BK66" s="1320"/>
      <c r="BL66" s="1320"/>
      <c r="BM66" s="1320"/>
      <c r="BN66" s="1320"/>
      <c r="BO66" s="1320"/>
      <c r="BP66" s="1320"/>
      <c r="BQ66" s="1320"/>
      <c r="BR66" s="1320"/>
      <c r="BS66" s="1320"/>
      <c r="BT66" s="1320"/>
      <c r="BU66" s="1320"/>
      <c r="BV66" s="1320"/>
      <c r="BW66" s="1320"/>
      <c r="BX66" s="1320"/>
      <c r="BY66" s="1320"/>
      <c r="BZ66" s="1320"/>
      <c r="CA66" s="1320"/>
      <c r="CB66" s="1320"/>
      <c r="CC66" s="1320"/>
      <c r="CD66" s="1320"/>
      <c r="CE66" s="1320"/>
      <c r="CF66" s="1320"/>
      <c r="CG66" s="1320"/>
      <c r="CH66" s="1320"/>
      <c r="CI66" s="1320"/>
      <c r="CJ66" s="1320"/>
      <c r="CK66" s="1320"/>
      <c r="CL66" s="1320"/>
      <c r="CM66" s="1320"/>
      <c r="CN66" s="1320"/>
      <c r="CO66" s="1320"/>
      <c r="CP66" s="1320"/>
      <c r="CQ66" s="1320"/>
      <c r="CR66" s="1320"/>
      <c r="CS66" s="1320"/>
      <c r="CT66" s="1320"/>
      <c r="CU66" s="1320"/>
      <c r="CV66" s="1320"/>
      <c r="CW66" s="1320"/>
      <c r="CX66" s="1320"/>
      <c r="CY66" s="1320"/>
      <c r="CZ66" s="1320"/>
      <c r="DA66" s="1320"/>
      <c r="DB66" s="1320"/>
      <c r="DC66" s="1321"/>
    </row>
    <row r="67" spans="2:107">
      <c r="B67" s="395"/>
      <c r="AN67" s="1319"/>
      <c r="AO67" s="1320"/>
      <c r="AP67" s="1320"/>
      <c r="AQ67" s="1320"/>
      <c r="AR67" s="1320"/>
      <c r="AS67" s="1320"/>
      <c r="AT67" s="1320"/>
      <c r="AU67" s="1320"/>
      <c r="AV67" s="1320"/>
      <c r="AW67" s="1320"/>
      <c r="AX67" s="1320"/>
      <c r="AY67" s="1320"/>
      <c r="AZ67" s="1320"/>
      <c r="BA67" s="1320"/>
      <c r="BB67" s="1320"/>
      <c r="BC67" s="1320"/>
      <c r="BD67" s="1320"/>
      <c r="BE67" s="1320"/>
      <c r="BF67" s="1320"/>
      <c r="BG67" s="1320"/>
      <c r="BH67" s="1320"/>
      <c r="BI67" s="1320"/>
      <c r="BJ67" s="1320"/>
      <c r="BK67" s="1320"/>
      <c r="BL67" s="1320"/>
      <c r="BM67" s="1320"/>
      <c r="BN67" s="1320"/>
      <c r="BO67" s="1320"/>
      <c r="BP67" s="1320"/>
      <c r="BQ67" s="1320"/>
      <c r="BR67" s="1320"/>
      <c r="BS67" s="1320"/>
      <c r="BT67" s="1320"/>
      <c r="BU67" s="1320"/>
      <c r="BV67" s="1320"/>
      <c r="BW67" s="1320"/>
      <c r="BX67" s="1320"/>
      <c r="BY67" s="1320"/>
      <c r="BZ67" s="1320"/>
      <c r="CA67" s="1320"/>
      <c r="CB67" s="1320"/>
      <c r="CC67" s="1320"/>
      <c r="CD67" s="1320"/>
      <c r="CE67" s="1320"/>
      <c r="CF67" s="1320"/>
      <c r="CG67" s="1320"/>
      <c r="CH67" s="1320"/>
      <c r="CI67" s="1320"/>
      <c r="CJ67" s="1320"/>
      <c r="CK67" s="1320"/>
      <c r="CL67" s="1320"/>
      <c r="CM67" s="1320"/>
      <c r="CN67" s="1320"/>
      <c r="CO67" s="1320"/>
      <c r="CP67" s="1320"/>
      <c r="CQ67" s="1320"/>
      <c r="CR67" s="1320"/>
      <c r="CS67" s="1320"/>
      <c r="CT67" s="1320"/>
      <c r="CU67" s="1320"/>
      <c r="CV67" s="1320"/>
      <c r="CW67" s="1320"/>
      <c r="CX67" s="1320"/>
      <c r="CY67" s="1320"/>
      <c r="CZ67" s="1320"/>
      <c r="DA67" s="1320"/>
      <c r="DB67" s="1320"/>
      <c r="DC67" s="1321"/>
    </row>
    <row r="68" spans="2:107">
      <c r="B68" s="395"/>
      <c r="AN68" s="1319"/>
      <c r="AO68" s="1320"/>
      <c r="AP68" s="1320"/>
      <c r="AQ68" s="1320"/>
      <c r="AR68" s="1320"/>
      <c r="AS68" s="1320"/>
      <c r="AT68" s="1320"/>
      <c r="AU68" s="1320"/>
      <c r="AV68" s="1320"/>
      <c r="AW68" s="1320"/>
      <c r="AX68" s="1320"/>
      <c r="AY68" s="1320"/>
      <c r="AZ68" s="1320"/>
      <c r="BA68" s="1320"/>
      <c r="BB68" s="1320"/>
      <c r="BC68" s="1320"/>
      <c r="BD68" s="1320"/>
      <c r="BE68" s="1320"/>
      <c r="BF68" s="1320"/>
      <c r="BG68" s="1320"/>
      <c r="BH68" s="1320"/>
      <c r="BI68" s="1320"/>
      <c r="BJ68" s="1320"/>
      <c r="BK68" s="1320"/>
      <c r="BL68" s="1320"/>
      <c r="BM68" s="1320"/>
      <c r="BN68" s="1320"/>
      <c r="BO68" s="1320"/>
      <c r="BP68" s="1320"/>
      <c r="BQ68" s="1320"/>
      <c r="BR68" s="1320"/>
      <c r="BS68" s="1320"/>
      <c r="BT68" s="1320"/>
      <c r="BU68" s="1320"/>
      <c r="BV68" s="1320"/>
      <c r="BW68" s="1320"/>
      <c r="BX68" s="1320"/>
      <c r="BY68" s="1320"/>
      <c r="BZ68" s="1320"/>
      <c r="CA68" s="1320"/>
      <c r="CB68" s="1320"/>
      <c r="CC68" s="1320"/>
      <c r="CD68" s="1320"/>
      <c r="CE68" s="1320"/>
      <c r="CF68" s="1320"/>
      <c r="CG68" s="1320"/>
      <c r="CH68" s="1320"/>
      <c r="CI68" s="1320"/>
      <c r="CJ68" s="1320"/>
      <c r="CK68" s="1320"/>
      <c r="CL68" s="1320"/>
      <c r="CM68" s="1320"/>
      <c r="CN68" s="1320"/>
      <c r="CO68" s="1320"/>
      <c r="CP68" s="1320"/>
      <c r="CQ68" s="1320"/>
      <c r="CR68" s="1320"/>
      <c r="CS68" s="1320"/>
      <c r="CT68" s="1320"/>
      <c r="CU68" s="1320"/>
      <c r="CV68" s="1320"/>
      <c r="CW68" s="1320"/>
      <c r="CX68" s="1320"/>
      <c r="CY68" s="1320"/>
      <c r="CZ68" s="1320"/>
      <c r="DA68" s="1320"/>
      <c r="DB68" s="1320"/>
      <c r="DC68" s="1321"/>
    </row>
    <row r="69" spans="2:107">
      <c r="B69" s="395"/>
      <c r="AN69" s="1322"/>
      <c r="AO69" s="1323"/>
      <c r="AP69" s="1323"/>
      <c r="AQ69" s="1323"/>
      <c r="AR69" s="1323"/>
      <c r="AS69" s="1323"/>
      <c r="AT69" s="1323"/>
      <c r="AU69" s="1323"/>
      <c r="AV69" s="1323"/>
      <c r="AW69" s="1323"/>
      <c r="AX69" s="1323"/>
      <c r="AY69" s="1323"/>
      <c r="AZ69" s="1323"/>
      <c r="BA69" s="1323"/>
      <c r="BB69" s="1323"/>
      <c r="BC69" s="1323"/>
      <c r="BD69" s="1323"/>
      <c r="BE69" s="1323"/>
      <c r="BF69" s="1323"/>
      <c r="BG69" s="1323"/>
      <c r="BH69" s="1323"/>
      <c r="BI69" s="1323"/>
      <c r="BJ69" s="1323"/>
      <c r="BK69" s="1323"/>
      <c r="BL69" s="1323"/>
      <c r="BM69" s="1323"/>
      <c r="BN69" s="1323"/>
      <c r="BO69" s="1323"/>
      <c r="BP69" s="1323"/>
      <c r="BQ69" s="1323"/>
      <c r="BR69" s="1323"/>
      <c r="BS69" s="1323"/>
      <c r="BT69" s="1323"/>
      <c r="BU69" s="1323"/>
      <c r="BV69" s="1323"/>
      <c r="BW69" s="1323"/>
      <c r="BX69" s="1323"/>
      <c r="BY69" s="1323"/>
      <c r="BZ69" s="1323"/>
      <c r="CA69" s="1323"/>
      <c r="CB69" s="1323"/>
      <c r="CC69" s="1323"/>
      <c r="CD69" s="1323"/>
      <c r="CE69" s="1323"/>
      <c r="CF69" s="1323"/>
      <c r="CG69" s="1323"/>
      <c r="CH69" s="1323"/>
      <c r="CI69" s="1323"/>
      <c r="CJ69" s="1323"/>
      <c r="CK69" s="1323"/>
      <c r="CL69" s="1323"/>
      <c r="CM69" s="1323"/>
      <c r="CN69" s="1323"/>
      <c r="CO69" s="1323"/>
      <c r="CP69" s="1323"/>
      <c r="CQ69" s="1323"/>
      <c r="CR69" s="1323"/>
      <c r="CS69" s="1323"/>
      <c r="CT69" s="1323"/>
      <c r="CU69" s="1323"/>
      <c r="CV69" s="1323"/>
      <c r="CW69" s="1323"/>
      <c r="CX69" s="1323"/>
      <c r="CY69" s="1323"/>
      <c r="CZ69" s="1323"/>
      <c r="DA69" s="1323"/>
      <c r="DB69" s="1323"/>
      <c r="DC69" s="1324"/>
    </row>
    <row r="70" spans="2:107">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c r="B71" s="395"/>
      <c r="G71" s="420"/>
      <c r="I71" s="421"/>
      <c r="J71" s="418"/>
      <c r="K71" s="418"/>
      <c r="L71" s="419"/>
      <c r="M71" s="418"/>
      <c r="N71" s="419"/>
      <c r="AM71" s="420"/>
      <c r="AN71" s="388" t="s">
        <v>606</v>
      </c>
    </row>
    <row r="72" spans="2:107">
      <c r="B72" s="395"/>
      <c r="G72" s="1309"/>
      <c r="H72" s="1309"/>
      <c r="I72" s="1309"/>
      <c r="J72" s="1309"/>
      <c r="K72" s="405"/>
      <c r="L72" s="405"/>
      <c r="M72" s="406"/>
      <c r="N72" s="406"/>
      <c r="AN72" s="1310"/>
      <c r="AO72" s="1311"/>
      <c r="AP72" s="1311"/>
      <c r="AQ72" s="1311"/>
      <c r="AR72" s="1311"/>
      <c r="AS72" s="1311"/>
      <c r="AT72" s="1311"/>
      <c r="AU72" s="1311"/>
      <c r="AV72" s="1311"/>
      <c r="AW72" s="1311"/>
      <c r="AX72" s="1311"/>
      <c r="AY72" s="1311"/>
      <c r="AZ72" s="1311"/>
      <c r="BA72" s="1311"/>
      <c r="BB72" s="1311"/>
      <c r="BC72" s="1311"/>
      <c r="BD72" s="1311"/>
      <c r="BE72" s="1311"/>
      <c r="BF72" s="1311"/>
      <c r="BG72" s="1311"/>
      <c r="BH72" s="1311"/>
      <c r="BI72" s="1311"/>
      <c r="BJ72" s="1311"/>
      <c r="BK72" s="1311"/>
      <c r="BL72" s="1311"/>
      <c r="BM72" s="1311"/>
      <c r="BN72" s="1311"/>
      <c r="BO72" s="1312"/>
      <c r="BP72" s="1313" t="s">
        <v>551</v>
      </c>
      <c r="BQ72" s="1313"/>
      <c r="BR72" s="1313"/>
      <c r="BS72" s="1313"/>
      <c r="BT72" s="1313"/>
      <c r="BU72" s="1313"/>
      <c r="BV72" s="1313"/>
      <c r="BW72" s="1313"/>
      <c r="BX72" s="1313" t="s">
        <v>552</v>
      </c>
      <c r="BY72" s="1313"/>
      <c r="BZ72" s="1313"/>
      <c r="CA72" s="1313"/>
      <c r="CB72" s="1313"/>
      <c r="CC72" s="1313"/>
      <c r="CD72" s="1313"/>
      <c r="CE72" s="1313"/>
      <c r="CF72" s="1313" t="s">
        <v>553</v>
      </c>
      <c r="CG72" s="1313"/>
      <c r="CH72" s="1313"/>
      <c r="CI72" s="1313"/>
      <c r="CJ72" s="1313"/>
      <c r="CK72" s="1313"/>
      <c r="CL72" s="1313"/>
      <c r="CM72" s="1313"/>
      <c r="CN72" s="1313" t="s">
        <v>554</v>
      </c>
      <c r="CO72" s="1313"/>
      <c r="CP72" s="1313"/>
      <c r="CQ72" s="1313"/>
      <c r="CR72" s="1313"/>
      <c r="CS72" s="1313"/>
      <c r="CT72" s="1313"/>
      <c r="CU72" s="1313"/>
      <c r="CV72" s="1313" t="s">
        <v>555</v>
      </c>
      <c r="CW72" s="1313"/>
      <c r="CX72" s="1313"/>
      <c r="CY72" s="1313"/>
      <c r="CZ72" s="1313"/>
      <c r="DA72" s="1313"/>
      <c r="DB72" s="1313"/>
      <c r="DC72" s="1313"/>
    </row>
    <row r="73" spans="2:107">
      <c r="B73" s="395"/>
      <c r="G73" s="1326"/>
      <c r="H73" s="1326"/>
      <c r="I73" s="1326"/>
      <c r="J73" s="1326"/>
      <c r="K73" s="1329"/>
      <c r="L73" s="1329"/>
      <c r="M73" s="1329"/>
      <c r="N73" s="1329"/>
      <c r="AM73" s="404"/>
      <c r="AN73" s="1315" t="s">
        <v>607</v>
      </c>
      <c r="AO73" s="1315"/>
      <c r="AP73" s="1315"/>
      <c r="AQ73" s="1315"/>
      <c r="AR73" s="1315"/>
      <c r="AS73" s="1315"/>
      <c r="AT73" s="1315"/>
      <c r="AU73" s="1315"/>
      <c r="AV73" s="1315"/>
      <c r="AW73" s="1315"/>
      <c r="AX73" s="1315"/>
      <c r="AY73" s="1315"/>
      <c r="AZ73" s="1315"/>
      <c r="BA73" s="1315"/>
      <c r="BB73" s="1315" t="s">
        <v>608</v>
      </c>
      <c r="BC73" s="1315"/>
      <c r="BD73" s="1315"/>
      <c r="BE73" s="1315"/>
      <c r="BF73" s="1315"/>
      <c r="BG73" s="1315"/>
      <c r="BH73" s="1315"/>
      <c r="BI73" s="1315"/>
      <c r="BJ73" s="1315"/>
      <c r="BK73" s="1315"/>
      <c r="BL73" s="1315"/>
      <c r="BM73" s="1315"/>
      <c r="BN73" s="1315"/>
      <c r="BO73" s="1315"/>
      <c r="BP73" s="1314"/>
      <c r="BQ73" s="1314"/>
      <c r="BR73" s="1314"/>
      <c r="BS73" s="1314"/>
      <c r="BT73" s="1314"/>
      <c r="BU73" s="1314"/>
      <c r="BV73" s="1314"/>
      <c r="BW73" s="1314"/>
      <c r="BX73" s="1314"/>
      <c r="BY73" s="1314"/>
      <c r="BZ73" s="1314"/>
      <c r="CA73" s="1314"/>
      <c r="CB73" s="1314"/>
      <c r="CC73" s="1314"/>
      <c r="CD73" s="1314"/>
      <c r="CE73" s="1314"/>
      <c r="CF73" s="1314"/>
      <c r="CG73" s="1314"/>
      <c r="CH73" s="1314"/>
      <c r="CI73" s="1314"/>
      <c r="CJ73" s="1314"/>
      <c r="CK73" s="1314"/>
      <c r="CL73" s="1314"/>
      <c r="CM73" s="1314"/>
      <c r="CN73" s="1314"/>
      <c r="CO73" s="1314"/>
      <c r="CP73" s="1314"/>
      <c r="CQ73" s="1314"/>
      <c r="CR73" s="1314"/>
      <c r="CS73" s="1314"/>
      <c r="CT73" s="1314"/>
      <c r="CU73" s="1314"/>
      <c r="CV73" s="1314"/>
      <c r="CW73" s="1314"/>
      <c r="CX73" s="1314"/>
      <c r="CY73" s="1314"/>
      <c r="CZ73" s="1314"/>
      <c r="DA73" s="1314"/>
      <c r="DB73" s="1314"/>
      <c r="DC73" s="1314"/>
    </row>
    <row r="74" spans="2:107">
      <c r="B74" s="395"/>
      <c r="G74" s="1326"/>
      <c r="H74" s="1326"/>
      <c r="I74" s="1326"/>
      <c r="J74" s="1326"/>
      <c r="K74" s="1329"/>
      <c r="L74" s="1329"/>
      <c r="M74" s="1329"/>
      <c r="N74" s="1329"/>
      <c r="AM74" s="404"/>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4"/>
      <c r="BQ74" s="1314"/>
      <c r="BR74" s="1314"/>
      <c r="BS74" s="1314"/>
      <c r="BT74" s="1314"/>
      <c r="BU74" s="1314"/>
      <c r="BV74" s="1314"/>
      <c r="BW74" s="1314"/>
      <c r="BX74" s="1314"/>
      <c r="BY74" s="1314"/>
      <c r="BZ74" s="1314"/>
      <c r="CA74" s="1314"/>
      <c r="CB74" s="1314"/>
      <c r="CC74" s="1314"/>
      <c r="CD74" s="1314"/>
      <c r="CE74" s="1314"/>
      <c r="CF74" s="1314"/>
      <c r="CG74" s="1314"/>
      <c r="CH74" s="1314"/>
      <c r="CI74" s="1314"/>
      <c r="CJ74" s="1314"/>
      <c r="CK74" s="1314"/>
      <c r="CL74" s="1314"/>
      <c r="CM74" s="1314"/>
      <c r="CN74" s="1314"/>
      <c r="CO74" s="1314"/>
      <c r="CP74" s="1314"/>
      <c r="CQ74" s="1314"/>
      <c r="CR74" s="1314"/>
      <c r="CS74" s="1314"/>
      <c r="CT74" s="1314"/>
      <c r="CU74" s="1314"/>
      <c r="CV74" s="1314"/>
      <c r="CW74" s="1314"/>
      <c r="CX74" s="1314"/>
      <c r="CY74" s="1314"/>
      <c r="CZ74" s="1314"/>
      <c r="DA74" s="1314"/>
      <c r="DB74" s="1314"/>
      <c r="DC74" s="1314"/>
    </row>
    <row r="75" spans="2:107">
      <c r="B75" s="395"/>
      <c r="G75" s="1326"/>
      <c r="H75" s="1326"/>
      <c r="I75" s="1309"/>
      <c r="J75" s="1309"/>
      <c r="K75" s="1325"/>
      <c r="L75" s="1325"/>
      <c r="M75" s="1325"/>
      <c r="N75" s="1325"/>
      <c r="AM75" s="404"/>
      <c r="AN75" s="1315"/>
      <c r="AO75" s="1315"/>
      <c r="AP75" s="1315"/>
      <c r="AQ75" s="1315"/>
      <c r="AR75" s="1315"/>
      <c r="AS75" s="1315"/>
      <c r="AT75" s="1315"/>
      <c r="AU75" s="1315"/>
      <c r="AV75" s="1315"/>
      <c r="AW75" s="1315"/>
      <c r="AX75" s="1315"/>
      <c r="AY75" s="1315"/>
      <c r="AZ75" s="1315"/>
      <c r="BA75" s="1315"/>
      <c r="BB75" s="1315" t="s">
        <v>613</v>
      </c>
      <c r="BC75" s="1315"/>
      <c r="BD75" s="1315"/>
      <c r="BE75" s="1315"/>
      <c r="BF75" s="1315"/>
      <c r="BG75" s="1315"/>
      <c r="BH75" s="1315"/>
      <c r="BI75" s="1315"/>
      <c r="BJ75" s="1315"/>
      <c r="BK75" s="1315"/>
      <c r="BL75" s="1315"/>
      <c r="BM75" s="1315"/>
      <c r="BN75" s="1315"/>
      <c r="BO75" s="1315"/>
      <c r="BP75" s="1314">
        <v>0.9</v>
      </c>
      <c r="BQ75" s="1314"/>
      <c r="BR75" s="1314"/>
      <c r="BS75" s="1314"/>
      <c r="BT75" s="1314"/>
      <c r="BU75" s="1314"/>
      <c r="BV75" s="1314"/>
      <c r="BW75" s="1314"/>
      <c r="BX75" s="1314">
        <v>1.5</v>
      </c>
      <c r="BY75" s="1314"/>
      <c r="BZ75" s="1314"/>
      <c r="CA75" s="1314"/>
      <c r="CB75" s="1314"/>
      <c r="CC75" s="1314"/>
      <c r="CD75" s="1314"/>
      <c r="CE75" s="1314"/>
      <c r="CF75" s="1314">
        <v>3.5</v>
      </c>
      <c r="CG75" s="1314"/>
      <c r="CH75" s="1314"/>
      <c r="CI75" s="1314"/>
      <c r="CJ75" s="1314"/>
      <c r="CK75" s="1314"/>
      <c r="CL75" s="1314"/>
      <c r="CM75" s="1314"/>
      <c r="CN75" s="1314">
        <v>4.5</v>
      </c>
      <c r="CO75" s="1314"/>
      <c r="CP75" s="1314"/>
      <c r="CQ75" s="1314"/>
      <c r="CR75" s="1314"/>
      <c r="CS75" s="1314"/>
      <c r="CT75" s="1314"/>
      <c r="CU75" s="1314"/>
      <c r="CV75" s="1314">
        <v>5.5</v>
      </c>
      <c r="CW75" s="1314"/>
      <c r="CX75" s="1314"/>
      <c r="CY75" s="1314"/>
      <c r="CZ75" s="1314"/>
      <c r="DA75" s="1314"/>
      <c r="DB75" s="1314"/>
      <c r="DC75" s="1314"/>
    </row>
    <row r="76" spans="2:107">
      <c r="B76" s="395"/>
      <c r="G76" s="1326"/>
      <c r="H76" s="1326"/>
      <c r="I76" s="1309"/>
      <c r="J76" s="1309"/>
      <c r="K76" s="1325"/>
      <c r="L76" s="1325"/>
      <c r="M76" s="1325"/>
      <c r="N76" s="1325"/>
      <c r="AM76" s="404"/>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4"/>
      <c r="BQ76" s="1314"/>
      <c r="BR76" s="1314"/>
      <c r="BS76" s="1314"/>
      <c r="BT76" s="1314"/>
      <c r="BU76" s="1314"/>
      <c r="BV76" s="1314"/>
      <c r="BW76" s="1314"/>
      <c r="BX76" s="1314"/>
      <c r="BY76" s="1314"/>
      <c r="BZ76" s="1314"/>
      <c r="CA76" s="1314"/>
      <c r="CB76" s="1314"/>
      <c r="CC76" s="1314"/>
      <c r="CD76" s="1314"/>
      <c r="CE76" s="1314"/>
      <c r="CF76" s="1314"/>
      <c r="CG76" s="1314"/>
      <c r="CH76" s="1314"/>
      <c r="CI76" s="1314"/>
      <c r="CJ76" s="1314"/>
      <c r="CK76" s="1314"/>
      <c r="CL76" s="1314"/>
      <c r="CM76" s="1314"/>
      <c r="CN76" s="1314"/>
      <c r="CO76" s="1314"/>
      <c r="CP76" s="1314"/>
      <c r="CQ76" s="1314"/>
      <c r="CR76" s="1314"/>
      <c r="CS76" s="1314"/>
      <c r="CT76" s="1314"/>
      <c r="CU76" s="1314"/>
      <c r="CV76" s="1314"/>
      <c r="CW76" s="1314"/>
      <c r="CX76" s="1314"/>
      <c r="CY76" s="1314"/>
      <c r="CZ76" s="1314"/>
      <c r="DA76" s="1314"/>
      <c r="DB76" s="1314"/>
      <c r="DC76" s="1314"/>
    </row>
    <row r="77" spans="2:107">
      <c r="B77" s="395"/>
      <c r="G77" s="1309"/>
      <c r="H77" s="1309"/>
      <c r="I77" s="1309"/>
      <c r="J77" s="1309"/>
      <c r="K77" s="1329"/>
      <c r="L77" s="1329"/>
      <c r="M77" s="1329"/>
      <c r="N77" s="1329"/>
      <c r="AN77" s="1313" t="s">
        <v>610</v>
      </c>
      <c r="AO77" s="1313"/>
      <c r="AP77" s="1313"/>
      <c r="AQ77" s="1313"/>
      <c r="AR77" s="1313"/>
      <c r="AS77" s="1313"/>
      <c r="AT77" s="1313"/>
      <c r="AU77" s="1313"/>
      <c r="AV77" s="1313"/>
      <c r="AW77" s="1313"/>
      <c r="AX77" s="1313"/>
      <c r="AY77" s="1313"/>
      <c r="AZ77" s="1313"/>
      <c r="BA77" s="1313"/>
      <c r="BB77" s="1315" t="s">
        <v>608</v>
      </c>
      <c r="BC77" s="1315"/>
      <c r="BD77" s="1315"/>
      <c r="BE77" s="1315"/>
      <c r="BF77" s="1315"/>
      <c r="BG77" s="1315"/>
      <c r="BH77" s="1315"/>
      <c r="BI77" s="1315"/>
      <c r="BJ77" s="1315"/>
      <c r="BK77" s="1315"/>
      <c r="BL77" s="1315"/>
      <c r="BM77" s="1315"/>
      <c r="BN77" s="1315"/>
      <c r="BO77" s="1315"/>
      <c r="BP77" s="1314">
        <v>0</v>
      </c>
      <c r="BQ77" s="1314"/>
      <c r="BR77" s="1314"/>
      <c r="BS77" s="1314"/>
      <c r="BT77" s="1314"/>
      <c r="BU77" s="1314"/>
      <c r="BV77" s="1314"/>
      <c r="BW77" s="1314"/>
      <c r="BX77" s="1314">
        <v>0</v>
      </c>
      <c r="BY77" s="1314"/>
      <c r="BZ77" s="1314"/>
      <c r="CA77" s="1314"/>
      <c r="CB77" s="1314"/>
      <c r="CC77" s="1314"/>
      <c r="CD77" s="1314"/>
      <c r="CE77" s="1314"/>
      <c r="CF77" s="1314">
        <v>0</v>
      </c>
      <c r="CG77" s="1314"/>
      <c r="CH77" s="1314"/>
      <c r="CI77" s="1314"/>
      <c r="CJ77" s="1314"/>
      <c r="CK77" s="1314"/>
      <c r="CL77" s="1314"/>
      <c r="CM77" s="1314"/>
      <c r="CN77" s="1314">
        <v>0</v>
      </c>
      <c r="CO77" s="1314"/>
      <c r="CP77" s="1314"/>
      <c r="CQ77" s="1314"/>
      <c r="CR77" s="1314"/>
      <c r="CS77" s="1314"/>
      <c r="CT77" s="1314"/>
      <c r="CU77" s="1314"/>
      <c r="CV77" s="1314">
        <v>0</v>
      </c>
      <c r="CW77" s="1314"/>
      <c r="CX77" s="1314"/>
      <c r="CY77" s="1314"/>
      <c r="CZ77" s="1314"/>
      <c r="DA77" s="1314"/>
      <c r="DB77" s="1314"/>
      <c r="DC77" s="1314"/>
    </row>
    <row r="78" spans="2:107">
      <c r="B78" s="395"/>
      <c r="G78" s="1309"/>
      <c r="H78" s="1309"/>
      <c r="I78" s="1309"/>
      <c r="J78" s="1309"/>
      <c r="K78" s="1329"/>
      <c r="L78" s="1329"/>
      <c r="M78" s="1329"/>
      <c r="N78" s="1329"/>
      <c r="AN78" s="1313"/>
      <c r="AO78" s="1313"/>
      <c r="AP78" s="1313"/>
      <c r="AQ78" s="1313"/>
      <c r="AR78" s="1313"/>
      <c r="AS78" s="1313"/>
      <c r="AT78" s="1313"/>
      <c r="AU78" s="1313"/>
      <c r="AV78" s="1313"/>
      <c r="AW78" s="1313"/>
      <c r="AX78" s="1313"/>
      <c r="AY78" s="1313"/>
      <c r="AZ78" s="1313"/>
      <c r="BA78" s="1313"/>
      <c r="BB78" s="1315"/>
      <c r="BC78" s="1315"/>
      <c r="BD78" s="1315"/>
      <c r="BE78" s="1315"/>
      <c r="BF78" s="1315"/>
      <c r="BG78" s="1315"/>
      <c r="BH78" s="1315"/>
      <c r="BI78" s="1315"/>
      <c r="BJ78" s="1315"/>
      <c r="BK78" s="1315"/>
      <c r="BL78" s="1315"/>
      <c r="BM78" s="1315"/>
      <c r="BN78" s="1315"/>
      <c r="BO78" s="1315"/>
      <c r="BP78" s="1314"/>
      <c r="BQ78" s="1314"/>
      <c r="BR78" s="1314"/>
      <c r="BS78" s="1314"/>
      <c r="BT78" s="1314"/>
      <c r="BU78" s="1314"/>
      <c r="BV78" s="1314"/>
      <c r="BW78" s="1314"/>
      <c r="BX78" s="1314"/>
      <c r="BY78" s="1314"/>
      <c r="BZ78" s="1314"/>
      <c r="CA78" s="1314"/>
      <c r="CB78" s="1314"/>
      <c r="CC78" s="1314"/>
      <c r="CD78" s="1314"/>
      <c r="CE78" s="1314"/>
      <c r="CF78" s="1314"/>
      <c r="CG78" s="1314"/>
      <c r="CH78" s="1314"/>
      <c r="CI78" s="1314"/>
      <c r="CJ78" s="1314"/>
      <c r="CK78" s="1314"/>
      <c r="CL78" s="1314"/>
      <c r="CM78" s="1314"/>
      <c r="CN78" s="1314"/>
      <c r="CO78" s="1314"/>
      <c r="CP78" s="1314"/>
      <c r="CQ78" s="1314"/>
      <c r="CR78" s="1314"/>
      <c r="CS78" s="1314"/>
      <c r="CT78" s="1314"/>
      <c r="CU78" s="1314"/>
      <c r="CV78" s="1314"/>
      <c r="CW78" s="1314"/>
      <c r="CX78" s="1314"/>
      <c r="CY78" s="1314"/>
      <c r="CZ78" s="1314"/>
      <c r="DA78" s="1314"/>
      <c r="DB78" s="1314"/>
      <c r="DC78" s="1314"/>
    </row>
    <row r="79" spans="2:107">
      <c r="B79" s="395"/>
      <c r="G79" s="1309"/>
      <c r="H79" s="1309"/>
      <c r="I79" s="1328"/>
      <c r="J79" s="1328"/>
      <c r="K79" s="1330"/>
      <c r="L79" s="1330"/>
      <c r="M79" s="1330"/>
      <c r="N79" s="1330"/>
      <c r="AN79" s="1313"/>
      <c r="AO79" s="1313"/>
      <c r="AP79" s="1313"/>
      <c r="AQ79" s="1313"/>
      <c r="AR79" s="1313"/>
      <c r="AS79" s="1313"/>
      <c r="AT79" s="1313"/>
      <c r="AU79" s="1313"/>
      <c r="AV79" s="1313"/>
      <c r="AW79" s="1313"/>
      <c r="AX79" s="1313"/>
      <c r="AY79" s="1313"/>
      <c r="AZ79" s="1313"/>
      <c r="BA79" s="1313"/>
      <c r="BB79" s="1315" t="s">
        <v>613</v>
      </c>
      <c r="BC79" s="1315"/>
      <c r="BD79" s="1315"/>
      <c r="BE79" s="1315"/>
      <c r="BF79" s="1315"/>
      <c r="BG79" s="1315"/>
      <c r="BH79" s="1315"/>
      <c r="BI79" s="1315"/>
      <c r="BJ79" s="1315"/>
      <c r="BK79" s="1315"/>
      <c r="BL79" s="1315"/>
      <c r="BM79" s="1315"/>
      <c r="BN79" s="1315"/>
      <c r="BO79" s="1315"/>
      <c r="BP79" s="1314">
        <v>8.6</v>
      </c>
      <c r="BQ79" s="1314"/>
      <c r="BR79" s="1314"/>
      <c r="BS79" s="1314"/>
      <c r="BT79" s="1314"/>
      <c r="BU79" s="1314"/>
      <c r="BV79" s="1314"/>
      <c r="BW79" s="1314"/>
      <c r="BX79" s="1314">
        <v>8.5</v>
      </c>
      <c r="BY79" s="1314"/>
      <c r="BZ79" s="1314"/>
      <c r="CA79" s="1314"/>
      <c r="CB79" s="1314"/>
      <c r="CC79" s="1314"/>
      <c r="CD79" s="1314"/>
      <c r="CE79" s="1314"/>
      <c r="CF79" s="1314">
        <v>8.5</v>
      </c>
      <c r="CG79" s="1314"/>
      <c r="CH79" s="1314"/>
      <c r="CI79" s="1314"/>
      <c r="CJ79" s="1314"/>
      <c r="CK79" s="1314"/>
      <c r="CL79" s="1314"/>
      <c r="CM79" s="1314"/>
      <c r="CN79" s="1314">
        <v>8.6</v>
      </c>
      <c r="CO79" s="1314"/>
      <c r="CP79" s="1314"/>
      <c r="CQ79" s="1314"/>
      <c r="CR79" s="1314"/>
      <c r="CS79" s="1314"/>
      <c r="CT79" s="1314"/>
      <c r="CU79" s="1314"/>
      <c r="CV79" s="1314">
        <v>8.6</v>
      </c>
      <c r="CW79" s="1314"/>
      <c r="CX79" s="1314"/>
      <c r="CY79" s="1314"/>
      <c r="CZ79" s="1314"/>
      <c r="DA79" s="1314"/>
      <c r="DB79" s="1314"/>
      <c r="DC79" s="1314"/>
    </row>
    <row r="80" spans="2:107">
      <c r="B80" s="395"/>
      <c r="G80" s="1309"/>
      <c r="H80" s="1309"/>
      <c r="I80" s="1328"/>
      <c r="J80" s="1328"/>
      <c r="K80" s="1330"/>
      <c r="L80" s="1330"/>
      <c r="M80" s="1330"/>
      <c r="N80" s="1330"/>
      <c r="AN80" s="1313"/>
      <c r="AO80" s="1313"/>
      <c r="AP80" s="1313"/>
      <c r="AQ80" s="1313"/>
      <c r="AR80" s="1313"/>
      <c r="AS80" s="1313"/>
      <c r="AT80" s="1313"/>
      <c r="AU80" s="1313"/>
      <c r="AV80" s="1313"/>
      <c r="AW80" s="1313"/>
      <c r="AX80" s="1313"/>
      <c r="AY80" s="1313"/>
      <c r="AZ80" s="1313"/>
      <c r="BA80" s="1313"/>
      <c r="BB80" s="1315"/>
      <c r="BC80" s="1315"/>
      <c r="BD80" s="1315"/>
      <c r="BE80" s="1315"/>
      <c r="BF80" s="1315"/>
      <c r="BG80" s="1315"/>
      <c r="BH80" s="1315"/>
      <c r="BI80" s="1315"/>
      <c r="BJ80" s="1315"/>
      <c r="BK80" s="1315"/>
      <c r="BL80" s="1315"/>
      <c r="BM80" s="1315"/>
      <c r="BN80" s="1315"/>
      <c r="BO80" s="1315"/>
      <c r="BP80" s="1314"/>
      <c r="BQ80" s="1314"/>
      <c r="BR80" s="1314"/>
      <c r="BS80" s="1314"/>
      <c r="BT80" s="1314"/>
      <c r="BU80" s="1314"/>
      <c r="BV80" s="1314"/>
      <c r="BW80" s="1314"/>
      <c r="BX80" s="1314"/>
      <c r="BY80" s="1314"/>
      <c r="BZ80" s="1314"/>
      <c r="CA80" s="1314"/>
      <c r="CB80" s="1314"/>
      <c r="CC80" s="1314"/>
      <c r="CD80" s="1314"/>
      <c r="CE80" s="1314"/>
      <c r="CF80" s="1314"/>
      <c r="CG80" s="1314"/>
      <c r="CH80" s="1314"/>
      <c r="CI80" s="1314"/>
      <c r="CJ80" s="1314"/>
      <c r="CK80" s="1314"/>
      <c r="CL80" s="1314"/>
      <c r="CM80" s="1314"/>
      <c r="CN80" s="1314"/>
      <c r="CO80" s="1314"/>
      <c r="CP80" s="1314"/>
      <c r="CQ80" s="1314"/>
      <c r="CR80" s="1314"/>
      <c r="CS80" s="1314"/>
      <c r="CT80" s="1314"/>
      <c r="CU80" s="1314"/>
      <c r="CV80" s="1314"/>
      <c r="CW80" s="1314"/>
      <c r="CX80" s="1314"/>
      <c r="CY80" s="1314"/>
      <c r="CZ80" s="1314"/>
      <c r="DA80" s="1314"/>
      <c r="DB80" s="1314"/>
      <c r="DC80" s="1314"/>
    </row>
    <row r="81" spans="2:109">
      <c r="B81" s="395"/>
    </row>
    <row r="82" spans="2:109" ht="17.2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c r="DD84" s="388"/>
      <c r="DE84" s="388"/>
    </row>
    <row r="85" spans="2:109">
      <c r="DD85" s="388"/>
      <c r="DE85" s="388"/>
    </row>
    <row r="86" spans="2:109" hidden="1">
      <c r="DD86" s="388"/>
      <c r="DE86" s="388"/>
    </row>
    <row r="87" spans="2:109" hidden="1">
      <c r="K87" s="423"/>
      <c r="AQ87" s="423"/>
      <c r="BC87" s="423"/>
      <c r="BO87" s="423"/>
      <c r="CA87" s="423"/>
      <c r="CM87" s="423"/>
      <c r="CY87" s="423"/>
      <c r="DD87" s="388"/>
      <c r="DE87" s="388"/>
    </row>
    <row r="88" spans="2:109" hidden="1">
      <c r="DD88" s="388"/>
      <c r="DE88" s="388"/>
    </row>
    <row r="89" spans="2:109" hidden="1">
      <c r="DD89" s="388"/>
      <c r="DE89" s="388"/>
    </row>
    <row r="90" spans="2:109" hidden="1">
      <c r="DD90" s="388"/>
      <c r="DE90" s="388"/>
    </row>
    <row r="91" spans="2:109" hidden="1">
      <c r="DD91" s="388"/>
      <c r="DE91" s="388"/>
    </row>
    <row r="92" spans="2:109" ht="13.5" hidden="1" customHeight="1">
      <c r="DD92" s="388"/>
      <c r="DE92" s="388"/>
    </row>
    <row r="93" spans="2:109" ht="13.5" hidden="1" customHeight="1">
      <c r="DD93" s="388"/>
      <c r="DE93" s="388"/>
    </row>
    <row r="94" spans="2:109" ht="13.5" hidden="1" customHeight="1">
      <c r="DD94" s="388"/>
      <c r="DE94" s="388"/>
    </row>
    <row r="95" spans="2:109" ht="13.5" hidden="1" customHeight="1">
      <c r="DD95" s="388"/>
      <c r="DE95" s="388"/>
    </row>
    <row r="96" spans="2:109" ht="13.5" hidden="1" customHeight="1">
      <c r="DD96" s="388"/>
      <c r="DE96" s="388"/>
    </row>
    <row r="97" s="388" customFormat="1" ht="13.5" hidden="1" customHeight="1"/>
    <row r="98" s="388" customFormat="1" ht="13.5" hidden="1" customHeight="1"/>
    <row r="99" s="388" customFormat="1" ht="13.5" hidden="1" customHeight="1"/>
    <row r="100" s="388" customFormat="1" ht="13.5" hidden="1" customHeight="1"/>
    <row r="101" s="388" customFormat="1" ht="13.5" hidden="1" customHeight="1"/>
    <row r="102" s="388" customFormat="1" ht="13.5" hidden="1" customHeight="1"/>
    <row r="103" s="388" customFormat="1" ht="13.5" hidden="1" customHeight="1"/>
    <row r="104" s="388" customFormat="1" ht="13.5" hidden="1" customHeight="1"/>
    <row r="105" s="388" customFormat="1" ht="13.5" hidden="1" customHeight="1"/>
    <row r="106" s="388" customFormat="1" ht="13.5" hidden="1" customHeight="1"/>
    <row r="107" s="388" customFormat="1" ht="13.5" hidden="1" customHeight="1"/>
    <row r="108" s="388" customFormat="1" ht="13.5" hidden="1" customHeight="1"/>
    <row r="109" s="388" customFormat="1" ht="13.5" hidden="1" customHeight="1"/>
    <row r="110" s="388" customFormat="1" ht="13.5" hidden="1" customHeight="1"/>
    <row r="111" s="388" customFormat="1" ht="13.5" hidden="1" customHeight="1"/>
    <row r="112" s="388" customFormat="1" ht="13.5" hidden="1" customHeight="1"/>
    <row r="113" s="388" customFormat="1" ht="13.5" hidden="1" customHeight="1"/>
    <row r="114" s="388" customFormat="1" ht="13.5" hidden="1" customHeight="1"/>
    <row r="115" s="388" customFormat="1" ht="13.5" hidden="1" customHeight="1"/>
    <row r="116" s="388" customFormat="1" ht="13.5" hidden="1" customHeight="1"/>
    <row r="117" s="388" customFormat="1" ht="13.5" hidden="1" customHeight="1"/>
    <row r="118" s="388" customFormat="1" ht="13.5" hidden="1" customHeight="1"/>
    <row r="119" s="388" customFormat="1" ht="13.5" hidden="1" customHeight="1"/>
    <row r="120" s="388" customFormat="1" ht="13.5" hidden="1" customHeight="1"/>
    <row r="121" s="388" customFormat="1" ht="13.5" hidden="1" customHeight="1"/>
    <row r="122" s="388" customFormat="1" ht="13.5" hidden="1" customHeight="1"/>
    <row r="123" s="388" customFormat="1" ht="13.5" hidden="1" customHeight="1"/>
    <row r="124" s="388" customFormat="1" ht="13.5" hidden="1" customHeight="1"/>
    <row r="125" s="388" customFormat="1" ht="13.5" hidden="1" customHeight="1"/>
    <row r="126" s="388" customFormat="1" ht="13.5" hidden="1" customHeight="1"/>
    <row r="127" s="388" customFormat="1" ht="13.5" hidden="1" customHeight="1"/>
    <row r="128" s="388" customFormat="1" ht="13.5" hidden="1" customHeight="1"/>
    <row r="129" s="388" customFormat="1" ht="13.5" hidden="1" customHeight="1"/>
    <row r="130" s="388" customFormat="1" ht="13.5" hidden="1" customHeight="1"/>
    <row r="131" s="388" customFormat="1" ht="13.5" hidden="1" customHeight="1"/>
    <row r="132" s="388" customFormat="1" ht="13.5" hidden="1" customHeight="1"/>
    <row r="133" s="388" customFormat="1" ht="13.5" hidden="1" customHeight="1"/>
    <row r="134" s="388" customFormat="1" ht="13.5" hidden="1" customHeight="1"/>
    <row r="135" s="388" customFormat="1" ht="13.5" hidden="1" customHeight="1"/>
    <row r="136" s="388" customFormat="1" ht="13.5" hidden="1" customHeight="1"/>
    <row r="137" s="388" customFormat="1" ht="13.5" hidden="1" customHeight="1"/>
    <row r="138" s="388" customFormat="1" ht="13.5" hidden="1" customHeight="1"/>
    <row r="139" s="388" customFormat="1" ht="13.5" hidden="1" customHeight="1"/>
    <row r="140" s="388" customFormat="1" ht="13.5" hidden="1" customHeight="1"/>
    <row r="141" s="388" customFormat="1" ht="13.5" hidden="1" customHeight="1"/>
    <row r="142" s="388" customFormat="1" ht="13.5" hidden="1" customHeight="1"/>
    <row r="143" s="388" customFormat="1" ht="13.5" hidden="1" customHeight="1"/>
    <row r="144" s="388" customFormat="1" ht="13.5" hidden="1" customHeight="1"/>
    <row r="145" s="388" customFormat="1" ht="13.5" hidden="1" customHeight="1"/>
    <row r="146" s="388" customFormat="1" ht="13.5" hidden="1" customHeight="1"/>
    <row r="147" s="388" customFormat="1" ht="13.5" hidden="1" customHeight="1"/>
    <row r="148" s="388" customFormat="1" ht="13.5" hidden="1" customHeight="1"/>
    <row r="149" s="388" customFormat="1" ht="13.5" hidden="1" customHeight="1"/>
    <row r="150" s="388" customFormat="1" ht="13.5" hidden="1" customHeight="1"/>
    <row r="151" s="388" customFormat="1" ht="13.5" hidden="1" customHeight="1"/>
    <row r="152" s="388" customFormat="1" ht="13.5" hidden="1" customHeight="1"/>
    <row r="153" s="388" customFormat="1" ht="13.5" hidden="1" customHeight="1"/>
    <row r="154" s="388" customFormat="1" ht="13.5" hidden="1" customHeight="1"/>
    <row r="155" s="388" customFormat="1" ht="13.5" hidden="1" customHeight="1"/>
    <row r="156" s="388" customFormat="1" ht="13.5" hidden="1" customHeight="1"/>
    <row r="157" s="388" customFormat="1" ht="13.5" hidden="1" customHeight="1"/>
    <row r="158" s="388" customFormat="1" ht="13.5" hidden="1" customHeight="1"/>
    <row r="159" s="388" customFormat="1" ht="13.5" hidden="1" customHeight="1"/>
    <row r="160" s="388" customFormat="1" ht="13.5" hidden="1" customHeight="1"/>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ageMargins left="0.7" right="0.7" top="0.75" bottom="0.75" header="0.3" footer="0.3"/>
  <pageSetup paperSize="9" scale="4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tabSelected="1" topLeftCell="A73" zoomScale="70" zoomScaleNormal="70" workbookViewId="0">
      <selection activeCell="AW85" sqref="AW85"/>
    </sheetView>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497</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tabSelected="1" topLeftCell="A79" zoomScale="70" zoomScaleNormal="70" workbookViewId="0">
      <selection activeCell="AW85" sqref="AW85"/>
    </sheetView>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614</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548</v>
      </c>
      <c r="G2" s="157"/>
      <c r="H2" s="158"/>
    </row>
    <row r="3" spans="1:8">
      <c r="A3" s="154" t="s">
        <v>541</v>
      </c>
      <c r="B3" s="159"/>
      <c r="C3" s="160"/>
      <c r="D3" s="161">
        <v>137657</v>
      </c>
      <c r="E3" s="162"/>
      <c r="F3" s="163">
        <v>162193</v>
      </c>
      <c r="G3" s="164"/>
      <c r="H3" s="165"/>
    </row>
    <row r="4" spans="1:8">
      <c r="A4" s="166"/>
      <c r="B4" s="167"/>
      <c r="C4" s="168"/>
      <c r="D4" s="169">
        <v>61016</v>
      </c>
      <c r="E4" s="170"/>
      <c r="F4" s="171">
        <v>79985</v>
      </c>
      <c r="G4" s="172"/>
      <c r="H4" s="173"/>
    </row>
    <row r="5" spans="1:8">
      <c r="A5" s="154" t="s">
        <v>543</v>
      </c>
      <c r="B5" s="159"/>
      <c r="C5" s="160"/>
      <c r="D5" s="161">
        <v>100815</v>
      </c>
      <c r="E5" s="162"/>
      <c r="F5" s="163">
        <v>168868</v>
      </c>
      <c r="G5" s="164"/>
      <c r="H5" s="165"/>
    </row>
    <row r="6" spans="1:8">
      <c r="A6" s="166"/>
      <c r="B6" s="167"/>
      <c r="C6" s="168"/>
      <c r="D6" s="169">
        <v>61897</v>
      </c>
      <c r="E6" s="170"/>
      <c r="F6" s="171">
        <v>79360</v>
      </c>
      <c r="G6" s="172"/>
      <c r="H6" s="173"/>
    </row>
    <row r="7" spans="1:8">
      <c r="A7" s="154" t="s">
        <v>544</v>
      </c>
      <c r="B7" s="159"/>
      <c r="C7" s="160"/>
      <c r="D7" s="161">
        <v>103710</v>
      </c>
      <c r="E7" s="162"/>
      <c r="F7" s="163">
        <v>202870</v>
      </c>
      <c r="G7" s="164"/>
      <c r="H7" s="165"/>
    </row>
    <row r="8" spans="1:8">
      <c r="A8" s="166"/>
      <c r="B8" s="167"/>
      <c r="C8" s="168"/>
      <c r="D8" s="169">
        <v>51960</v>
      </c>
      <c r="E8" s="170"/>
      <c r="F8" s="171">
        <v>79735</v>
      </c>
      <c r="G8" s="172"/>
      <c r="H8" s="173"/>
    </row>
    <row r="9" spans="1:8">
      <c r="A9" s="154" t="s">
        <v>545</v>
      </c>
      <c r="B9" s="159"/>
      <c r="C9" s="160"/>
      <c r="D9" s="161">
        <v>102362</v>
      </c>
      <c r="E9" s="162"/>
      <c r="F9" s="163">
        <v>167497</v>
      </c>
      <c r="G9" s="164"/>
      <c r="H9" s="165"/>
    </row>
    <row r="10" spans="1:8">
      <c r="A10" s="166"/>
      <c r="B10" s="167"/>
      <c r="C10" s="168"/>
      <c r="D10" s="169">
        <v>59548</v>
      </c>
      <c r="E10" s="170"/>
      <c r="F10" s="171">
        <v>82571</v>
      </c>
      <c r="G10" s="172"/>
      <c r="H10" s="173"/>
    </row>
    <row r="11" spans="1:8">
      <c r="A11" s="154" t="s">
        <v>546</v>
      </c>
      <c r="B11" s="159"/>
      <c r="C11" s="160"/>
      <c r="D11" s="161">
        <v>174461</v>
      </c>
      <c r="E11" s="162"/>
      <c r="F11" s="163">
        <v>190274</v>
      </c>
      <c r="G11" s="164"/>
      <c r="H11" s="165"/>
    </row>
    <row r="12" spans="1:8">
      <c r="A12" s="166"/>
      <c r="B12" s="167"/>
      <c r="C12" s="174"/>
      <c r="D12" s="169">
        <v>101744</v>
      </c>
      <c r="E12" s="170"/>
      <c r="F12" s="171">
        <v>88584</v>
      </c>
      <c r="G12" s="172"/>
      <c r="H12" s="173"/>
    </row>
    <row r="13" spans="1:8">
      <c r="A13" s="154"/>
      <c r="B13" s="159"/>
      <c r="C13" s="175"/>
      <c r="D13" s="176">
        <v>123801</v>
      </c>
      <c r="E13" s="177"/>
      <c r="F13" s="178">
        <v>178340</v>
      </c>
      <c r="G13" s="179"/>
      <c r="H13" s="165"/>
    </row>
    <row r="14" spans="1:8">
      <c r="A14" s="166"/>
      <c r="B14" s="167"/>
      <c r="C14" s="168"/>
      <c r="D14" s="169">
        <v>67233</v>
      </c>
      <c r="E14" s="170"/>
      <c r="F14" s="171">
        <v>82047</v>
      </c>
      <c r="G14" s="172"/>
      <c r="H14" s="173"/>
    </row>
    <row r="17" spans="1:11">
      <c r="A17" s="150" t="s">
        <v>53</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54</v>
      </c>
      <c r="B19" s="180">
        <f>ROUND(VALUE(SUBSTITUTE(実質収支比率等に係る経年分析!F$48,"▲","-")),2)</f>
        <v>12.22</v>
      </c>
      <c r="C19" s="180">
        <f>ROUND(VALUE(SUBSTITUTE(実質収支比率等に係る経年分析!G$48,"▲","-")),2)</f>
        <v>12.61</v>
      </c>
      <c r="D19" s="180">
        <f>ROUND(VALUE(SUBSTITUTE(実質収支比率等に係る経年分析!H$48,"▲","-")),2)</f>
        <v>10.25</v>
      </c>
      <c r="E19" s="180">
        <f>ROUND(VALUE(SUBSTITUTE(実質収支比率等に係る経年分析!I$48,"▲","-")),2)</f>
        <v>10.86</v>
      </c>
      <c r="F19" s="180">
        <f>ROUND(VALUE(SUBSTITUTE(実質収支比率等に係る経年分析!J$48,"▲","-")),2)</f>
        <v>11.69</v>
      </c>
    </row>
    <row r="20" spans="1:11">
      <c r="A20" s="180" t="s">
        <v>55</v>
      </c>
      <c r="B20" s="180">
        <f>ROUND(VALUE(SUBSTITUTE(実質収支比率等に係る経年分析!F$47,"▲","-")),2)</f>
        <v>34.33</v>
      </c>
      <c r="C20" s="180">
        <f>ROUND(VALUE(SUBSTITUTE(実質収支比率等に係る経年分析!G$47,"▲","-")),2)</f>
        <v>37.909999999999997</v>
      </c>
      <c r="D20" s="180">
        <f>ROUND(VALUE(SUBSTITUTE(実質収支比率等に係る経年分析!H$47,"▲","-")),2)</f>
        <v>35.42</v>
      </c>
      <c r="E20" s="180">
        <f>ROUND(VALUE(SUBSTITUTE(実質収支比率等に係る経年分析!I$47,"▲","-")),2)</f>
        <v>34.75</v>
      </c>
      <c r="F20" s="180">
        <f>ROUND(VALUE(SUBSTITUTE(実質収支比率等に係る経年分析!J$47,"▲","-")),2)</f>
        <v>32.119999999999997</v>
      </c>
    </row>
    <row r="21" spans="1:11">
      <c r="A21" s="180" t="s">
        <v>56</v>
      </c>
      <c r="B21" s="180">
        <f>IF(ISNUMBER(VALUE(SUBSTITUTE(実質収支比率等に係る経年分析!F$49,"▲","-"))),ROUND(VALUE(SUBSTITUTE(実質収支比率等に係る経年分析!F$49,"▲","-")),2),NA())</f>
        <v>-5.63</v>
      </c>
      <c r="C21" s="180">
        <f>IF(ISNUMBER(VALUE(SUBSTITUTE(実質収支比率等に係る経年分析!G$49,"▲","-"))),ROUND(VALUE(SUBSTITUTE(実質収支比率等に係る経年分析!G$49,"▲","-")),2),NA())</f>
        <v>-4.74</v>
      </c>
      <c r="D21" s="180">
        <f>IF(ISNUMBER(VALUE(SUBSTITUTE(実質収支比率等に係る経年分析!H$49,"▲","-"))),ROUND(VALUE(SUBSTITUTE(実質収支比率等に係る経年分析!H$49,"▲","-")),2),NA())</f>
        <v>-13.5</v>
      </c>
      <c r="E21" s="180">
        <f>IF(ISNUMBER(VALUE(SUBSTITUTE(実質収支比率等に係る経年分析!I$49,"▲","-"))),ROUND(VALUE(SUBSTITUTE(実質収支比率等に係る経年分析!I$49,"▲","-")),2),NA())</f>
        <v>-5.48</v>
      </c>
      <c r="F21" s="180">
        <f>IF(ISNUMBER(VALUE(SUBSTITUTE(実質収支比率等に係る経年分析!J$49,"▲","-"))),ROUND(VALUE(SUBSTITUTE(実質収支比率等に係る経年分析!J$49,"▲","-")),2),NA())</f>
        <v>-5.59</v>
      </c>
    </row>
    <row r="24" spans="1:11">
      <c r="A24" s="150" t="s">
        <v>57</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c r="A30" s="181" t="str">
        <f>IF(連結実質赤字比率に係る赤字・黒字の構成分析!C$40="",NA(),連結実質赤字比率に係る赤字・黒字の構成分析!C$40)</f>
        <v>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0.01</v>
      </c>
    </row>
    <row r="32" spans="1:11">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0.56000000000000005</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1.84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1.1100000000000001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0.03</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0.78</v>
      </c>
    </row>
    <row r="33" spans="1:16">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1.08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1.89</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3.01</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1.43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1.48</v>
      </c>
    </row>
    <row r="34" spans="1:16">
      <c r="A34" s="181" t="str">
        <f>IF(連結実質赤字比率に係る赤字・黒字の構成分析!C$36="",NA(),連結実質赤字比率に係る赤字・黒字の構成分析!C$36)</f>
        <v>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12.64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10.6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9.36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8.64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9.16</v>
      </c>
    </row>
    <row r="35" spans="1:16">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12.22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12.6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10.24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10.86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11.68</v>
      </c>
    </row>
    <row r="36" spans="1:16">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12.08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11.45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12.03</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11.03</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11.91</v>
      </c>
    </row>
    <row r="39" spans="1:16">
      <c r="A39" s="150" t="s">
        <v>60</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575</v>
      </c>
      <c r="E42" s="182"/>
      <c r="F42" s="182"/>
      <c r="G42" s="182">
        <f>'実質公債費比率（分子）の構造'!L$52</f>
        <v>576</v>
      </c>
      <c r="H42" s="182"/>
      <c r="I42" s="182"/>
      <c r="J42" s="182">
        <f>'実質公債費比率（分子）の構造'!M$52</f>
        <v>593</v>
      </c>
      <c r="K42" s="182"/>
      <c r="L42" s="182"/>
      <c r="M42" s="182">
        <f>'実質公債費比率（分子）の構造'!N$52</f>
        <v>608</v>
      </c>
      <c r="N42" s="182"/>
      <c r="O42" s="182"/>
      <c r="P42" s="182">
        <f>'実質公債費比率（分子）の構造'!O$52</f>
        <v>630</v>
      </c>
    </row>
    <row r="43" spans="1:16">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c r="A44" s="182" t="s">
        <v>65</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c r="A45" s="182" t="s">
        <v>66</v>
      </c>
      <c r="B45" s="182">
        <f>'実質公債費比率（分子）の構造'!K$49</f>
        <v>5</v>
      </c>
      <c r="C45" s="182"/>
      <c r="D45" s="182"/>
      <c r="E45" s="182">
        <f>'実質公債費比率（分子）の構造'!L$49</f>
        <v>6</v>
      </c>
      <c r="F45" s="182"/>
      <c r="G45" s="182"/>
      <c r="H45" s="182">
        <f>'実質公債費比率（分子）の構造'!M$49</f>
        <v>6</v>
      </c>
      <c r="I45" s="182"/>
      <c r="J45" s="182"/>
      <c r="K45" s="182">
        <f>'実質公債費比率（分子）の構造'!N$49</f>
        <v>4</v>
      </c>
      <c r="L45" s="182"/>
      <c r="M45" s="182"/>
      <c r="N45" s="182">
        <f>'実質公債費比率（分子）の構造'!O$49</f>
        <v>8</v>
      </c>
      <c r="O45" s="182"/>
      <c r="P45" s="182"/>
    </row>
    <row r="46" spans="1:16">
      <c r="A46" s="182" t="s">
        <v>67</v>
      </c>
      <c r="B46" s="182">
        <f>'実質公債費比率（分子）の構造'!K$48</f>
        <v>45</v>
      </c>
      <c r="C46" s="182"/>
      <c r="D46" s="182"/>
      <c r="E46" s="182">
        <f>'実質公債費比率（分子）の構造'!L$48</f>
        <v>36</v>
      </c>
      <c r="F46" s="182"/>
      <c r="G46" s="182"/>
      <c r="H46" s="182">
        <f>'実質公債費比率（分子）の構造'!M$48</f>
        <v>40</v>
      </c>
      <c r="I46" s="182"/>
      <c r="J46" s="182"/>
      <c r="K46" s="182">
        <f>'実質公債費比率（分子）の構造'!N$48</f>
        <v>44</v>
      </c>
      <c r="L46" s="182"/>
      <c r="M46" s="182"/>
      <c r="N46" s="182">
        <f>'実質公債費比率（分子）の構造'!O$48</f>
        <v>40</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592</v>
      </c>
      <c r="C49" s="182"/>
      <c r="D49" s="182"/>
      <c r="E49" s="182">
        <f>'実質公債費比率（分子）の構造'!L$45</f>
        <v>623</v>
      </c>
      <c r="F49" s="182"/>
      <c r="G49" s="182"/>
      <c r="H49" s="182">
        <f>'実質公債費比率（分子）の構造'!M$45</f>
        <v>674</v>
      </c>
      <c r="I49" s="182"/>
      <c r="J49" s="182"/>
      <c r="K49" s="182">
        <f>'実質公債費比率（分子）の構造'!N$45</f>
        <v>700</v>
      </c>
      <c r="L49" s="182"/>
      <c r="M49" s="182"/>
      <c r="N49" s="182">
        <f>'実質公債費比率（分子）の構造'!O$45</f>
        <v>745</v>
      </c>
      <c r="O49" s="182"/>
      <c r="P49" s="182"/>
    </row>
    <row r="50" spans="1:16">
      <c r="A50" s="182" t="s">
        <v>71</v>
      </c>
      <c r="B50" s="182" t="e">
        <f>NA()</f>
        <v>#N/A</v>
      </c>
      <c r="C50" s="182">
        <f>IF(ISNUMBER('実質公債費比率（分子）の構造'!K$53),'実質公債費比率（分子）の構造'!K$53,NA())</f>
        <v>67</v>
      </c>
      <c r="D50" s="182" t="e">
        <f>NA()</f>
        <v>#N/A</v>
      </c>
      <c r="E50" s="182" t="e">
        <f>NA()</f>
        <v>#N/A</v>
      </c>
      <c r="F50" s="182">
        <f>IF(ISNUMBER('実質公債費比率（分子）の構造'!L$53),'実質公債費比率（分子）の構造'!L$53,NA())</f>
        <v>89</v>
      </c>
      <c r="G50" s="182" t="e">
        <f>NA()</f>
        <v>#N/A</v>
      </c>
      <c r="H50" s="182" t="e">
        <f>NA()</f>
        <v>#N/A</v>
      </c>
      <c r="I50" s="182">
        <f>IF(ISNUMBER('実質公債費比率（分子）の構造'!M$53),'実質公債費比率（分子）の構造'!M$53,NA())</f>
        <v>127</v>
      </c>
      <c r="J50" s="182" t="e">
        <f>NA()</f>
        <v>#N/A</v>
      </c>
      <c r="K50" s="182" t="e">
        <f>NA()</f>
        <v>#N/A</v>
      </c>
      <c r="L50" s="182">
        <f>IF(ISNUMBER('実質公債費比率（分子）の構造'!N$53),'実質公債費比率（分子）の構造'!N$53,NA())</f>
        <v>140</v>
      </c>
      <c r="M50" s="182" t="e">
        <f>NA()</f>
        <v>#N/A</v>
      </c>
      <c r="N50" s="182" t="e">
        <f>NA()</f>
        <v>#N/A</v>
      </c>
      <c r="O50" s="182">
        <f>IF(ISNUMBER('実質公債費比率（分子）の構造'!O$53),'実質公債費比率（分子）の構造'!O$53,NA())</f>
        <v>163</v>
      </c>
      <c r="P50" s="182" t="e">
        <f>NA()</f>
        <v>#N/A</v>
      </c>
    </row>
    <row r="53" spans="1:16">
      <c r="A53" s="150" t="s">
        <v>72</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5533</v>
      </c>
      <c r="E56" s="181"/>
      <c r="F56" s="181"/>
      <c r="G56" s="181">
        <f>'将来負担比率（分子）の構造'!J$52</f>
        <v>5614</v>
      </c>
      <c r="H56" s="181"/>
      <c r="I56" s="181"/>
      <c r="J56" s="181">
        <f>'将来負担比率（分子）の構造'!K$52</f>
        <v>5574</v>
      </c>
      <c r="K56" s="181"/>
      <c r="L56" s="181"/>
      <c r="M56" s="181">
        <f>'将来負担比率（分子）の構造'!L$52</f>
        <v>5560</v>
      </c>
      <c r="N56" s="181"/>
      <c r="O56" s="181"/>
      <c r="P56" s="181">
        <f>'将来負担比率（分子）の構造'!M$52</f>
        <v>5648</v>
      </c>
    </row>
    <row r="57" spans="1:16">
      <c r="A57" s="181" t="s">
        <v>42</v>
      </c>
      <c r="B57" s="181"/>
      <c r="C57" s="181"/>
      <c r="D57" s="181">
        <f>'将来負担比率（分子）の構造'!I$51</f>
        <v>213</v>
      </c>
      <c r="E57" s="181"/>
      <c r="F57" s="181"/>
      <c r="G57" s="181">
        <f>'将来負担比率（分子）の構造'!J$51</f>
        <v>186</v>
      </c>
      <c r="H57" s="181"/>
      <c r="I57" s="181"/>
      <c r="J57" s="181">
        <f>'将来負担比率（分子）の構造'!K$51</f>
        <v>151</v>
      </c>
      <c r="K57" s="181"/>
      <c r="L57" s="181"/>
      <c r="M57" s="181">
        <f>'将来負担比率（分子）の構造'!L$51</f>
        <v>114</v>
      </c>
      <c r="N57" s="181"/>
      <c r="O57" s="181"/>
      <c r="P57" s="181">
        <f>'将来負担比率（分子）の構造'!M$51</f>
        <v>44</v>
      </c>
    </row>
    <row r="58" spans="1:16">
      <c r="A58" s="181" t="s">
        <v>41</v>
      </c>
      <c r="B58" s="181"/>
      <c r="C58" s="181"/>
      <c r="D58" s="181">
        <f>'将来負担比率（分子）の構造'!I$50</f>
        <v>2993</v>
      </c>
      <c r="E58" s="181"/>
      <c r="F58" s="181"/>
      <c r="G58" s="181">
        <f>'将来負担比率（分子）の構造'!J$50</f>
        <v>3263</v>
      </c>
      <c r="H58" s="181"/>
      <c r="I58" s="181"/>
      <c r="J58" s="181">
        <f>'将来負担比率（分子）の構造'!K$50</f>
        <v>3377</v>
      </c>
      <c r="K58" s="181"/>
      <c r="L58" s="181"/>
      <c r="M58" s="181">
        <f>'将来負担比率（分子）の構造'!L$50</f>
        <v>3507</v>
      </c>
      <c r="N58" s="181"/>
      <c r="O58" s="181"/>
      <c r="P58" s="181">
        <f>'将来負担比率（分子）の構造'!M$50</f>
        <v>3304</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703</v>
      </c>
      <c r="C62" s="181"/>
      <c r="D62" s="181"/>
      <c r="E62" s="181">
        <f>'将来負担比率（分子）の構造'!J$45</f>
        <v>576</v>
      </c>
      <c r="F62" s="181"/>
      <c r="G62" s="181"/>
      <c r="H62" s="181">
        <f>'将来負担比率（分子）の構造'!K$45</f>
        <v>585</v>
      </c>
      <c r="I62" s="181"/>
      <c r="J62" s="181"/>
      <c r="K62" s="181">
        <f>'将来負担比率（分子）の構造'!L$45</f>
        <v>543</v>
      </c>
      <c r="L62" s="181"/>
      <c r="M62" s="181"/>
      <c r="N62" s="181">
        <f>'将来負担比率（分子）の構造'!M$45</f>
        <v>499</v>
      </c>
      <c r="O62" s="181"/>
      <c r="P62" s="181"/>
    </row>
    <row r="63" spans="1:16">
      <c r="A63" s="181" t="s">
        <v>34</v>
      </c>
      <c r="B63" s="181">
        <f>'将来負担比率（分子）の構造'!I$44</f>
        <v>58</v>
      </c>
      <c r="C63" s="181"/>
      <c r="D63" s="181"/>
      <c r="E63" s="181">
        <f>'将来負担比率（分子）の構造'!J$44</f>
        <v>51</v>
      </c>
      <c r="F63" s="181"/>
      <c r="G63" s="181"/>
      <c r="H63" s="181">
        <f>'将来負担比率（分子）の構造'!K$44</f>
        <v>45</v>
      </c>
      <c r="I63" s="181"/>
      <c r="J63" s="181"/>
      <c r="K63" s="181">
        <f>'将来負担比率（分子）の構造'!L$44</f>
        <v>38</v>
      </c>
      <c r="L63" s="181"/>
      <c r="M63" s="181"/>
      <c r="N63" s="181">
        <f>'将来負担比率（分子）の構造'!M$44</f>
        <v>33</v>
      </c>
      <c r="O63" s="181"/>
      <c r="P63" s="181"/>
    </row>
    <row r="64" spans="1:16">
      <c r="A64" s="181" t="s">
        <v>33</v>
      </c>
      <c r="B64" s="181">
        <f>'将来負担比率（分子）の構造'!I$43</f>
        <v>354</v>
      </c>
      <c r="C64" s="181"/>
      <c r="D64" s="181"/>
      <c r="E64" s="181">
        <f>'将来負担比率（分子）の構造'!J$43</f>
        <v>315</v>
      </c>
      <c r="F64" s="181"/>
      <c r="G64" s="181"/>
      <c r="H64" s="181">
        <f>'将来負担比率（分子）の構造'!K$43</f>
        <v>309</v>
      </c>
      <c r="I64" s="181"/>
      <c r="J64" s="181"/>
      <c r="K64" s="181">
        <f>'将来負担比率（分子）の構造'!L$43</f>
        <v>292</v>
      </c>
      <c r="L64" s="181"/>
      <c r="M64" s="181"/>
      <c r="N64" s="181">
        <f>'将来負担比率（分子）の構造'!M$43</f>
        <v>344</v>
      </c>
      <c r="O64" s="181"/>
      <c r="P64" s="181"/>
    </row>
    <row r="65" spans="1:16">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f>'将来負担比率（分子）の構造'!M$42</f>
        <v>163</v>
      </c>
      <c r="O65" s="181"/>
      <c r="P65" s="181"/>
    </row>
    <row r="66" spans="1:16">
      <c r="A66" s="181" t="s">
        <v>31</v>
      </c>
      <c r="B66" s="181">
        <f>'将来負担比率（分子）の構造'!I$41</f>
        <v>6592</v>
      </c>
      <c r="C66" s="181"/>
      <c r="D66" s="181"/>
      <c r="E66" s="181">
        <f>'将来負担比率（分子）の構造'!J$41</f>
        <v>6634</v>
      </c>
      <c r="F66" s="181"/>
      <c r="G66" s="181"/>
      <c r="H66" s="181">
        <f>'将来負担比率（分子）の構造'!K$41</f>
        <v>6609</v>
      </c>
      <c r="I66" s="181"/>
      <c r="J66" s="181"/>
      <c r="K66" s="181">
        <f>'将来負担比率（分子）の構造'!L$41</f>
        <v>6487</v>
      </c>
      <c r="L66" s="181"/>
      <c r="M66" s="181"/>
      <c r="N66" s="181">
        <f>'将来負担比率（分子）の構造'!M$41</f>
        <v>6593</v>
      </c>
      <c r="O66" s="181"/>
      <c r="P66" s="181"/>
    </row>
    <row r="67" spans="1:16">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c r="A70" s="183" t="s">
        <v>76</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77</v>
      </c>
      <c r="B72" s="185">
        <f>基金残高に係る経年分析!F55</f>
        <v>1110</v>
      </c>
      <c r="C72" s="185">
        <f>基金残高に係る経年分析!G55</f>
        <v>1089</v>
      </c>
      <c r="D72" s="185">
        <f>基金残高に係る経年分析!H55</f>
        <v>1009</v>
      </c>
    </row>
    <row r="73" spans="1:16">
      <c r="A73" s="184" t="s">
        <v>78</v>
      </c>
      <c r="B73" s="185">
        <f>基金残高に係る経年分析!F56</f>
        <v>163</v>
      </c>
      <c r="C73" s="185">
        <f>基金残高に係る経年分析!G56</f>
        <v>163</v>
      </c>
      <c r="D73" s="185">
        <f>基金残高に係る経年分析!H56</f>
        <v>105</v>
      </c>
    </row>
    <row r="74" spans="1:16">
      <c r="A74" s="184" t="s">
        <v>79</v>
      </c>
      <c r="B74" s="185">
        <f>基金残高に係る経年分析!F57</f>
        <v>1920</v>
      </c>
      <c r="C74" s="185">
        <f>基金残高に係る経年分析!G57</f>
        <v>1902</v>
      </c>
      <c r="D74" s="185">
        <f>基金残高に係る経年分析!H57</f>
        <v>1907</v>
      </c>
    </row>
  </sheetData>
  <sheetProtection algorithmName="SHA-512" hashValue="jIENnf+9lKrtSMuAKYd8/g15XhDe9pHt75JsZAlAJ8SDk42wEGm9Ez2v/u/Sp8SZXjmHua5Tg4ebdB1u+DVBvA==" saltValue="sFm0kaYk3OfgUf+YdKvg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2021-10-15T04:10:56Z</cp:lastPrinted>
  <dcterms:created xsi:type="dcterms:W3CDTF">2021-02-05T01:13:41Z</dcterms:created>
  <dcterms:modified xsi:type="dcterms:W3CDTF">2021-10-15T04:10:59Z</dcterms:modified>
  <cp:category/>
</cp:coreProperties>
</file>