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財政係\09　財政状況資料集\R02（R01決算）\06　追加分\02　回答\"/>
    </mc:Choice>
  </mc:AlternateContent>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W41" i="10" s="1"/>
  <c r="BW42"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<sst xmlns="http://schemas.openxmlformats.org/spreadsheetml/2006/main" count="1130" uniqueCount="617">
  <si>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</si>
  <si>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</si>
  <si>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</si>
  <si>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</si>
  <si>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</si>
  <si>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</si>
  <si>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</si>
  <si>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</si>
  <si>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</si>
  <si>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</si>
  <si>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</si>
  <si>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</si>
  <si>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</si>
  <si>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</si>
  <si>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</si>
  <si>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</si>
  <si>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</si>
  <si>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</si>
  <si>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</si>
  <si>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</si>
  <si>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</si>
  <si>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</si>
  <si>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</si>
  <si>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</si>
  <si>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</si>
  <si>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</si>
  <si>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</si>
  <si>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</si>
  <si>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</si>
  <si>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</si>
  <si>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</si>
  <si>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</si>
  <si>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</si>
  <si>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</si>
  <si>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</si>
  <si>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</si>
  <si>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</si>
  <si>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</si>
  <si>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</si>
  <si>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</si>
  <si>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</si>
  <si>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</si>
  <si>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</si>
  <si>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</si>
  <si>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</si>
  <si>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</si>
  <si>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</si>
  <si>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</si>
  <si>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</si>
  <si>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</si>
  <si>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</si>
  <si>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</si>
  <si>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</si>
  <si>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</si>
  <si>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</si>
  <si>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</si>
  <si>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</si>
  <si>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</si>
  <si>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</si>
  <si>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</si>
  <si>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</si>
  <si>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</si>
  <si>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</si>
  <si>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</si>
  <si>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</si>
  <si>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</si>
  <si>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</si>
  <si>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</si>
  <si>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</si>
  <si>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</si>
  <si>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</si>
  <si>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</si>
  <si>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</si>
  <si>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</si>
  <si>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</si>
  <si>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</si>
  <si>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</si>
  <si>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</si>
  <si>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</si>
  <si>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</si>
  <si>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</si>
  <si>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</si>
  <si>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</si>
  <si>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</si>
  <si>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</si>
  <si>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</si>
  <si>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</si>
  <si>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</si>
  <si>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</si>
  <si>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</si>
  <si>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</si>
  <si>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</si>
  <si>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</si>
  <si>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</si>
  <si>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</si>
  <si>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</si>
  <si>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</si>
  <si>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</si>
  <si>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</si>
  <si>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</si>
  <si>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</si>
  <si>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</si>
  <si>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</si>
  <si>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</si>
  <si>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</si>
  <si>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</si>
  <si>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</si>
  <si>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</si>
  <si>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</si>
  <si>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</si>
  <si>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</si>
  <si>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</si>
  <si>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</si>
  <si>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</si>
  <si>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</si>
  <si>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</si>
  <si>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</si>
  <si>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</si>
  <si>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</si>
  <si>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</si>
  <si>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</si>
  <si>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</si>
  <si>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</si>
  <si>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</si>
  <si>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</si>
  <si>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</si>
  <si>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</si>
  <si>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</si>
  <si>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</si>
  <si>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</si>
  <si>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</si>
  <si>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</si>
  <si>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</si>
  <si>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</si>
  <si>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</si>
  <si>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</si>
  <si>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</si>
  <si>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</si>
  <si>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</si>
  <si>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</si>
  <si>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</si>
  <si>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</si>
  <si>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</si>
  <si>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</si>
  <si>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</si>
  <si>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</si>
  <si>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</si>
  <si>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</si>
  <si>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</si>
  <si>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</si>
  <si>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</si>
  <si>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</si>
  <si>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</si>
  <si>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</si>
  <si>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</si>
  <si>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</si>
  <si>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</si>
  <si>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</si>
  <si>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</si>
  <si>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</si>
  <si>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</si>
  <si>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</si>
  <si>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</si>
  <si>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</si>
  <si>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</si>
  <si>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</si>
  <si>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</si>
  <si>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</si>
  <si>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</si>
  <si>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</si>
  <si>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</si>
  <si>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</si>
  <si>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</si>
  <si>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</si>
  <si>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</si>
  <si>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</si>
  <si>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</si>
  <si>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</si>
  <si>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</si>
  <si>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</si>
  <si>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</si>
  <si>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</si>
  <si>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</si>
  <si>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</si>
  <si>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</si>
  <si>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</si>
  <si>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</si>
  <si>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</si>
  <si>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</si>
  <si>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</si>
  <si>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</si>
  <si>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</si>
  <si>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</si>
  <si>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</si>
  <si>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</si>
  <si>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</si>
  <si>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</si>
  <si>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</si>
  <si>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</si>
  <si>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</si>
  <si>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</si>
  <si>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</si>
  <si>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</si>
  <si>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</si>
  <si>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</si>
  <si>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</si>
  <si>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</si>
  <si>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</si>
  <si>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</si>
  <si>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</si>
  <si>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</si>
  <si>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</si>
  <si>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</si>
  <si>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</si>
  <si>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</si>
  <si>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</si>
  <si>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</si>
  <si>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</si>
  <si>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</si>
  <si>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</si>
  <si>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山形県村山市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</si>
  <si>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</si>
  <si>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</si>
  <si>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</si>
  <si>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</si>
  <si>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</si>
  <si>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</si>
  <si>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</si>
  <si>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</si>
  <si>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</si>
  <si>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</si>
  <si>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</si>
  <si>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</si>
  <si>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</si>
  <si>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</si>
  <si>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</si>
  <si>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</si>
  <si>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</si>
  <si>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</si>
  <si>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</si>
  <si>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</si>
  <si>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</si>
  <si>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</si>
  <si>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</si>
  <si>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</si>
  <si>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</si>
  <si>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</si>
  <si>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</si>
  <si>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</si>
  <si>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</si>
  <si>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</si>
  <si>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</si>
  <si>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</si>
  <si>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t>
    <phoneticPr fontId="5"/>
  </si>
  <si>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</si>
  <si>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</si>
  <si>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</si>
  <si>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</si>
  <si>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</si>
  <si>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</si>
  <si>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</si>
  <si>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</si>
  <si>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</si>
  <si>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</si>
  <si>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</si>
  <si>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</si>
  <si>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</si>
  <si>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</si>
  <si>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</si>
  <si>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</si>
  <si>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</si>
  <si>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</si>
  <si>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</si>
  <si>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</si>
  <si>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</si>
  <si>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</si>
  <si>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</si>
  <si>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</si>
  <si>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</si>
  <si>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</si>
  <si>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</si>
  <si>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</si>
  <si>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</si>
  <si>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</si>
  <si>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</si>
  <si>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</si>
  <si>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</si>
  <si>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</si>
  <si>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</si>
  <si>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</si>
  <si>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</si>
  <si>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</si>
  <si>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</si>
  <si>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</si>
  <si>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</si>
  <si>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</si>
  <si>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</si>
  <si>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</si>
  <si>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</si>
  <si>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</si>
  <si>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</si>
  <si>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</si>
  <si>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</si>
  <si>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</si>
  <si>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</si>
  <si>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</si>
  <si>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</si>
  <si>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</si>
  <si>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</si>
  <si>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</si>
  <si>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</si>
  <si>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</si>
  <si>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</si>
  <si>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</si>
  <si>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</si>
  <si>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</si>
  <si>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</si>
  <si>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</si>
  <si>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</si>
  <si>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</si>
  <si>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</si>
  <si>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</si>
  <si>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</si>
  <si>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</si>
  <si>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</si>
  <si>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</si>
  <si>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</si>
  <si>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</si>
  <si>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</si>
  <si>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</si>
  <si>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</si>
  <si>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</si>
  <si>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</si>
  <si>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</si>
  <si>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</si>
  <si>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</si>
  <si>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</si>
  <si>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</si>
  <si>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</si>
  <si>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</si>
  <si>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</si>
  <si>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</si>
  <si>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</si>
  <si>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</si>
  <si>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</si>
  <si>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</si>
  <si>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</si>
  <si>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</si>
  <si>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</si>
  <si>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</si>
  <si>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</si>
  <si>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</si>
  <si>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</si>
  <si>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</si>
  <si>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</si>
  <si>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</si>
  <si>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</si>
  <si>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</si>
  <si>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</si>
  <si>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</si>
  <si>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</si>
  <si>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</si>
  <si>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</si>
  <si>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</si>
  <si>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</si>
  <si>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</si>
  <si>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</si>
  <si>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</si>
  <si>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</si>
  <si>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</si>
  <si>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</si>
  <si>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</si>
  <si>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</si>
  <si>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</si>
  <si>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</si>
  <si>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山形県村山市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</si>
  <si>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</si>
  <si>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</si>
  <si>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</si>
  <si>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</si>
  <si>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</si>
  <si>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</si>
  <si>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</si>
  <si>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</si>
  <si>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</si>
  <si>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</si>
  <si>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</si>
  <si>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</si>
  <si>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</si>
  <si>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</si>
  <si>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</si>
  <si>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</si>
  <si>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</si>
  <si>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</si>
  <si>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</si>
  <si>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</si>
  <si>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村山市土地区画整理事業特別会計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</si>
  <si>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</si>
  <si>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</si>
  <si>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</si>
  <si>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</si>
  <si>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</si>
  <si>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</si>
  <si>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</si>
  <si>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</si>
  <si>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</si>
  <si>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</si>
  <si>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</si>
  <si>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</si>
  <si>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</si>
  <si>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</si>
  <si>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村山市介護保険事業特別会計</t>
    <phoneticPr fontId="5"/>
  </si>
  <si>
    <t>村山市後期高齢者医療事業特別会計</t>
    <phoneticPr fontId="5"/>
  </si>
  <si>
    <t>村山市水道事業会計</t>
    <phoneticPr fontId="5"/>
  </si>
  <si>
    <t>法適用企業</t>
    <phoneticPr fontId="5"/>
  </si>
  <si>
    <t>村山市公共下水道事業特別会計</t>
    <phoneticPr fontId="5"/>
  </si>
  <si>
    <t>法非適用企業</t>
    <phoneticPr fontId="5"/>
  </si>
  <si>
    <t>村山市農業集落排水事業特別会計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</si>
  <si>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</si>
  <si>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</si>
  <si>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</si>
  <si>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</si>
  <si>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</si>
  <si>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</si>
  <si>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</si>
  <si>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</si>
  <si>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</si>
  <si>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</si>
  <si>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</si>
  <si>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</si>
  <si>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</si>
  <si>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</si>
  <si>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</si>
  <si>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</si>
  <si>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</si>
  <si>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</si>
  <si>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</si>
  <si>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</si>
  <si>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</si>
  <si>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</si>
  <si>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</si>
  <si>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</si>
  <si>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</si>
  <si>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</si>
  <si>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</si>
  <si>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</si>
  <si>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</si>
  <si>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</si>
  <si>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</si>
  <si>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</si>
  <si>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</si>
  <si>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</si>
  <si>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</si>
  <si>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</si>
  <si>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</si>
  <si>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</si>
  <si>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</si>
  <si>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</si>
  <si>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</si>
  <si>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</si>
  <si>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</si>
  <si>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</si>
  <si>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</si>
  <si>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</si>
  <si>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</si>
  <si>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</si>
  <si>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</si>
  <si>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</si>
  <si>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</si>
  <si>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</si>
  <si>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</si>
  <si>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</si>
  <si>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</si>
  <si>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</si>
  <si>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</si>
  <si>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</si>
  <si>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</si>
  <si>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</si>
  <si>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村山市農業集落排水事業特別会計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</si>
  <si>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</si>
  <si>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村山市水道事業会計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</si>
  <si>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</si>
  <si>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</si>
  <si>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</si>
  <si>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</si>
  <si>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</si>
  <si>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</si>
  <si>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</si>
  <si>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</si>
  <si>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</si>
  <si>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</si>
  <si>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</si>
  <si>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</si>
  <si>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</si>
  <si>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</si>
  <si>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</si>
  <si>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</si>
  <si>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</si>
  <si>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</si>
  <si>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</si>
  <si>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</si>
  <si>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</si>
  <si>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</si>
  <si>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</si>
  <si>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</si>
  <si>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</si>
  <si>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</si>
  <si>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</si>
  <si>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</si>
  <si>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</si>
  <si>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</si>
  <si>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</si>
  <si>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</si>
  <si>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</si>
  <si>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</si>
  <si>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</si>
  <si>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</si>
  <si>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</si>
  <si>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</si>
  <si>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</si>
  <si>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</si>
  <si>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</si>
  <si>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</si>
  <si>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</si>
  <si>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</si>
  <si>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</si>
  <si>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</si>
  <si>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</si>
  <si>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</si>
  <si>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</si>
  <si>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</si>
  <si>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</si>
  <si>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</si>
  <si>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</si>
  <si>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</si>
  <si>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</si>
  <si>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</si>
  <si>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</si>
  <si>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</si>
  <si>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</si>
  <si>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</si>
  <si>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</si>
  <si>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</si>
  <si>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</si>
  <si>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</si>
  <si>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</si>
  <si>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</si>
  <si>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</si>
  <si>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</si>
  <si>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</si>
  <si>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</si>
  <si>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</si>
  <si>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</si>
  <si>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</si>
  <si>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</si>
  <si>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</si>
  <si>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</si>
  <si>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</si>
  <si>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</si>
  <si>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</si>
  <si>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</si>
  <si>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</si>
  <si>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</si>
  <si>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</si>
  <si>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</si>
  <si>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</si>
  <si>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2.26</t>
  </si>
  <si>
    <t>▲ 6.12</t>
  </si>
  <si>
    <t>▲ 6.96</t>
  </si>
  <si>
    <t>▲ 2.43</t>
  </si>
  <si>
    <t>▲ 4.00</t>
  </si>
  <si>
    <t>村山市水道事業会計</t>
  </si>
  <si>
    <t>一般会計</t>
  </si>
  <si>
    <t>村山市国民健康保険事業特別会計</t>
  </si>
  <si>
    <t>村山市介護保険事業特別会計</t>
  </si>
  <si>
    <t>村山市農業集落排水事業特別会計</t>
  </si>
  <si>
    <t>村山市公共下水道事業特別会計</t>
  </si>
  <si>
    <t>村山市後期高齢者医療事業特別会計</t>
  </si>
  <si>
    <t>村山市土地区画整理事業特別会計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</si>
  <si>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</si>
  <si>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</si>
  <si>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</si>
  <si>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</si>
  <si>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</si>
  <si>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</si>
  <si>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</si>
  <si>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</si>
  <si>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北村山広域行政事務組合</t>
    <rPh sb="0" eb="1">
      <t>キタ</t>
    </rPh>
    <rPh sb="1" eb="3">
      <t>ムラヤマ</t>
    </rPh>
    <rPh sb="3" eb="5">
      <t>コウイキ</t>
    </rPh>
    <rPh sb="5" eb="7">
      <t>ギョウセイ</t>
    </rPh>
    <rPh sb="7" eb="9">
      <t>ジム</t>
    </rPh>
    <rPh sb="9" eb="11">
      <t>クミアイ</t>
    </rPh>
    <phoneticPr fontId="2"/>
  </si>
  <si>
    <t>東根市外二市一町共立衛生処理組合</t>
    <rPh sb="0" eb="3">
      <t>ヒガシネシ</t>
    </rPh>
    <rPh sb="3" eb="4">
      <t>ソト</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</si>
  <si>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</si>
  <si>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</si>
  <si>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</si>
  <si>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</si>
  <si>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</si>
  <si>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</si>
  <si>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</si>
  <si>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法適用企業</t>
  </si>
  <si>
    <t>村山市余暇開発公社</t>
    <rPh sb="0" eb="3">
      <t>ムラヤマシ</t>
    </rPh>
    <rPh sb="3" eb="5">
      <t>ヨカ</t>
    </rPh>
    <rPh sb="5" eb="7">
      <t>カイハツ</t>
    </rPh>
    <rPh sb="7" eb="9">
      <t>コウシャ</t>
    </rPh>
    <phoneticPr fontId="2"/>
  </si>
  <si>
    <t>村山市土地開発公社</t>
    <rPh sb="0" eb="3">
      <t>ムラヤマシ</t>
    </rPh>
    <rPh sb="3" eb="5">
      <t>トチ</t>
    </rPh>
    <rPh sb="5" eb="7">
      <t>カイハツ</t>
    </rPh>
    <rPh sb="7" eb="9">
      <t>コウシャ</t>
    </rPh>
    <phoneticPr fontId="2"/>
  </si>
  <si>
    <t>村山市スポーツ協会</t>
    <rPh sb="0" eb="2">
      <t>ムラヤマ</t>
    </rPh>
    <rPh sb="2" eb="3">
      <t>シ</t>
    </rPh>
    <rPh sb="7" eb="9">
      <t>キョウカイ</t>
    </rPh>
    <phoneticPr fontId="2"/>
  </si>
  <si>
    <t>ふるさとづくり基金</t>
    <rPh sb="7" eb="9">
      <t>キキン</t>
    </rPh>
    <phoneticPr fontId="2"/>
  </si>
  <si>
    <t>公共施設等整備基金</t>
    <rPh sb="0" eb="2">
      <t>コウキョウ</t>
    </rPh>
    <rPh sb="2" eb="4">
      <t>シセツ</t>
    </rPh>
    <rPh sb="4" eb="5">
      <t>トウ</t>
    </rPh>
    <rPh sb="5" eb="7">
      <t>セイビ</t>
    </rPh>
    <rPh sb="7" eb="9">
      <t>キキン</t>
    </rPh>
    <phoneticPr fontId="2"/>
  </si>
  <si>
    <t>夢応援奨学基金</t>
    <rPh sb="0" eb="1">
      <t>ユメ</t>
    </rPh>
    <rPh sb="1" eb="3">
      <t>オウエン</t>
    </rPh>
    <rPh sb="3" eb="5">
      <t>ショウガク</t>
    </rPh>
    <rPh sb="5" eb="7">
      <t>キキン</t>
    </rPh>
    <phoneticPr fontId="2"/>
  </si>
  <si>
    <t>阿部厚生基金</t>
    <rPh sb="0" eb="2">
      <t>アベ</t>
    </rPh>
    <rPh sb="2" eb="4">
      <t>コウセイ</t>
    </rPh>
    <rPh sb="4" eb="6">
      <t>キキン</t>
    </rPh>
    <phoneticPr fontId="2"/>
  </si>
  <si>
    <t>余暇活動施設整備基金</t>
    <rPh sb="0" eb="2">
      <t>ヨカ</t>
    </rPh>
    <rPh sb="2" eb="4">
      <t>カツドウ</t>
    </rPh>
    <rPh sb="4" eb="6">
      <t>シセツ</t>
    </rPh>
    <rPh sb="6" eb="8">
      <t>セイビ</t>
    </rPh>
    <rPh sb="8" eb="10">
      <t>キキン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</si>
  <si>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</si>
  <si>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</si>
  <si>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</si>
  <si>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</si>
  <si>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</si>
  <si>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</si>
  <si>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</si>
  <si>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</si>
  <si>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</si>
  <si>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年々減少しているものの、ともに類似団体内平均値を上回っている。元利償還金及び地方債現在高は着実に減少しているが、過疎債が増加していること、公共下水道事業等の元利償還に対する繰入金が高止まりしていること等が高い原因となっている。平成２９年に策定した第３次村山市行財政改革プラン（平成２９～令和３年度）に基づき、市債借入れの抑制を継続し、積極的に任意繰上償還を実施していくことにより、今後も緩やかながら低下していくものと想定している。</t>
    <phoneticPr fontId="5"/>
  </si>
  <si>
    <t>実質公債費比率</t>
    <phoneticPr fontId="5"/>
  </si>
  <si>
    <t>令和元年度決算の将来負担比率が類似団体内平均値を93.2ポイント上回っている。公共下水道事業特別会計への公債費充当繰出が比較的多い可能性が考えられる。</t>
    <rPh sb="0" eb="3">
      <t>レ</t>
    </rPh>
    <rPh sb="3" eb="5">
      <t>ネンド</t>
    </rPh>
    <rPh sb="5" eb="7">
      <t>ケッサン</t>
    </rPh>
    <rPh sb="8" eb="10">
      <t>ショウライ</t>
    </rPh>
    <rPh sb="10" eb="12">
      <t>フタン</t>
    </rPh>
    <rPh sb="12" eb="14">
      <t>ヒリツ</t>
    </rPh>
    <rPh sb="15" eb="17">
      <t>ルイジ</t>
    </rPh>
    <rPh sb="17" eb="19">
      <t>ダンタイ</t>
    </rPh>
    <rPh sb="19" eb="20">
      <t>ナイ</t>
    </rPh>
    <rPh sb="20" eb="23">
      <t>ヘイキンチ</t>
    </rPh>
    <rPh sb="32" eb="34">
      <t>ウワマワ</t>
    </rPh>
    <rPh sb="39" eb="41">
      <t>コウキョウ</t>
    </rPh>
    <rPh sb="41" eb="44">
      <t>ゲスイドウ</t>
    </rPh>
    <rPh sb="44" eb="46">
      <t>ジギョウ</t>
    </rPh>
    <rPh sb="46" eb="48">
      <t>トクベツ</t>
    </rPh>
    <rPh sb="48" eb="50">
      <t>カイケイ</t>
    </rPh>
    <rPh sb="52" eb="55">
      <t>コウサイヒ</t>
    </rPh>
    <rPh sb="55" eb="57">
      <t>ジュウトウ</t>
    </rPh>
    <rPh sb="57" eb="59">
      <t>クリダシ</t>
    </rPh>
    <rPh sb="60" eb="63">
      <t>ヒカクテキ</t>
    </rPh>
    <rPh sb="63" eb="64">
      <t>オオ</t>
    </rPh>
    <rPh sb="65" eb="68">
      <t>カノウセイ</t>
    </rPh>
    <rPh sb="69" eb="70">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</si>
</sst>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87974</c:v>
                </c:pt>
                <c:pt idx="1">
                  <c:v>78864</c:v>
                </c:pt>
                <c:pt idx="2">
                  <c:v>85042</c:v>
                </c:pt>
                <c:pt idx="3">
                  <c:v>83774</c:v>
                </c:pt>
                <c:pt idx="4">
                  <c:v>132981</c:v>
                </c:pt>
              </c:numCache>
            </c:numRef>
          </c:val>
          <c:smooth val="0"/>
          <c:extLst>
            <c:ext xmlns:c16="http://schemas.microsoft.com/office/drawing/2014/chart" uri="{C3380CC4-5D6E-409C-BE32-E72D297353CC}">
              <c16:uniqueId val="{00000000-0CCA-44CD-8495-D39EDA110AF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50500</c:v>
                </c:pt>
                <c:pt idx="1">
                  <c:v>68500</c:v>
                </c:pt>
                <c:pt idx="2">
                  <c:v>79625</c:v>
                </c:pt>
                <c:pt idx="3">
                  <c:v>93027</c:v>
                </c:pt>
                <c:pt idx="4">
                  <c:v>80838</c:v>
                </c:pt>
              </c:numCache>
            </c:numRef>
          </c:val>
          <c:smooth val="0"/>
          <c:extLst>
            <c:ext xmlns:c16="http://schemas.microsoft.com/office/drawing/2014/chart" uri="{C3380CC4-5D6E-409C-BE32-E72D297353CC}">
              <c16:uniqueId val="{00000001-0CCA-44CD-8495-D39EDA110AF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11.95</c:v>
                </c:pt>
                <c:pt idx="1">
                  <c:v>10.57</c:v>
                </c:pt>
                <c:pt idx="2">
                  <c:v>7.86</c:v>
                </c:pt>
                <c:pt idx="3">
                  <c:v>9.52</c:v>
                </c:pt>
                <c:pt idx="4">
                  <c:v>10.199999999999999</c:v>
                </c:pt>
              </c:numCache>
            </c:numRef>
          </c:val>
          <c:extLst>
            <c:ext xmlns:c16="http://schemas.microsoft.com/office/drawing/2014/chart" uri="{C3380CC4-5D6E-409C-BE32-E72D297353CC}">
              <c16:uniqueId val="{00000000-6E0A-4F24-B283-457CB5428E3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14.35</c:v>
                </c:pt>
                <c:pt idx="1">
                  <c:v>14.69</c:v>
                </c:pt>
                <c:pt idx="2">
                  <c:v>14.72</c:v>
                </c:pt>
                <c:pt idx="3">
                  <c:v>12.03</c:v>
                </c:pt>
                <c:pt idx="4">
                  <c:v>10.34</c:v>
                </c:pt>
              </c:numCache>
            </c:numRef>
          </c:val>
          <c:extLst>
            <c:ext xmlns:c16="http://schemas.microsoft.com/office/drawing/2014/chart" uri="{C3380CC4-5D6E-409C-BE32-E72D297353CC}">
              <c16:uniqueId val="{00000001-6E0A-4F24-B283-457CB5428E3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-2.2599999999999998</c:v>
                </c:pt>
                <c:pt idx="1">
                  <c:v>-6.12</c:v>
                </c:pt>
                <c:pt idx="2">
                  <c:v>-6.96</c:v>
                </c:pt>
                <c:pt idx="3">
                  <c:v>-2.4300000000000002</c:v>
                </c:pt>
                <c:pt idx="4">
                  <c:v>-4</c:v>
                </c:pt>
              </c:numCache>
            </c:numRef>
          </c:val>
          <c:smooth val="0"/>
          <c:extLst>
            <c:ext xmlns:c16="http://schemas.microsoft.com/office/drawing/2014/chart" uri="{C3380CC4-5D6E-409C-BE32-E72D297353CC}">
              <c16:uniqueId val="{00000002-6E0A-4F24-B283-457CB5428E3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D4A-4134-9EFC-5EFD802DA9C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D4A-4134-9EFC-5EFD802DA9C4}"/>
            </c:ext>
          </c:extLst>
        </c:ser>
        <c:ser>
          <c:idx val="2"/>
          <c:order val="2"/>
          <c:tx>
            <c:strRef>
              <c:f>データシート!$A$29</c:f>
              <c:strCache>
                <c:ptCount val="1"/>
                <c:pt idx="0">
                  <c:v>村山市土地区画整理事業特別会計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D4A-4134-9EFC-5EFD802DA9C4}"/>
            </c:ext>
          </c:extLst>
        </c:ser>
        <c:ser>
          <c:idx val="3"/>
          <c:order val="3"/>
          <c:tx>
            <c:strRef>
              <c:f>データシート!$A$30</c:f>
              <c:strCache>
                <c:ptCount val="1"/>
                <c:pt idx="0">
                  <c:v>村山市後期高齢者医療事業特別会計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0.04</c:v>
                </c:pt>
                <c:pt idx="2">
                  <c:v>#N/A</c:v>
                </c:pt>
                <c:pt idx="3">
                  <c:v>0.03</c:v>
                </c:pt>
                <c:pt idx="4">
                  <c:v>#N/A</c:v>
                </c:pt>
                <c:pt idx="5">
                  <c:v>0.02</c:v>
                </c:pt>
                <c:pt idx="6">
                  <c:v>#N/A</c:v>
                </c:pt>
                <c:pt idx="7">
                  <c:v>0.04</c:v>
                </c:pt>
                <c:pt idx="8">
                  <c:v>#N/A</c:v>
                </c:pt>
                <c:pt idx="9">
                  <c:v>0.05</c:v>
                </c:pt>
              </c:numCache>
            </c:numRef>
          </c:val>
          <c:extLst>
            <c:ext xmlns:c16="http://schemas.microsoft.com/office/drawing/2014/chart" uri="{C3380CC4-5D6E-409C-BE32-E72D297353CC}">
              <c16:uniqueId val="{00000003-1D4A-4134-9EFC-5EFD802DA9C4}"/>
            </c:ext>
          </c:extLst>
        </c:ser>
        <c:ser>
          <c:idx val="4"/>
          <c:order val="4"/>
          <c:tx>
            <c:strRef>
              <c:f>データシート!$A$31</c:f>
              <c:strCache>
                <c:ptCount val="1"/>
                <c:pt idx="0">
                  <c:v>村山市公共下水道事業特別会計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0.12</c:v>
                </c:pt>
                <c:pt idx="2">
                  <c:v>#N/A</c:v>
                </c:pt>
                <c:pt idx="3">
                  <c:v>0.12</c:v>
                </c:pt>
                <c:pt idx="4">
                  <c:v>#N/A</c:v>
                </c:pt>
                <c:pt idx="5">
                  <c:v>0.13</c:v>
                </c:pt>
                <c:pt idx="6">
                  <c:v>#N/A</c:v>
                </c:pt>
                <c:pt idx="7">
                  <c:v>0.14000000000000001</c:v>
                </c:pt>
                <c:pt idx="8">
                  <c:v>#N/A</c:v>
                </c:pt>
                <c:pt idx="9">
                  <c:v>0.06</c:v>
                </c:pt>
              </c:numCache>
            </c:numRef>
          </c:val>
          <c:extLst>
            <c:ext xmlns:c16="http://schemas.microsoft.com/office/drawing/2014/chart" uri="{C3380CC4-5D6E-409C-BE32-E72D297353CC}">
              <c16:uniqueId val="{00000004-1D4A-4134-9EFC-5EFD802DA9C4}"/>
            </c:ext>
          </c:extLst>
        </c:ser>
        <c:ser>
          <c:idx val="5"/>
          <c:order val="5"/>
          <c:tx>
            <c:strRef>
              <c:f>データシート!$A$32</c:f>
              <c:strCache>
                <c:ptCount val="1"/>
                <c:pt idx="0">
                  <c:v>村山市農業集落排水事業特別会計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0.02</c:v>
                </c:pt>
                <c:pt idx="2">
                  <c:v>#N/A</c:v>
                </c:pt>
                <c:pt idx="3">
                  <c:v>0.05</c:v>
                </c:pt>
                <c:pt idx="4">
                  <c:v>#N/A</c:v>
                </c:pt>
                <c:pt idx="5">
                  <c:v>0.03</c:v>
                </c:pt>
                <c:pt idx="6">
                  <c:v>#N/A</c:v>
                </c:pt>
                <c:pt idx="7">
                  <c:v>0.03</c:v>
                </c:pt>
                <c:pt idx="8">
                  <c:v>#N/A</c:v>
                </c:pt>
                <c:pt idx="9">
                  <c:v>0.08</c:v>
                </c:pt>
              </c:numCache>
            </c:numRef>
          </c:val>
          <c:extLst>
            <c:ext xmlns:c16="http://schemas.microsoft.com/office/drawing/2014/chart" uri="{C3380CC4-5D6E-409C-BE32-E72D297353CC}">
              <c16:uniqueId val="{00000005-1D4A-4134-9EFC-5EFD802DA9C4}"/>
            </c:ext>
          </c:extLst>
        </c:ser>
        <c:ser>
          <c:idx val="6"/>
          <c:order val="6"/>
          <c:tx>
            <c:strRef>
              <c:f>データシート!$A$33</c:f>
              <c:strCache>
                <c:ptCount val="1"/>
                <c:pt idx="0">
                  <c:v>村山市介護保険事業特別会計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0.61</c:v>
                </c:pt>
                <c:pt idx="2">
                  <c:v>#N/A</c:v>
                </c:pt>
                <c:pt idx="3">
                  <c:v>1.02</c:v>
                </c:pt>
                <c:pt idx="4">
                  <c:v>#N/A</c:v>
                </c:pt>
                <c:pt idx="5">
                  <c:v>0.22</c:v>
                </c:pt>
                <c:pt idx="6">
                  <c:v>#N/A</c:v>
                </c:pt>
                <c:pt idx="7">
                  <c:v>0.48</c:v>
                </c:pt>
                <c:pt idx="8">
                  <c:v>#N/A</c:v>
                </c:pt>
                <c:pt idx="9">
                  <c:v>0.62</c:v>
                </c:pt>
              </c:numCache>
            </c:numRef>
          </c:val>
          <c:extLst>
            <c:ext xmlns:c16="http://schemas.microsoft.com/office/drawing/2014/chart" uri="{C3380CC4-5D6E-409C-BE32-E72D297353CC}">
              <c16:uniqueId val="{00000006-1D4A-4134-9EFC-5EFD802DA9C4}"/>
            </c:ext>
          </c:extLst>
        </c:ser>
        <c:ser>
          <c:idx val="7"/>
          <c:order val="7"/>
          <c:tx>
            <c:strRef>
              <c:f>データシート!$A$34</c:f>
              <c:strCache>
                <c:ptCount val="1"/>
                <c:pt idx="0">
                  <c:v>村山市国民健康保険事業特別会計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0.88</c:v>
                </c:pt>
                <c:pt idx="2">
                  <c:v>#N/A</c:v>
                </c:pt>
                <c:pt idx="3">
                  <c:v>1.76</c:v>
                </c:pt>
                <c:pt idx="4">
                  <c:v>#N/A</c:v>
                </c:pt>
                <c:pt idx="5">
                  <c:v>2.64</c:v>
                </c:pt>
                <c:pt idx="6">
                  <c:v>#N/A</c:v>
                </c:pt>
                <c:pt idx="7">
                  <c:v>0.96</c:v>
                </c:pt>
                <c:pt idx="8">
                  <c:v>#N/A</c:v>
                </c:pt>
                <c:pt idx="9">
                  <c:v>1.23</c:v>
                </c:pt>
              </c:numCache>
            </c:numRef>
          </c:val>
          <c:extLst>
            <c:ext xmlns:c16="http://schemas.microsoft.com/office/drawing/2014/chart" uri="{C3380CC4-5D6E-409C-BE32-E72D297353CC}">
              <c16:uniqueId val="{00000007-1D4A-4134-9EFC-5EFD802DA9C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11.94</c:v>
                </c:pt>
                <c:pt idx="2">
                  <c:v>#N/A</c:v>
                </c:pt>
                <c:pt idx="3">
                  <c:v>10.57</c:v>
                </c:pt>
                <c:pt idx="4">
                  <c:v>#N/A</c:v>
                </c:pt>
                <c:pt idx="5">
                  <c:v>7.85</c:v>
                </c:pt>
                <c:pt idx="6">
                  <c:v>#N/A</c:v>
                </c:pt>
                <c:pt idx="7">
                  <c:v>9.52</c:v>
                </c:pt>
                <c:pt idx="8">
                  <c:v>#N/A</c:v>
                </c:pt>
                <c:pt idx="9">
                  <c:v>10.199999999999999</c:v>
                </c:pt>
              </c:numCache>
            </c:numRef>
          </c:val>
          <c:extLst>
            <c:ext xmlns:c16="http://schemas.microsoft.com/office/drawing/2014/chart" uri="{C3380CC4-5D6E-409C-BE32-E72D297353CC}">
              <c16:uniqueId val="{00000008-1D4A-4134-9EFC-5EFD802DA9C4}"/>
            </c:ext>
          </c:extLst>
        </c:ser>
        <c:ser>
          <c:idx val="9"/>
          <c:order val="9"/>
          <c:tx>
            <c:strRef>
              <c:f>データシート!$A$36</c:f>
              <c:strCache>
                <c:ptCount val="1"/>
                <c:pt idx="0">
                  <c:v>村山市水道事業会計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16.52</c:v>
                </c:pt>
                <c:pt idx="2">
                  <c:v>#N/A</c:v>
                </c:pt>
                <c:pt idx="3">
                  <c:v>18.059999999999999</c:v>
                </c:pt>
                <c:pt idx="4">
                  <c:v>#N/A</c:v>
                </c:pt>
                <c:pt idx="5">
                  <c:v>18.53</c:v>
                </c:pt>
                <c:pt idx="6">
                  <c:v>#N/A</c:v>
                </c:pt>
                <c:pt idx="7">
                  <c:v>19.309999999999999</c:v>
                </c:pt>
                <c:pt idx="8">
                  <c:v>#N/A</c:v>
                </c:pt>
                <c:pt idx="9">
                  <c:v>21.05</c:v>
                </c:pt>
              </c:numCache>
            </c:numRef>
          </c:val>
          <c:extLst>
            <c:ext xmlns:c16="http://schemas.microsoft.com/office/drawing/2014/chart" uri="{C3380CC4-5D6E-409C-BE32-E72D297353CC}">
              <c16:uniqueId val="{00000009-1D4A-4134-9EFC-5EFD802DA9C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1480</c:v>
                </c:pt>
                <c:pt idx="5">
                  <c:v>1449</c:v>
                </c:pt>
                <c:pt idx="8">
                  <c:v>1435</c:v>
                </c:pt>
                <c:pt idx="11">
                  <c:v>1468</c:v>
                </c:pt>
                <c:pt idx="14">
                  <c:v>1397</c:v>
                </c:pt>
              </c:numCache>
            </c:numRef>
          </c:val>
          <c:extLst>
            <c:ext xmlns:c16="http://schemas.microsoft.com/office/drawing/2014/chart" uri="{C3380CC4-5D6E-409C-BE32-E72D297353CC}">
              <c16:uniqueId val="{00000000-0207-4988-A74B-2760A8F6157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207-4988-A74B-2760A8F6157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6</c:v>
                </c:pt>
                <c:pt idx="3">
                  <c:v>6</c:v>
                </c:pt>
                <c:pt idx="6">
                  <c:v>5</c:v>
                </c:pt>
                <c:pt idx="9">
                  <c:v>5</c:v>
                </c:pt>
                <c:pt idx="12">
                  <c:v>2</c:v>
                </c:pt>
              </c:numCache>
            </c:numRef>
          </c:val>
          <c:extLst>
            <c:ext xmlns:c16="http://schemas.microsoft.com/office/drawing/2014/chart" uri="{C3380CC4-5D6E-409C-BE32-E72D297353CC}">
              <c16:uniqueId val="{00000002-0207-4988-A74B-2760A8F6157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119</c:v>
                </c:pt>
                <c:pt idx="3">
                  <c:v>122</c:v>
                </c:pt>
                <c:pt idx="6">
                  <c:v>131</c:v>
                </c:pt>
                <c:pt idx="9">
                  <c:v>128</c:v>
                </c:pt>
                <c:pt idx="12">
                  <c:v>115</c:v>
                </c:pt>
              </c:numCache>
            </c:numRef>
          </c:val>
          <c:extLst>
            <c:ext xmlns:c16="http://schemas.microsoft.com/office/drawing/2014/chart" uri="{C3380CC4-5D6E-409C-BE32-E72D297353CC}">
              <c16:uniqueId val="{00000003-0207-4988-A74B-2760A8F6157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519</c:v>
                </c:pt>
                <c:pt idx="3">
                  <c:v>520</c:v>
                </c:pt>
                <c:pt idx="6">
                  <c:v>498</c:v>
                </c:pt>
                <c:pt idx="9">
                  <c:v>591</c:v>
                </c:pt>
                <c:pt idx="12">
                  <c:v>566</c:v>
                </c:pt>
              </c:numCache>
            </c:numRef>
          </c:val>
          <c:extLst>
            <c:ext xmlns:c16="http://schemas.microsoft.com/office/drawing/2014/chart" uri="{C3380CC4-5D6E-409C-BE32-E72D297353CC}">
              <c16:uniqueId val="{00000004-0207-4988-A74B-2760A8F6157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07-4988-A74B-2760A8F6157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207-4988-A74B-2760A8F6157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1631</c:v>
                </c:pt>
                <c:pt idx="3">
                  <c:v>1542</c:v>
                </c:pt>
                <c:pt idx="6">
                  <c:v>1508</c:v>
                </c:pt>
                <c:pt idx="9">
                  <c:v>1460</c:v>
                </c:pt>
                <c:pt idx="12">
                  <c:v>1290</c:v>
                </c:pt>
              </c:numCache>
            </c:numRef>
          </c:val>
          <c:extLst>
            <c:ext xmlns:c16="http://schemas.microsoft.com/office/drawing/2014/chart" uri="{C3380CC4-5D6E-409C-BE32-E72D297353CC}">
              <c16:uniqueId val="{00000007-0207-4988-A74B-2760A8F6157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795</c:v>
                </c:pt>
                <c:pt idx="2">
                  <c:v>#N/A</c:v>
                </c:pt>
                <c:pt idx="3">
                  <c:v>#N/A</c:v>
                </c:pt>
                <c:pt idx="4">
                  <c:v>741</c:v>
                </c:pt>
                <c:pt idx="5">
                  <c:v>#N/A</c:v>
                </c:pt>
                <c:pt idx="6">
                  <c:v>#N/A</c:v>
                </c:pt>
                <c:pt idx="7">
                  <c:v>707</c:v>
                </c:pt>
                <c:pt idx="8">
                  <c:v>#N/A</c:v>
                </c:pt>
                <c:pt idx="9">
                  <c:v>#N/A</c:v>
                </c:pt>
                <c:pt idx="10">
                  <c:v>716</c:v>
                </c:pt>
                <c:pt idx="11">
                  <c:v>#N/A</c:v>
                </c:pt>
                <c:pt idx="12">
                  <c:v>#N/A</c:v>
                </c:pt>
                <c:pt idx="13">
                  <c:v>576</c:v>
                </c:pt>
                <c:pt idx="14">
                  <c:v>#N/A</c:v>
                </c:pt>
              </c:numCache>
            </c:numRef>
          </c:val>
          <c:smooth val="0"/>
          <c:extLst>
            <c:ext xmlns:c16="http://schemas.microsoft.com/office/drawing/2014/chart" uri="{C3380CC4-5D6E-409C-BE32-E72D297353CC}">
              <c16:uniqueId val="{00000008-0207-4988-A74B-2760A8F6157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13327</c:v>
                </c:pt>
                <c:pt idx="5">
                  <c:v>13229</c:v>
                </c:pt>
                <c:pt idx="8">
                  <c:v>13129</c:v>
                </c:pt>
                <c:pt idx="11">
                  <c:v>13261</c:v>
                </c:pt>
                <c:pt idx="14">
                  <c:v>12994</c:v>
                </c:pt>
              </c:numCache>
            </c:numRef>
          </c:val>
          <c:extLst>
            <c:ext xmlns:c16="http://schemas.microsoft.com/office/drawing/2014/chart" uri="{C3380CC4-5D6E-409C-BE32-E72D297353CC}">
              <c16:uniqueId val="{00000000-8E7C-4219-9B9A-A680AAB9644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2213</c:v>
                </c:pt>
                <c:pt idx="5">
                  <c:v>2053</c:v>
                </c:pt>
                <c:pt idx="8">
                  <c:v>1870</c:v>
                </c:pt>
                <c:pt idx="11">
                  <c:v>1682</c:v>
                </c:pt>
                <c:pt idx="14">
                  <c:v>1494</c:v>
                </c:pt>
              </c:numCache>
            </c:numRef>
          </c:val>
          <c:extLst>
            <c:ext xmlns:c16="http://schemas.microsoft.com/office/drawing/2014/chart" uri="{C3380CC4-5D6E-409C-BE32-E72D297353CC}">
              <c16:uniqueId val="{00000001-8E7C-4219-9B9A-A680AAB9644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2064</c:v>
                </c:pt>
                <c:pt idx="5">
                  <c:v>2368</c:v>
                </c:pt>
                <c:pt idx="8">
                  <c:v>2414</c:v>
                </c:pt>
                <c:pt idx="11">
                  <c:v>2244</c:v>
                </c:pt>
                <c:pt idx="14">
                  <c:v>2054</c:v>
                </c:pt>
              </c:numCache>
            </c:numRef>
          </c:val>
          <c:extLst>
            <c:ext xmlns:c16="http://schemas.microsoft.com/office/drawing/2014/chart" uri="{C3380CC4-5D6E-409C-BE32-E72D297353CC}">
              <c16:uniqueId val="{00000002-8E7C-4219-9B9A-A680AAB9644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E7C-4219-9B9A-A680AAB9644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E7C-4219-9B9A-A680AAB9644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E7C-4219-9B9A-A680AAB9644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2542</c:v>
                </c:pt>
                <c:pt idx="3">
                  <c:v>2483</c:v>
                </c:pt>
                <c:pt idx="6">
                  <c:v>2444</c:v>
                </c:pt>
                <c:pt idx="9">
                  <c:v>2336</c:v>
                </c:pt>
                <c:pt idx="12">
                  <c:v>2261</c:v>
                </c:pt>
              </c:numCache>
            </c:numRef>
          </c:val>
          <c:extLst>
            <c:ext xmlns:c16="http://schemas.microsoft.com/office/drawing/2014/chart" uri="{C3380CC4-5D6E-409C-BE32-E72D297353CC}">
              <c16:uniqueId val="{00000006-8E7C-4219-9B9A-A680AAB9644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635</c:v>
                </c:pt>
                <c:pt idx="3">
                  <c:v>533</c:v>
                </c:pt>
                <c:pt idx="6">
                  <c:v>431</c:v>
                </c:pt>
                <c:pt idx="9">
                  <c:v>365</c:v>
                </c:pt>
                <c:pt idx="12">
                  <c:v>362</c:v>
                </c:pt>
              </c:numCache>
            </c:numRef>
          </c:val>
          <c:extLst>
            <c:ext xmlns:c16="http://schemas.microsoft.com/office/drawing/2014/chart" uri="{C3380CC4-5D6E-409C-BE32-E72D297353CC}">
              <c16:uniqueId val="{00000007-8E7C-4219-9B9A-A680AAB9644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7937</c:v>
                </c:pt>
                <c:pt idx="3">
                  <c:v>7704</c:v>
                </c:pt>
                <c:pt idx="6">
                  <c:v>7391</c:v>
                </c:pt>
                <c:pt idx="9">
                  <c:v>6948</c:v>
                </c:pt>
                <c:pt idx="12">
                  <c:v>6585</c:v>
                </c:pt>
              </c:numCache>
            </c:numRef>
          </c:val>
          <c:extLst>
            <c:ext xmlns:c16="http://schemas.microsoft.com/office/drawing/2014/chart" uri="{C3380CC4-5D6E-409C-BE32-E72D297353CC}">
              <c16:uniqueId val="{00000008-8E7C-4219-9B9A-A680AAB9644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9</c:v>
                </c:pt>
                <c:pt idx="3">
                  <c:v>6</c:v>
                </c:pt>
                <c:pt idx="6">
                  <c:v>3</c:v>
                </c:pt>
                <c:pt idx="9">
                  <c:v>0</c:v>
                </c:pt>
                <c:pt idx="12">
                  <c:v>0</c:v>
                </c:pt>
              </c:numCache>
            </c:numRef>
          </c:val>
          <c:extLst>
            <c:ext xmlns:c16="http://schemas.microsoft.com/office/drawing/2014/chart" uri="{C3380CC4-5D6E-409C-BE32-E72D297353CC}">
              <c16:uniqueId val="{00000009-8E7C-4219-9B9A-A680AAB9644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14143</c:v>
                </c:pt>
                <c:pt idx="3">
                  <c:v>13927</c:v>
                </c:pt>
                <c:pt idx="6">
                  <c:v>13931</c:v>
                </c:pt>
                <c:pt idx="9">
                  <c:v>13919</c:v>
                </c:pt>
                <c:pt idx="12">
                  <c:v>13887</c:v>
                </c:pt>
              </c:numCache>
            </c:numRef>
          </c:val>
          <c:extLst>
            <c:ext xmlns:c16="http://schemas.microsoft.com/office/drawing/2014/chart" uri="{C3380CC4-5D6E-409C-BE32-E72D297353CC}">
              <c16:uniqueId val="{0000000A-8E7C-4219-9B9A-A680AAB9644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7661</c:v>
                </c:pt>
                <c:pt idx="2">
                  <c:v>#N/A</c:v>
                </c:pt>
                <c:pt idx="3">
                  <c:v>#N/A</c:v>
                </c:pt>
                <c:pt idx="4">
                  <c:v>7002</c:v>
                </c:pt>
                <c:pt idx="5">
                  <c:v>#N/A</c:v>
                </c:pt>
                <c:pt idx="6">
                  <c:v>#N/A</c:v>
                </c:pt>
                <c:pt idx="7">
                  <c:v>6789</c:v>
                </c:pt>
                <c:pt idx="8">
                  <c:v>#N/A</c:v>
                </c:pt>
                <c:pt idx="9">
                  <c:v>#N/A</c:v>
                </c:pt>
                <c:pt idx="10">
                  <c:v>6380</c:v>
                </c:pt>
                <c:pt idx="11">
                  <c:v>#N/A</c:v>
                </c:pt>
                <c:pt idx="12">
                  <c:v>#N/A</c:v>
                </c:pt>
                <c:pt idx="13">
                  <c:v>6553</c:v>
                </c:pt>
                <c:pt idx="14">
                  <c:v>#N/A</c:v>
                </c:pt>
              </c:numCache>
            </c:numRef>
          </c:val>
          <c:smooth val="0"/>
          <c:extLst>
            <c:ext xmlns:c16="http://schemas.microsoft.com/office/drawing/2014/chart" uri="{C3380CC4-5D6E-409C-BE32-E72D297353CC}">
              <c16:uniqueId val="{0000000B-8E7C-4219-9B9A-A680AAB9644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1060</c:v>
                </c:pt>
                <c:pt idx="1">
                  <c:v>880</c:v>
                </c:pt>
                <c:pt idx="2">
                  <c:v>750</c:v>
                </c:pt>
              </c:numCache>
            </c:numRef>
          </c:val>
          <c:extLst>
            <c:ext xmlns:c16="http://schemas.microsoft.com/office/drawing/2014/chart" uri="{C3380CC4-5D6E-409C-BE32-E72D297353CC}">
              <c16:uniqueId val="{00000000-BC3C-4EFE-8744-704ADD3FD4E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121</c:v>
                </c:pt>
                <c:pt idx="1">
                  <c:v>89</c:v>
                </c:pt>
                <c:pt idx="2">
                  <c:v>101</c:v>
                </c:pt>
              </c:numCache>
            </c:numRef>
          </c:val>
          <c:extLst>
            <c:ext xmlns:c16="http://schemas.microsoft.com/office/drawing/2014/chart" uri="{C3380CC4-5D6E-409C-BE32-E72D297353CC}">
              <c16:uniqueId val="{00000001-BC3C-4EFE-8744-704ADD3FD4E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856</c:v>
                </c:pt>
                <c:pt idx="1">
                  <c:v>724</c:v>
                </c:pt>
                <c:pt idx="2">
                  <c:v>672</c:v>
                </c:pt>
              </c:numCache>
            </c:numRef>
          </c:val>
          <c:extLst>
            <c:ext xmlns:c16="http://schemas.microsoft.com/office/drawing/2014/chart" uri="{C3380CC4-5D6E-409C-BE32-E72D297353CC}">
              <c16:uniqueId val="{00000002-BC3C-4EFE-8744-704ADD3FD4E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{323D519B-A24E-4678-A916-1791440239FB}</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1449-4FF4-AE39-6E53AD8CAA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{93F04622-5107-4196-9E94-6DD9476C1A08}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49-4FF4-AE39-6E53AD8CAA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{A85E360E-6BA3-4246-A1E3-EC08ECE1FD9D}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49-4FF4-AE39-6E53AD8CAA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{AAAFE4E4-1F00-496C-B143-6DBE61D4D1BD}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49-4FF4-AE39-6E53AD8CAA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{1854F158-8E63-41F4-A3AA-80484F281C12}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49-4FF4-AE39-6E53AD8CAAAC}"/>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{710F0702-7B87-49FA-B05E-4046319F06B9}</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1449-4FF4-AE39-6E53AD8CAAAC}"/>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{CCD347F5-A9D9-4C0D-8214-860A6455B8AC}</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1449-4FF4-AE39-6E53AD8CAAAC}"/>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{E3FF8D1D-CD01-4796-A21E-A82BB789A593}</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1449-4FF4-AE39-6E53AD8CAAAC}"/>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{74379F93-1183-4742-BBCC-5B3079C4A83D}</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1449-4FF4-AE39-6E53AD8CAA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51.3</c:v>
                </c:pt>
                <c:pt idx="16">
                  <c:v>53.3</c:v>
                </c:pt>
                <c:pt idx="24">
                  <c:v>53.4</c:v>
                </c:pt>
                <c:pt idx="32">
                  <c:v>54.7</c:v>
                </c:pt>
              </c:numCache>
            </c:numRef>
          </c:xVal>
          <c:yVal>
            <c:numRef>
              <c:f>公会計指標分析・財政指標組合せ分析表!$BP$51:$DC$51</c:f>
              <c:numCache>
                <c:formatCode>#,##0.0;"▲ "#,##0.0</c:formatCode>
                <c:ptCount val="40"/>
                <c:pt idx="8">
                  <c:v>115.2</c:v>
                </c:pt>
                <c:pt idx="16">
                  <c:v>113</c:v>
                </c:pt>
                <c:pt idx="24">
                  <c:v>105.1</c:v>
                </c:pt>
                <c:pt idx="32">
                  <c:v>108.1</c:v>
                </c:pt>
              </c:numCache>
            </c:numRef>
          </c:yVal>
          <c:smooth val="0"/>
          <c:extLst>
            <c:ext xmlns:c16="http://schemas.microsoft.com/office/drawing/2014/chart" uri="{C3380CC4-5D6E-409C-BE32-E72D297353CC}">
              <c16:uniqueId val="{00000009-1449-4FF4-AE39-6E53AD8CAAA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{BCD88C64-A917-4C2F-AA92-133A59280654}</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1449-4FF4-AE39-6E53AD8CAAA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{9E1E65F0-F933-457B-BCF6-6BC15C98ADFB}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49-4FF4-AE39-6E53AD8CAA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{91230D49-4DD2-4A1F-BE02-ABA2D956A9C4}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49-4FF4-AE39-6E53AD8CAA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{DB8F5FBF-F6FE-4311-8EF1-1E2339BF3E75}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49-4FF4-AE39-6E53AD8CAA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{54899817-F03B-44A0-92C0-757FFD8C1BEB}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49-4FF4-AE39-6E53AD8CAAAC}"/>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{E283E92E-084B-4F29-B758-785288F9C284}</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1449-4FF4-AE39-6E53AD8CAAAC}"/>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{2620E26E-8200-469C-8B7B-DC9117BBEA16}</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1449-4FF4-AE39-6E53AD8CAAAC}"/>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{DEA78FA2-1A09-4C9F-AE27-304D50060D2B}</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1449-4FF4-AE39-6E53AD8CAAAC}"/>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{A65ED84D-0DF2-4E6B-B778-4B16D6DCD8FF}</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1449-4FF4-AE39-6E53AD8CAA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53.6</c:v>
                </c:pt>
                <c:pt idx="16">
                  <c:v>56.1</c:v>
                </c:pt>
                <c:pt idx="24">
                  <c:v>57.5</c:v>
                </c:pt>
                <c:pt idx="32">
                  <c:v>58.4</c:v>
                </c:pt>
              </c:numCache>
            </c:numRef>
          </c:xVal>
          <c:yVal>
            <c:numRef>
              <c:f>公会計指標分析・財政指標組合せ分析表!$BP$55:$DC$55</c:f>
              <c:numCache>
                <c:formatCode>#,##0.0;"▲ "#,##0.0</c:formatCode>
                <c:ptCount val="40"/>
                <c:pt idx="8">
                  <c:v>20.2</c:v>
                </c:pt>
                <c:pt idx="16">
                  <c:v>19</c:v>
                </c:pt>
                <c:pt idx="24">
                  <c:v>15.4</c:v>
                </c:pt>
                <c:pt idx="32">
                  <c:v>14.9</c:v>
                </c:pt>
              </c:numCache>
            </c:numRef>
          </c:yVal>
          <c:smooth val="0"/>
          <c:extLst>
            <c:ext xmlns:c16="http://schemas.microsoft.com/office/drawing/2014/chart" uri="{C3380CC4-5D6E-409C-BE32-E72D297353CC}">
              <c16:uniqueId val="{00000013-1449-4FF4-AE39-6E53AD8CAAAC}"/>
            </c:ext>
          </c:extLst>
        </c:ser>
        <c:dLbls>
          <c:showLegendKey val="0"/>
          <c:showVal val="1"/>
          <c:showCatName val="0"/>
          <c:showSerName val="0"/>
          <c:showPercent val="0"/>
          <c:showBubbleSize val="0"/>
        </c:dLbls>
        <c:axId val="46179840"/>
        <c:axId val="46181760"/>
      </c:scatterChart>
      <c:valAx>
        <c:axId val="46179840"/>
        <c:scaling>
          <c:orientation val="minMax"/>
          <c:max val="59"/>
          <c:min val="50.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14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{2FB1C9C3-61F4-4997-9CAF-1F098E99E1FA}</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C539-48C1-B438-13610E159B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{57642A4B-3128-4624-8B82-99AF090967B2}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39-48C1-B438-13610E159B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{3E7E6166-923C-4F2E-A767-B5869EB17DAD}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39-48C1-B438-13610E159B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{0D107CCF-F4A5-43FF-AAF7-B9599E369FFD}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39-48C1-B438-13610E159B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{5A3385E3-ADF1-4F52-97C1-0384B15D93FF}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39-48C1-B438-13610E159B4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{4888723E-5C23-4997-939A-DDF07F3DAFD2}</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C539-48C1-B438-13610E159B4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{FE04E24A-36A2-44D4-8F7B-C849B9D454C9}</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C539-48C1-B438-13610E159B40}"/>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{9A6C7666-F444-49D3-B63C-074323776E1A}</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C539-48C1-B438-13610E159B4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{95DA7C5A-C313-4AF5-A4B8-79EA48B42BA1}</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C539-48C1-B438-13610E159B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13.8</c:v>
                </c:pt>
                <c:pt idx="8">
                  <c:v>12.9</c:v>
                </c:pt>
                <c:pt idx="16">
                  <c:v>12.2</c:v>
                </c:pt>
                <c:pt idx="24">
                  <c:v>11.9</c:v>
                </c:pt>
                <c:pt idx="32">
                  <c:v>11</c:v>
                </c:pt>
              </c:numCache>
            </c:numRef>
          </c:xVal>
          <c:yVal>
            <c:numRef>
              <c:f>公会計指標分析・財政指標組合せ分析表!$BP$73:$DC$73</c:f>
              <c:numCache>
                <c:formatCode>#,##0.0;"▲ "#,##0.0</c:formatCode>
                <c:ptCount val="40"/>
                <c:pt idx="0">
                  <c:v>122.6</c:v>
                </c:pt>
                <c:pt idx="8">
                  <c:v>115.2</c:v>
                </c:pt>
                <c:pt idx="16">
                  <c:v>113</c:v>
                </c:pt>
                <c:pt idx="24">
                  <c:v>105.1</c:v>
                </c:pt>
                <c:pt idx="32">
                  <c:v>108.1</c:v>
                </c:pt>
              </c:numCache>
            </c:numRef>
          </c:yVal>
          <c:smooth val="0"/>
          <c:extLst>
            <c:ext xmlns:c16="http://schemas.microsoft.com/office/drawing/2014/chart" uri="{C3380CC4-5D6E-409C-BE32-E72D297353CC}">
              <c16:uniqueId val="{00000009-C539-48C1-B438-13610E159B4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{AAC3BF91-E86B-4775-8719-2AD5BED4A252}</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C539-48C1-B438-13610E159B4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{8BA8E04A-3781-4B3A-A0FD-4E90F4C0687A}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39-48C1-B438-13610E159B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{1A2B8E94-F4A3-4223-BDCF-7BFDC83DA17C}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39-48C1-B438-13610E159B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{2E4A8717-04B0-4792-8C92-36D176DCA777}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39-48C1-B438-13610E159B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{9B41C887-49A8-4D41-AD17-1D046EA5CA20}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39-48C1-B438-13610E159B40}"/>
                </c:ext>
              </c:extLst>
            </c:dLbl>
            <c:dLbl>
              <c:idx val="8"/>
              <c:layout>
                <c:manualLayout>
                  <c:x val="-2.5070659190950143E-2"/>
                  <c:y val="-9.585730460912921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{8A0D8837-6144-45BE-9F90-F3CF8936174C}</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C539-48C1-B438-13610E159B40}"/>
                </c:ext>
              </c:extLst>
            </c:dLbl>
            <c:dLbl>
              <c:idx val="16"/>
              <c:layout>
                <c:manualLayout>
                  <c:x val="-3.832532404727116E-2"/>
                  <c:y val="-7.5058719493775974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{5DF2FC7A-E6ED-4BDD-ABA0-B74B878BF767}</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C539-48C1-B438-13610E159B40}"/>
                </c:ext>
              </c:extLst>
            </c:dLbl>
            <c:dLbl>
              <c:idx val="24"/>
              <c:layout>
                <c:manualLayout>
                  <c:x val="-3.1697991619110633E-2"/>
                  <c:y val="-1.9156014732445128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{23D3EBF1-8861-40F3-852F-4269E699745D}</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C539-48C1-B438-13610E159B40}"/>
                </c:ext>
              </c:extLst>
            </c:dLbl>
            <c:dLbl>
              <c:idx val="32"/>
              <c:layout>
                <c:manualLayout>
                  <c:x val="-3.1570342725075584E-2"/>
                  <c:y val="-5.9594892003394656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{E763ACF7-31DF-48B9-A0C0-F55D61BDBC6D}</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C539-48C1-B438-13610E159B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8.6</c:v>
                </c:pt>
                <c:pt idx="16">
                  <c:v>8.5</c:v>
                </c:pt>
                <c:pt idx="24">
                  <c:v>8.5</c:v>
                </c:pt>
                <c:pt idx="32">
                  <c:v>8.5</c:v>
                </c:pt>
              </c:numCache>
            </c:numRef>
          </c:xVal>
          <c:yVal>
            <c:numRef>
              <c:f>公会計指標分析・財政指標組合せ分析表!$BP$77:$DC$77</c:f>
              <c:numCache>
                <c:formatCode>#,##0.0;"▲ "#,##0.0</c:formatCode>
                <c:ptCount val="40"/>
                <c:pt idx="0">
                  <c:v>32.799999999999997</c:v>
                </c:pt>
                <c:pt idx="8">
                  <c:v>20.2</c:v>
                </c:pt>
                <c:pt idx="16">
                  <c:v>19</c:v>
                </c:pt>
                <c:pt idx="24">
                  <c:v>15.4</c:v>
                </c:pt>
                <c:pt idx="32">
                  <c:v>14.9</c:v>
                </c:pt>
              </c:numCache>
            </c:numRef>
          </c:yVal>
          <c:smooth val="0"/>
          <c:extLst>
            <c:ext xmlns:c16="http://schemas.microsoft.com/office/drawing/2014/chart" uri="{C3380CC4-5D6E-409C-BE32-E72D297353CC}">
              <c16:uniqueId val="{00000013-C539-48C1-B438-13610E159B40}"/>
            </c:ext>
          </c:extLst>
        </c:ser>
        <c:dLbls>
          <c:showLegendKey val="0"/>
          <c:showVal val="1"/>
          <c:showCatName val="0"/>
          <c:showSerName val="0"/>
          <c:showPercent val="0"/>
          <c:showBubbleSize val="0"/>
        </c:dLbls>
        <c:axId val="84219776"/>
        <c:axId val="84234240"/>
      </c:scatterChart>
      <c:valAx>
        <c:axId val="84219776"/>
        <c:scaling>
          <c:orientation val="minMax"/>
          <c:max val="14.299999999999999"/>
          <c:min val="8.1"/>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5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23,664
23,486
196.98
13,612,336
12,848,783
740,223
7,254,563
13,886,648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人口の減少や農業が基幹産業であることなどから構造的に財政基盤が弱く、前年度より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ポイント増となったが類似団体平均を</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ポイント下回っている。人口減少対策や地方創生による雇用の創出、農業６次産業化等による産業振興対策等に取り組み、財政基盤の強化に努めていく。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45</xdr:row>
      <xdr:rowOff>13758</xdr:rowOff>
    </xdr:to>
    <xdr:cxnSp macro="">
      <xdr:nvCxnSpPr>
        <xdr:cNvPr id="64" name="直線コネクタ 63"/>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75142</xdr:rowOff>
    </xdr:to>
    <xdr:cxnSp macro="">
      <xdr:nvCxnSpPr>
        <xdr:cNvPr id="69" name="直線コネクタ 68"/>
        <xdr:cNvCxnSpPr/>
      </xdr:nvCxnSpPr>
      <xdr:spPr>
        <a:xfrm flipV="1">
          <a:off x="4114800" y="74273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0" name="財政力平均値テキスト"/>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1" name="フローチャート: 判断 70"/>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75142</xdr:rowOff>
    </xdr:from>
    <xdr:to>
      <xdr:col>19</xdr:col>
      <xdr:colOff>133350</xdr:colOff>
      <xdr:row>43</xdr:row>
      <xdr:rowOff>95250</xdr:rowOff>
    </xdr:to>
    <xdr:cxnSp macro="">
      <xdr:nvCxnSpPr>
        <xdr:cNvPr id="72" name="直線コネクタ 71"/>
        <xdr:cNvCxnSpPr/>
      </xdr:nvCxnSpPr>
      <xdr:spPr>
        <a:xfrm flipV="1">
          <a:off x="3225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95250</xdr:rowOff>
    </xdr:from>
    <xdr:to>
      <xdr:col>19</xdr:col>
      <xdr:colOff>184150</xdr:colOff>
      <xdr:row>43</xdr:row>
      <xdr:rowOff>25400</xdr:rowOff>
    </xdr:to>
    <xdr:sp macro="" textlink="">
      <xdr:nvSpPr>
        <xdr:cNvPr id="73" name="フローチャート: 判断 72"/>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74" name="テキスト ボックス 73"/>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5" name="直線コネクタ 74"/>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7" name="テキスト ボックス 76"/>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115358</xdr:rowOff>
    </xdr:to>
    <xdr:cxnSp macro="">
      <xdr:nvCxnSpPr>
        <xdr:cNvPr id="78" name="直線コネクタ 77"/>
        <xdr:cNvCxnSpPr/>
      </xdr:nvCxnSpPr>
      <xdr:spPr>
        <a:xfrm flipV="1">
          <a:off x="1447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80" name="テキスト ボックス 79"/>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82" name="テキスト ボックス 81"/>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8" name="楕円 87"/>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9" name="財政力該当値テキスト"/>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24342</xdr:rowOff>
    </xdr:from>
    <xdr:to>
      <xdr:col>19</xdr:col>
      <xdr:colOff>184150</xdr:colOff>
      <xdr:row>43</xdr:row>
      <xdr:rowOff>125942</xdr:rowOff>
    </xdr:to>
    <xdr:sp macro="" textlink="">
      <xdr:nvSpPr>
        <xdr:cNvPr id="90" name="楕円 89"/>
        <xdr:cNvSpPr/>
      </xdr:nvSpPr>
      <xdr:spPr>
        <a:xfrm>
          <a:off x="4064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110719</xdr:rowOff>
    </xdr:from>
    <xdr:ext cx="736600" cy="259045"/>
    <xdr:sp macro="" textlink="">
      <xdr:nvSpPr>
        <xdr:cNvPr id="91" name="テキスト ボックス 90"/>
        <xdr:cNvSpPr txBox="1"/>
      </xdr:nvSpPr>
      <xdr:spPr>
        <a:xfrm>
          <a:off x="3733800" y="748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3" name="テキスト ボックス 92"/>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5" name="テキスト ボックス 94"/>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64558</xdr:rowOff>
    </xdr:from>
    <xdr:to>
      <xdr:col>7</xdr:col>
      <xdr:colOff>31750</xdr:colOff>
      <xdr:row>43</xdr:row>
      <xdr:rowOff>166158</xdr:rowOff>
    </xdr:to>
    <xdr:sp macro="" textlink="">
      <xdr:nvSpPr>
        <xdr:cNvPr id="96" name="楕円 95"/>
        <xdr:cNvSpPr/>
      </xdr:nvSpPr>
      <xdr:spPr>
        <a:xfrm>
          <a:off x="1397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150935</xdr:rowOff>
    </xdr:from>
    <xdr:ext cx="762000" cy="259045"/>
    <xdr:sp macro="" textlink="">
      <xdr:nvSpPr>
        <xdr:cNvPr id="97" name="テキスト ボックス 96"/>
        <xdr:cNvSpPr txBox="1"/>
      </xdr:nvSpPr>
      <xdr:spPr>
        <a:xfrm>
          <a:off x="1066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組織の市単独運営やこれまでの大規模な普通建設事業の実施により、人件費と公債費の割合が大きく、経常収支比率は類似団体平均より高い値で推移している。令和元年度は経常一般財源である普通交付税の減額により、経常収支比率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ポイント増加し、類似団体平均との差が</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ポイントに広がった。</a:t>
          </a:r>
        </a:p>
        <a:p>
          <a:r>
            <a:rPr kumimoji="1" lang="ja-JP" altLang="en-US" sz="1300">
              <a:latin typeface="ＭＳ Ｐゴシック" panose="020B0600070205080204" pitchFamily="50" charset="-128"/>
              <a:ea typeface="ＭＳ Ｐゴシック" panose="020B0600070205080204" pitchFamily="50" charset="-128"/>
            </a:rPr>
            <a:t>　今後も第３次村山市行財政改革プランに基づき、繰上償還の実施や借入事業の厳選による公債費の抑制、民間委託の推進と業務の効率化などによる人件費の削減に取り組んでいく。</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67</xdr:row>
      <xdr:rowOff>118618</xdr:rowOff>
    </xdr:to>
    <xdr:cxnSp macro="">
      <xdr:nvCxnSpPr>
        <xdr:cNvPr id="125" name="直線コネクタ 124"/>
        <xdr:cNvCxnSpPr/>
      </xdr:nvCxnSpPr>
      <xdr:spPr>
        <a:xfrm flipV="1">
          <a:off x="4953000" y="9974580"/>
          <a:ext cx="0" cy="16311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90695</xdr:rowOff>
    </xdr:from>
    <xdr:ext cx="762000" cy="259045"/>
    <xdr:sp macro="" textlink="">
      <xdr:nvSpPr>
        <xdr:cNvPr id="126" name="財政構造の弾力性最小値テキスト"/>
        <xdr:cNvSpPr txBox="1"/>
      </xdr:nvSpPr>
      <xdr:spPr>
        <a:xfrm>
          <a:off x="5041900" y="1157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118618</xdr:rowOff>
    </xdr:from>
    <xdr:to>
      <xdr:col>24</xdr:col>
      <xdr:colOff>12700</xdr:colOff>
      <xdr:row>67</xdr:row>
      <xdr:rowOff>118618</xdr:rowOff>
    </xdr:to>
    <xdr:cxnSp macro="">
      <xdr:nvCxnSpPr>
        <xdr:cNvPr id="127" name="直線コネクタ 126"/>
        <xdr:cNvCxnSpPr/>
      </xdr:nvCxnSpPr>
      <xdr:spPr>
        <a:xfrm>
          <a:off x="4864100" y="1160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28" name="財政構造の弾力性最大値テキスト"/>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29" name="直線コネクタ 128"/>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32258</xdr:rowOff>
    </xdr:from>
    <xdr:to>
      <xdr:col>23</xdr:col>
      <xdr:colOff>133350</xdr:colOff>
      <xdr:row>63</xdr:row>
      <xdr:rowOff>128778</xdr:rowOff>
    </xdr:to>
    <xdr:cxnSp macro="">
      <xdr:nvCxnSpPr>
        <xdr:cNvPr id="130" name="直線コネクタ 129"/>
        <xdr:cNvCxnSpPr/>
      </xdr:nvCxnSpPr>
      <xdr:spPr>
        <a:xfrm>
          <a:off x="4114800" y="10833608"/>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121175</xdr:rowOff>
    </xdr:from>
    <xdr:ext cx="762000" cy="259045"/>
    <xdr:sp macro="" textlink="">
      <xdr:nvSpPr>
        <xdr:cNvPr id="131" name="財政構造の弾力性平均値テキスト"/>
        <xdr:cNvSpPr txBox="1"/>
      </xdr:nvSpPr>
      <xdr:spPr>
        <a:xfrm>
          <a:off x="5041900" y="1057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104648</xdr:rowOff>
    </xdr:from>
    <xdr:to>
      <xdr:col>23</xdr:col>
      <xdr:colOff>184150</xdr:colOff>
      <xdr:row>63</xdr:row>
      <xdr:rowOff>34798</xdr:rowOff>
    </xdr:to>
    <xdr:sp macro="" textlink="">
      <xdr:nvSpPr>
        <xdr:cNvPr id="132" name="フローチャート: 判断 131"/>
        <xdr:cNvSpPr/>
      </xdr:nvSpPr>
      <xdr:spPr>
        <a:xfrm>
          <a:off x="4902200" y="1073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32258</xdr:rowOff>
    </xdr:from>
    <xdr:to>
      <xdr:col>19</xdr:col>
      <xdr:colOff>133350</xdr:colOff>
      <xdr:row>64</xdr:row>
      <xdr:rowOff>121412</xdr:rowOff>
    </xdr:to>
    <xdr:cxnSp macro="">
      <xdr:nvCxnSpPr>
        <xdr:cNvPr id="133" name="直線コネクタ 132"/>
        <xdr:cNvCxnSpPr/>
      </xdr:nvCxnSpPr>
      <xdr:spPr>
        <a:xfrm flipV="1">
          <a:off x="3225800" y="10833608"/>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4" name="フローチャート: 判断 133"/>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5" name="テキスト ボックス 134"/>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32258</xdr:rowOff>
    </xdr:from>
    <xdr:to>
      <xdr:col>15</xdr:col>
      <xdr:colOff>82550</xdr:colOff>
      <xdr:row>64</xdr:row>
      <xdr:rowOff>121412</xdr:rowOff>
    </xdr:to>
    <xdr:cxnSp macro="">
      <xdr:nvCxnSpPr>
        <xdr:cNvPr id="136" name="直線コネクタ 135"/>
        <xdr:cNvCxnSpPr/>
      </xdr:nvCxnSpPr>
      <xdr:spPr>
        <a:xfrm>
          <a:off x="2336800" y="10833608"/>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73406</xdr:rowOff>
    </xdr:from>
    <xdr:to>
      <xdr:col>15</xdr:col>
      <xdr:colOff>133350</xdr:colOff>
      <xdr:row>62</xdr:row>
      <xdr:rowOff>3556</xdr:rowOff>
    </xdr:to>
    <xdr:sp macro="" textlink="">
      <xdr:nvSpPr>
        <xdr:cNvPr id="137" name="フローチャート: 判断 136"/>
        <xdr:cNvSpPr/>
      </xdr:nvSpPr>
      <xdr:spPr>
        <a:xfrm>
          <a:off x="3175000" y="105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13733</xdr:rowOff>
    </xdr:from>
    <xdr:ext cx="762000" cy="259045"/>
    <xdr:sp macro="" textlink="">
      <xdr:nvSpPr>
        <xdr:cNvPr id="138" name="テキスト ボックス 137"/>
        <xdr:cNvSpPr txBox="1"/>
      </xdr:nvSpPr>
      <xdr:spPr>
        <a:xfrm>
          <a:off x="2844800" y="1030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68580</xdr:rowOff>
    </xdr:from>
    <xdr:to>
      <xdr:col>11</xdr:col>
      <xdr:colOff>31750</xdr:colOff>
      <xdr:row>63</xdr:row>
      <xdr:rowOff>32258</xdr:rowOff>
    </xdr:to>
    <xdr:cxnSp macro="">
      <xdr:nvCxnSpPr>
        <xdr:cNvPr id="139" name="直線コネクタ 138"/>
        <xdr:cNvCxnSpPr/>
      </xdr:nvCxnSpPr>
      <xdr:spPr>
        <a:xfrm>
          <a:off x="1447800" y="10698480"/>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109728</xdr:rowOff>
    </xdr:from>
    <xdr:to>
      <xdr:col>11</xdr:col>
      <xdr:colOff>82550</xdr:colOff>
      <xdr:row>61</xdr:row>
      <xdr:rowOff>39878</xdr:rowOff>
    </xdr:to>
    <xdr:sp macro="" textlink="">
      <xdr:nvSpPr>
        <xdr:cNvPr id="140" name="フローチャート: 判断 139"/>
        <xdr:cNvSpPr/>
      </xdr:nvSpPr>
      <xdr:spPr>
        <a:xfrm>
          <a:off x="2286000" y="1039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50055</xdr:rowOff>
    </xdr:from>
    <xdr:ext cx="762000" cy="259045"/>
    <xdr:sp macro="" textlink="">
      <xdr:nvSpPr>
        <xdr:cNvPr id="141" name="テキスト ボックス 140"/>
        <xdr:cNvSpPr txBox="1"/>
      </xdr:nvSpPr>
      <xdr:spPr>
        <a:xfrm>
          <a:off x="1955800" y="1016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117094</xdr:rowOff>
    </xdr:from>
    <xdr:to>
      <xdr:col>7</xdr:col>
      <xdr:colOff>31750</xdr:colOff>
      <xdr:row>60</xdr:row>
      <xdr:rowOff>47244</xdr:rowOff>
    </xdr:to>
    <xdr:sp macro="" textlink="">
      <xdr:nvSpPr>
        <xdr:cNvPr id="142" name="フローチャート: 判断 141"/>
        <xdr:cNvSpPr/>
      </xdr:nvSpPr>
      <xdr:spPr>
        <a:xfrm>
          <a:off x="13970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57421</xdr:rowOff>
    </xdr:from>
    <xdr:ext cx="762000" cy="259045"/>
    <xdr:sp macro="" textlink="">
      <xdr:nvSpPr>
        <xdr:cNvPr id="143" name="テキスト ボックス 142"/>
        <xdr:cNvSpPr txBox="1"/>
      </xdr:nvSpPr>
      <xdr:spPr>
        <a:xfrm>
          <a:off x="1066800" y="1000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77978</xdr:rowOff>
    </xdr:from>
    <xdr:to>
      <xdr:col>23</xdr:col>
      <xdr:colOff>184150</xdr:colOff>
      <xdr:row>64</xdr:row>
      <xdr:rowOff>8128</xdr:rowOff>
    </xdr:to>
    <xdr:sp macro="" textlink="">
      <xdr:nvSpPr>
        <xdr:cNvPr id="149" name="楕円 148"/>
        <xdr:cNvSpPr/>
      </xdr:nvSpPr>
      <xdr:spPr>
        <a:xfrm>
          <a:off x="49022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50055</xdr:rowOff>
    </xdr:from>
    <xdr:ext cx="762000" cy="259045"/>
    <xdr:sp macro="" textlink="">
      <xdr:nvSpPr>
        <xdr:cNvPr id="150" name="財政構造の弾力性該当値テキスト"/>
        <xdr:cNvSpPr txBox="1"/>
      </xdr:nvSpPr>
      <xdr:spPr>
        <a:xfrm>
          <a:off x="5041900" y="1085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152908</xdr:rowOff>
    </xdr:from>
    <xdr:to>
      <xdr:col>19</xdr:col>
      <xdr:colOff>184150</xdr:colOff>
      <xdr:row>63</xdr:row>
      <xdr:rowOff>83058</xdr:rowOff>
    </xdr:to>
    <xdr:sp macro="" textlink="">
      <xdr:nvSpPr>
        <xdr:cNvPr id="151" name="楕円 150"/>
        <xdr:cNvSpPr/>
      </xdr:nvSpPr>
      <xdr:spPr>
        <a:xfrm>
          <a:off x="4064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67835</xdr:rowOff>
    </xdr:from>
    <xdr:ext cx="736600" cy="259045"/>
    <xdr:sp macro="" textlink="">
      <xdr:nvSpPr>
        <xdr:cNvPr id="152" name="テキスト ボックス 151"/>
        <xdr:cNvSpPr txBox="1"/>
      </xdr:nvSpPr>
      <xdr:spPr>
        <a:xfrm>
          <a:off x="3733800" y="10869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70612</xdr:rowOff>
    </xdr:from>
    <xdr:to>
      <xdr:col>15</xdr:col>
      <xdr:colOff>133350</xdr:colOff>
      <xdr:row>65</xdr:row>
      <xdr:rowOff>762</xdr:rowOff>
    </xdr:to>
    <xdr:sp macro="" textlink="">
      <xdr:nvSpPr>
        <xdr:cNvPr id="153" name="楕円 152"/>
        <xdr:cNvSpPr/>
      </xdr:nvSpPr>
      <xdr:spPr>
        <a:xfrm>
          <a:off x="31750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156989</xdr:rowOff>
    </xdr:from>
    <xdr:ext cx="762000" cy="259045"/>
    <xdr:sp macro="" textlink="">
      <xdr:nvSpPr>
        <xdr:cNvPr id="154" name="テキスト ボックス 153"/>
        <xdr:cNvSpPr txBox="1"/>
      </xdr:nvSpPr>
      <xdr:spPr>
        <a:xfrm>
          <a:off x="2844800" y="1112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152908</xdr:rowOff>
    </xdr:from>
    <xdr:to>
      <xdr:col>11</xdr:col>
      <xdr:colOff>82550</xdr:colOff>
      <xdr:row>63</xdr:row>
      <xdr:rowOff>83058</xdr:rowOff>
    </xdr:to>
    <xdr:sp macro="" textlink="">
      <xdr:nvSpPr>
        <xdr:cNvPr id="155" name="楕円 154"/>
        <xdr:cNvSpPr/>
      </xdr:nvSpPr>
      <xdr:spPr>
        <a:xfrm>
          <a:off x="2286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67835</xdr:rowOff>
    </xdr:from>
    <xdr:ext cx="762000" cy="259045"/>
    <xdr:sp macro="" textlink="">
      <xdr:nvSpPr>
        <xdr:cNvPr id="156" name="テキスト ボックス 155"/>
        <xdr:cNvSpPr txBox="1"/>
      </xdr:nvSpPr>
      <xdr:spPr>
        <a:xfrm>
          <a:off x="1955800" y="1086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17780</xdr:rowOff>
    </xdr:from>
    <xdr:to>
      <xdr:col>7</xdr:col>
      <xdr:colOff>31750</xdr:colOff>
      <xdr:row>62</xdr:row>
      <xdr:rowOff>119380</xdr:rowOff>
    </xdr:to>
    <xdr:sp macro="" textlink="">
      <xdr:nvSpPr>
        <xdr:cNvPr id="157" name="楕円 156"/>
        <xdr:cNvSpPr/>
      </xdr:nvSpPr>
      <xdr:spPr>
        <a:xfrm>
          <a:off x="1397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104157</xdr:rowOff>
    </xdr:from>
    <xdr:ext cx="762000" cy="259045"/>
    <xdr:sp macro="" textlink="">
      <xdr:nvSpPr>
        <xdr:cNvPr id="158" name="テキスト ボックス 157"/>
        <xdr:cNvSpPr txBox="1"/>
      </xdr:nvSpPr>
      <xdr:spPr>
        <a:xfrm>
          <a:off x="1066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[173,732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令和元年度は人件費が、</a:t>
          </a:r>
          <a:r>
            <a:rPr kumimoji="1" lang="en-US" altLang="ja-JP" sz="1100">
              <a:solidFill>
                <a:schemeClr val="tx1"/>
              </a:solidFill>
              <a:latin typeface="ＭＳ Ｐゴシック" panose="020B0600070205080204" pitchFamily="50" charset="-128"/>
              <a:ea typeface="ＭＳ Ｐゴシック" panose="020B0600070205080204" pitchFamily="50" charset="-128"/>
            </a:rPr>
            <a:t>3</a:t>
          </a:r>
          <a:r>
            <a:rPr kumimoji="1" lang="ja-JP" altLang="en-US" sz="1100">
              <a:solidFill>
                <a:schemeClr val="tx1"/>
              </a:solidFill>
              <a:latin typeface="ＭＳ Ｐゴシック" panose="020B0600070205080204" pitchFamily="50" charset="-128"/>
              <a:ea typeface="ＭＳ Ｐゴシック" panose="020B0600070205080204" pitchFamily="50" charset="-128"/>
            </a:rPr>
            <a:t>つの選挙があり時間外勤務手当が約</a:t>
          </a:r>
          <a:r>
            <a:rPr kumimoji="1" lang="en-US" altLang="ja-JP" sz="1100">
              <a:solidFill>
                <a:schemeClr val="tx1"/>
              </a:solidFill>
              <a:latin typeface="ＭＳ Ｐゴシック" panose="020B0600070205080204" pitchFamily="50" charset="-128"/>
              <a:ea typeface="ＭＳ Ｐゴシック" panose="020B0600070205080204" pitchFamily="50" charset="-128"/>
            </a:rPr>
            <a:t>23</a:t>
          </a:r>
          <a:r>
            <a:rPr kumimoji="1" lang="ja-JP" altLang="en-US" sz="1100">
              <a:solidFill>
                <a:schemeClr val="tx1"/>
              </a:solidFill>
              <a:latin typeface="ＭＳ Ｐゴシック" panose="020B0600070205080204" pitchFamily="50" charset="-128"/>
              <a:ea typeface="ＭＳ Ｐゴシック" panose="020B0600070205080204" pitchFamily="50" charset="-128"/>
            </a:rPr>
            <a:t>百万円（</a:t>
          </a:r>
          <a:r>
            <a:rPr kumimoji="1" lang="en-US" altLang="ja-JP" sz="1100">
              <a:solidFill>
                <a:schemeClr val="tx1"/>
              </a:solidFill>
              <a:latin typeface="ＭＳ Ｐゴシック" panose="020B0600070205080204" pitchFamily="50" charset="-128"/>
              <a:ea typeface="ＭＳ Ｐゴシック" panose="020B0600070205080204" pitchFamily="50" charset="-128"/>
            </a:rPr>
            <a:t>63.0</a:t>
          </a:r>
          <a:r>
            <a:rPr kumimoji="1" lang="ja-JP" altLang="en-US" sz="1100">
              <a:solidFill>
                <a:schemeClr val="tx1"/>
              </a:solidFill>
              <a:latin typeface="ＭＳ Ｐゴシック" panose="020B0600070205080204" pitchFamily="50" charset="-128"/>
              <a:ea typeface="ＭＳ Ｐゴシック" panose="020B0600070205080204" pitchFamily="50" charset="-128"/>
            </a:rPr>
            <a:t>％）増加したことなどにより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18,846</a:t>
          </a:r>
          <a:r>
            <a:rPr kumimoji="1" lang="ja-JP" altLang="en-US" sz="1100">
              <a:solidFill>
                <a:schemeClr val="tx1"/>
              </a:solidFill>
              <a:latin typeface="ＭＳ Ｐゴシック" panose="020B0600070205080204" pitchFamily="50" charset="-128"/>
              <a:ea typeface="ＭＳ Ｐゴシック" panose="020B0600070205080204" pitchFamily="50" charset="-128"/>
            </a:rPr>
            <a:t>千円（</a:t>
          </a:r>
          <a:r>
            <a:rPr kumimoji="1" lang="en-US" altLang="ja-JP" sz="1100">
              <a:solidFill>
                <a:schemeClr val="tx1"/>
              </a:solidFill>
              <a:latin typeface="ＭＳ Ｐゴシック" panose="020B0600070205080204" pitchFamily="50" charset="-128"/>
              <a:ea typeface="ＭＳ Ｐゴシック" panose="020B0600070205080204" pitchFamily="50" charset="-128"/>
            </a:rPr>
            <a:t>0.9</a:t>
          </a:r>
          <a:r>
            <a:rPr kumimoji="1" lang="ja-JP" altLang="en-US" sz="1100">
              <a:solidFill>
                <a:schemeClr val="tx1"/>
              </a:solidFill>
              <a:latin typeface="ＭＳ Ｐゴシック" panose="020B0600070205080204" pitchFamily="50" charset="-128"/>
              <a:ea typeface="ＭＳ Ｐゴシック" panose="020B0600070205080204" pitchFamily="50" charset="-128"/>
            </a:rPr>
            <a:t>％）の増加、物件費はふるさと納税受付・返礼品発送経費の増額などにより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107,507</a:t>
          </a:r>
          <a:r>
            <a:rPr kumimoji="1" lang="ja-JP" altLang="en-US" sz="1100">
              <a:solidFill>
                <a:schemeClr val="tx1"/>
              </a:solidFill>
              <a:latin typeface="ＭＳ Ｐゴシック" panose="020B0600070205080204" pitchFamily="50" charset="-128"/>
              <a:ea typeface="ＭＳ Ｐゴシック" panose="020B0600070205080204" pitchFamily="50" charset="-128"/>
            </a:rPr>
            <a:t>千円（</a:t>
          </a:r>
          <a:r>
            <a:rPr kumimoji="1" lang="en-US" altLang="ja-JP" sz="1100">
              <a:solidFill>
                <a:schemeClr val="tx1"/>
              </a:solidFill>
              <a:latin typeface="ＭＳ Ｐゴシック" panose="020B0600070205080204" pitchFamily="50" charset="-128"/>
              <a:ea typeface="ＭＳ Ｐゴシック" panose="020B0600070205080204" pitchFamily="50" charset="-128"/>
            </a:rPr>
            <a:t>6.5</a:t>
          </a:r>
          <a:r>
            <a:rPr kumimoji="1" lang="ja-JP" altLang="en-US" sz="1100">
              <a:solidFill>
                <a:schemeClr val="tx1"/>
              </a:solidFill>
              <a:latin typeface="ＭＳ Ｐゴシック" panose="020B0600070205080204" pitchFamily="50" charset="-128"/>
              <a:ea typeface="ＭＳ Ｐゴシック" panose="020B0600070205080204" pitchFamily="50" charset="-128"/>
            </a:rPr>
            <a:t>％）増加したが、維持補修費が近年に例を見ない少雪のため除雪費が大幅減になり、前年度より△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162,784</a:t>
          </a:r>
          <a:r>
            <a:rPr kumimoji="1" lang="ja-JP" altLang="en-US" sz="1100">
              <a:solidFill>
                <a:schemeClr val="tx1"/>
              </a:solidFill>
              <a:latin typeface="ＭＳ Ｐゴシック" panose="020B0600070205080204" pitchFamily="50" charset="-128"/>
              <a:ea typeface="ＭＳ Ｐゴシック" panose="020B0600070205080204" pitchFamily="50" charset="-128"/>
            </a:rPr>
            <a:t>千円（△</a:t>
          </a:r>
          <a:r>
            <a:rPr kumimoji="1" lang="en-US" altLang="ja-JP" sz="1100">
              <a:solidFill>
                <a:schemeClr val="tx1"/>
              </a:solidFill>
              <a:latin typeface="ＭＳ Ｐゴシック" panose="020B0600070205080204" pitchFamily="50" charset="-128"/>
              <a:ea typeface="ＭＳ Ｐゴシック" panose="020B0600070205080204" pitchFamily="50" charset="-128"/>
            </a:rPr>
            <a:t>37.8</a:t>
          </a:r>
          <a:r>
            <a:rPr kumimoji="1" lang="ja-JP" altLang="en-US" sz="1100">
              <a:solidFill>
                <a:schemeClr val="tx1"/>
              </a:solidFill>
              <a:latin typeface="ＭＳ Ｐゴシック" panose="020B0600070205080204" pitchFamily="50" charset="-128"/>
              <a:ea typeface="ＭＳ Ｐゴシック" panose="020B0600070205080204" pitchFamily="50" charset="-128"/>
            </a:rPr>
            <a:t>％）減少したため、全体では△</a:t>
          </a:r>
          <a:r>
            <a:rPr kumimoji="1" lang="en-US" altLang="ja-JP" sz="1100">
              <a:solidFill>
                <a:schemeClr val="tx1"/>
              </a:solidFill>
              <a:latin typeface="ＭＳ Ｐゴシック" panose="020B0600070205080204" pitchFamily="50" charset="-128"/>
              <a:ea typeface="ＭＳ Ｐゴシック" panose="020B0600070205080204" pitchFamily="50" charset="-128"/>
            </a:rPr>
            <a:t>36,431</a:t>
          </a:r>
          <a:r>
            <a:rPr kumimoji="1" lang="ja-JP" altLang="en-US" sz="1100">
              <a:solidFill>
                <a:schemeClr val="tx1"/>
              </a:solidFill>
              <a:latin typeface="ＭＳ Ｐゴシック" panose="020B0600070205080204" pitchFamily="50" charset="-128"/>
              <a:ea typeface="ＭＳ Ｐゴシック" panose="020B0600070205080204" pitchFamily="50" charset="-128"/>
            </a:rPr>
            <a:t>千円（△</a:t>
          </a:r>
          <a:r>
            <a:rPr kumimoji="1" lang="en-US" altLang="ja-JP" sz="1100">
              <a:solidFill>
                <a:schemeClr val="tx1"/>
              </a:solidFill>
              <a:latin typeface="ＭＳ Ｐゴシック" panose="020B0600070205080204" pitchFamily="50" charset="-128"/>
              <a:ea typeface="ＭＳ Ｐゴシック" panose="020B0600070205080204" pitchFamily="50" charset="-128"/>
            </a:rPr>
            <a:t>0.9</a:t>
          </a:r>
          <a:r>
            <a:rPr kumimoji="1" lang="ja-JP" altLang="en-US" sz="1100">
              <a:solidFill>
                <a:schemeClr val="tx1"/>
              </a:solidFill>
              <a:latin typeface="ＭＳ Ｐゴシック" panose="020B0600070205080204" pitchFamily="50" charset="-128"/>
              <a:ea typeface="ＭＳ Ｐゴシック" panose="020B0600070205080204" pitchFamily="50" charset="-128"/>
            </a:rPr>
            <a:t>％）の減少となった。人口</a:t>
          </a:r>
          <a:r>
            <a:rPr kumimoji="1" lang="en-US" altLang="ja-JP" sz="1100">
              <a:solidFill>
                <a:schemeClr val="tx1"/>
              </a:solidFill>
              <a:latin typeface="ＭＳ Ｐゴシック" panose="020B0600070205080204" pitchFamily="50" charset="-128"/>
              <a:ea typeface="ＭＳ Ｐゴシック" panose="020B0600070205080204" pitchFamily="50" charset="-128"/>
            </a:rPr>
            <a:t>1</a:t>
          </a:r>
          <a:r>
            <a:rPr kumimoji="1" lang="ja-JP" altLang="en-US" sz="1100">
              <a:solidFill>
                <a:schemeClr val="tx1"/>
              </a:solidFill>
              <a:latin typeface="ＭＳ Ｐゴシック" panose="020B0600070205080204" pitchFamily="50" charset="-128"/>
              <a:ea typeface="ＭＳ Ｐゴシック" panose="020B0600070205080204" pitchFamily="50" charset="-128"/>
            </a:rPr>
            <a:t>人当たりの決算額が</a:t>
          </a:r>
          <a:r>
            <a:rPr kumimoji="1" lang="en-US" altLang="ja-JP" sz="1100">
              <a:solidFill>
                <a:schemeClr val="tx1"/>
              </a:solidFill>
              <a:latin typeface="ＭＳ Ｐゴシック" panose="020B0600070205080204" pitchFamily="50" charset="-128"/>
              <a:ea typeface="ＭＳ Ｐゴシック" panose="020B0600070205080204" pitchFamily="50" charset="-128"/>
            </a:rPr>
            <a:t>2,773</a:t>
          </a:r>
          <a:r>
            <a:rPr kumimoji="1" lang="ja-JP" altLang="en-US" sz="1100">
              <a:solidFill>
                <a:schemeClr val="tx1"/>
              </a:solidFill>
              <a:latin typeface="ＭＳ Ｐゴシック" panose="020B0600070205080204" pitchFamily="50" charset="-128"/>
              <a:ea typeface="ＭＳ Ｐゴシック" panose="020B0600070205080204" pitchFamily="50" charset="-128"/>
            </a:rPr>
            <a:t>円増額したのは人口の減少によるもので、類似団体平均も前年度より増額しているため、平均より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842</a:t>
          </a:r>
          <a:r>
            <a:rPr kumimoji="1" lang="ja-JP" altLang="en-US" sz="1100">
              <a:solidFill>
                <a:schemeClr val="tx1"/>
              </a:solidFill>
              <a:latin typeface="ＭＳ Ｐゴシック" panose="020B0600070205080204" pitchFamily="50" charset="-128"/>
              <a:ea typeface="ＭＳ Ｐゴシック" panose="020B0600070205080204" pitchFamily="50" charset="-128"/>
            </a:rPr>
            <a:t>円少額となった。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豪雪地域であるため除雪費の増減で維持補修費が大きく変わるが、引き続き、事務の合理化による経費の削減に努める。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45690</xdr:rowOff>
    </xdr:from>
    <xdr:to>
      <xdr:col>23</xdr:col>
      <xdr:colOff>133350</xdr:colOff>
      <xdr:row>88</xdr:row>
      <xdr:rowOff>131259</xdr:rowOff>
    </xdr:to>
    <xdr:cxnSp macro="">
      <xdr:nvCxnSpPr>
        <xdr:cNvPr id="188" name="直線コネクタ 187"/>
        <xdr:cNvCxnSpPr/>
      </xdr:nvCxnSpPr>
      <xdr:spPr>
        <a:xfrm flipV="1">
          <a:off x="4953000" y="13933140"/>
          <a:ext cx="0" cy="12857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103336</xdr:rowOff>
    </xdr:from>
    <xdr:ext cx="762000" cy="259045"/>
    <xdr:sp macro="" textlink="">
      <xdr:nvSpPr>
        <xdr:cNvPr id="189" name="人件費・物件費等の状況最小値テキスト"/>
        <xdr:cNvSpPr txBox="1"/>
      </xdr:nvSpPr>
      <xdr:spPr>
        <a:xfrm>
          <a:off x="5041900" y="15190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131259</xdr:rowOff>
    </xdr:from>
    <xdr:to>
      <xdr:col>24</xdr:col>
      <xdr:colOff>12700</xdr:colOff>
      <xdr:row>88</xdr:row>
      <xdr:rowOff>131259</xdr:rowOff>
    </xdr:to>
    <xdr:cxnSp macro="">
      <xdr:nvCxnSpPr>
        <xdr:cNvPr id="190" name="直線コネクタ 189"/>
        <xdr:cNvCxnSpPr/>
      </xdr:nvCxnSpPr>
      <xdr:spPr>
        <a:xfrm>
          <a:off x="4864100" y="15218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132067</xdr:rowOff>
    </xdr:from>
    <xdr:ext cx="762000" cy="259045"/>
    <xdr:sp macro="" textlink="">
      <xdr:nvSpPr>
        <xdr:cNvPr id="191" name="人件費・物件費等の状況最大値テキスト"/>
        <xdr:cNvSpPr txBox="1"/>
      </xdr:nvSpPr>
      <xdr:spPr>
        <a:xfrm>
          <a:off x="5041900" y="1367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45690</xdr:rowOff>
    </xdr:from>
    <xdr:to>
      <xdr:col>24</xdr:col>
      <xdr:colOff>12700</xdr:colOff>
      <xdr:row>81</xdr:row>
      <xdr:rowOff>45690</xdr:rowOff>
    </xdr:to>
    <xdr:cxnSp macro="">
      <xdr:nvCxnSpPr>
        <xdr:cNvPr id="192" name="直線コネクタ 191"/>
        <xdr:cNvCxnSpPr/>
      </xdr:nvCxnSpPr>
      <xdr:spPr>
        <a:xfrm>
          <a:off x="4864100" y="139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141064</xdr:rowOff>
    </xdr:from>
    <xdr:to>
      <xdr:col>23</xdr:col>
      <xdr:colOff>133350</xdr:colOff>
      <xdr:row>83</xdr:row>
      <xdr:rowOff>163368</xdr:rowOff>
    </xdr:to>
    <xdr:cxnSp macro="">
      <xdr:nvCxnSpPr>
        <xdr:cNvPr id="193" name="直線コネクタ 192"/>
        <xdr:cNvCxnSpPr/>
      </xdr:nvCxnSpPr>
      <xdr:spPr>
        <a:xfrm>
          <a:off x="4114800" y="14371414"/>
          <a:ext cx="838200" cy="2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91417</xdr:rowOff>
    </xdr:from>
    <xdr:ext cx="762000" cy="259045"/>
    <xdr:sp macro="" textlink="">
      <xdr:nvSpPr>
        <xdr:cNvPr id="194" name="人件費・物件費等の状況平均値テキスト"/>
        <xdr:cNvSpPr txBox="1"/>
      </xdr:nvSpPr>
      <xdr:spPr>
        <a:xfrm>
          <a:off x="5041900" y="14321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119340</xdr:rowOff>
    </xdr:from>
    <xdr:to>
      <xdr:col>23</xdr:col>
      <xdr:colOff>184150</xdr:colOff>
      <xdr:row>84</xdr:row>
      <xdr:rowOff>49490</xdr:rowOff>
    </xdr:to>
    <xdr:sp macro="" textlink="">
      <xdr:nvSpPr>
        <xdr:cNvPr id="195" name="フローチャート: 判断 194"/>
        <xdr:cNvSpPr/>
      </xdr:nvSpPr>
      <xdr:spPr>
        <a:xfrm>
          <a:off x="4902200" y="14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136768</xdr:rowOff>
    </xdr:from>
    <xdr:to>
      <xdr:col>19</xdr:col>
      <xdr:colOff>133350</xdr:colOff>
      <xdr:row>83</xdr:row>
      <xdr:rowOff>141064</xdr:rowOff>
    </xdr:to>
    <xdr:cxnSp macro="">
      <xdr:nvCxnSpPr>
        <xdr:cNvPr id="196" name="直線コネクタ 195"/>
        <xdr:cNvCxnSpPr/>
      </xdr:nvCxnSpPr>
      <xdr:spPr>
        <a:xfrm>
          <a:off x="3225800" y="14367118"/>
          <a:ext cx="889000" cy="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53618</xdr:rowOff>
    </xdr:from>
    <xdr:to>
      <xdr:col>19</xdr:col>
      <xdr:colOff>184150</xdr:colOff>
      <xdr:row>83</xdr:row>
      <xdr:rowOff>155218</xdr:rowOff>
    </xdr:to>
    <xdr:sp macro="" textlink="">
      <xdr:nvSpPr>
        <xdr:cNvPr id="197" name="フローチャート: 判断 196"/>
        <xdr:cNvSpPr/>
      </xdr:nvSpPr>
      <xdr:spPr>
        <a:xfrm>
          <a:off x="4064000" y="1428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165395</xdr:rowOff>
    </xdr:from>
    <xdr:ext cx="736600" cy="259045"/>
    <xdr:sp macro="" textlink="">
      <xdr:nvSpPr>
        <xdr:cNvPr id="198" name="テキスト ボックス 197"/>
        <xdr:cNvSpPr txBox="1"/>
      </xdr:nvSpPr>
      <xdr:spPr>
        <a:xfrm>
          <a:off x="3733800" y="14052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100952</xdr:rowOff>
    </xdr:from>
    <xdr:to>
      <xdr:col>15</xdr:col>
      <xdr:colOff>82550</xdr:colOff>
      <xdr:row>83</xdr:row>
      <xdr:rowOff>136768</xdr:rowOff>
    </xdr:to>
    <xdr:cxnSp macro="">
      <xdr:nvCxnSpPr>
        <xdr:cNvPr id="199" name="直線コネクタ 198"/>
        <xdr:cNvCxnSpPr/>
      </xdr:nvCxnSpPr>
      <xdr:spPr>
        <a:xfrm>
          <a:off x="2336800" y="14331302"/>
          <a:ext cx="889000" cy="3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158276</xdr:rowOff>
    </xdr:from>
    <xdr:to>
      <xdr:col>15</xdr:col>
      <xdr:colOff>133350</xdr:colOff>
      <xdr:row>83</xdr:row>
      <xdr:rowOff>88426</xdr:rowOff>
    </xdr:to>
    <xdr:sp macro="" textlink="">
      <xdr:nvSpPr>
        <xdr:cNvPr id="200" name="フローチャート: 判断 199"/>
        <xdr:cNvSpPr/>
      </xdr:nvSpPr>
      <xdr:spPr>
        <a:xfrm>
          <a:off x="3175000" y="142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98603</xdr:rowOff>
    </xdr:from>
    <xdr:ext cx="762000" cy="259045"/>
    <xdr:sp macro="" textlink="">
      <xdr:nvSpPr>
        <xdr:cNvPr id="201" name="テキスト ボックス 200"/>
        <xdr:cNvSpPr txBox="1"/>
      </xdr:nvSpPr>
      <xdr:spPr>
        <a:xfrm>
          <a:off x="2844800" y="1398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12933</xdr:rowOff>
    </xdr:from>
    <xdr:to>
      <xdr:col>11</xdr:col>
      <xdr:colOff>31750</xdr:colOff>
      <xdr:row>83</xdr:row>
      <xdr:rowOff>100952</xdr:rowOff>
    </xdr:to>
    <xdr:cxnSp macro="">
      <xdr:nvCxnSpPr>
        <xdr:cNvPr id="202" name="直線コネクタ 201"/>
        <xdr:cNvCxnSpPr/>
      </xdr:nvCxnSpPr>
      <xdr:spPr>
        <a:xfrm>
          <a:off x="1447800" y="14243283"/>
          <a:ext cx="889000" cy="8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153530</xdr:rowOff>
    </xdr:from>
    <xdr:to>
      <xdr:col>11</xdr:col>
      <xdr:colOff>82550</xdr:colOff>
      <xdr:row>83</xdr:row>
      <xdr:rowOff>83680</xdr:rowOff>
    </xdr:to>
    <xdr:sp macro="" textlink="">
      <xdr:nvSpPr>
        <xdr:cNvPr id="203" name="フローチャート: 判断 202"/>
        <xdr:cNvSpPr/>
      </xdr:nvSpPr>
      <xdr:spPr>
        <a:xfrm>
          <a:off x="2286000" y="1421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93857</xdr:rowOff>
    </xdr:from>
    <xdr:ext cx="762000" cy="259045"/>
    <xdr:sp macro="" textlink="">
      <xdr:nvSpPr>
        <xdr:cNvPr id="204" name="テキスト ボックス 203"/>
        <xdr:cNvSpPr txBox="1"/>
      </xdr:nvSpPr>
      <xdr:spPr>
        <a:xfrm>
          <a:off x="1955800" y="1398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125250</xdr:rowOff>
    </xdr:from>
    <xdr:to>
      <xdr:col>7</xdr:col>
      <xdr:colOff>31750</xdr:colOff>
      <xdr:row>83</xdr:row>
      <xdr:rowOff>55400</xdr:rowOff>
    </xdr:to>
    <xdr:sp macro="" textlink="">
      <xdr:nvSpPr>
        <xdr:cNvPr id="205" name="フローチャート: 判断 204"/>
        <xdr:cNvSpPr/>
      </xdr:nvSpPr>
      <xdr:spPr>
        <a:xfrm>
          <a:off x="13970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65577</xdr:rowOff>
    </xdr:from>
    <xdr:ext cx="762000" cy="259045"/>
    <xdr:sp macro="" textlink="">
      <xdr:nvSpPr>
        <xdr:cNvPr id="206" name="テキスト ボックス 205"/>
        <xdr:cNvSpPr txBox="1"/>
      </xdr:nvSpPr>
      <xdr:spPr>
        <a:xfrm>
          <a:off x="1066800" y="1395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112568</xdr:rowOff>
    </xdr:from>
    <xdr:to>
      <xdr:col>23</xdr:col>
      <xdr:colOff>184150</xdr:colOff>
      <xdr:row>84</xdr:row>
      <xdr:rowOff>42718</xdr:rowOff>
    </xdr:to>
    <xdr:sp macro="" textlink="">
      <xdr:nvSpPr>
        <xdr:cNvPr id="212" name="楕円 211"/>
        <xdr:cNvSpPr/>
      </xdr:nvSpPr>
      <xdr:spPr>
        <a:xfrm>
          <a:off x="4902200" y="1434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129095</xdr:rowOff>
    </xdr:from>
    <xdr:ext cx="762000" cy="259045"/>
    <xdr:sp macro="" textlink="">
      <xdr:nvSpPr>
        <xdr:cNvPr id="213" name="人件費・物件費等の状況該当値テキスト"/>
        <xdr:cNvSpPr txBox="1"/>
      </xdr:nvSpPr>
      <xdr:spPr>
        <a:xfrm>
          <a:off x="5041900" y="1418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90264</xdr:rowOff>
    </xdr:from>
    <xdr:to>
      <xdr:col>19</xdr:col>
      <xdr:colOff>184150</xdr:colOff>
      <xdr:row>84</xdr:row>
      <xdr:rowOff>20414</xdr:rowOff>
    </xdr:to>
    <xdr:sp macro="" textlink="">
      <xdr:nvSpPr>
        <xdr:cNvPr id="214" name="楕円 213"/>
        <xdr:cNvSpPr/>
      </xdr:nvSpPr>
      <xdr:spPr>
        <a:xfrm>
          <a:off x="4064000" y="1432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5191</xdr:rowOff>
    </xdr:from>
    <xdr:ext cx="736600" cy="259045"/>
    <xdr:sp macro="" textlink="">
      <xdr:nvSpPr>
        <xdr:cNvPr id="215" name="テキスト ボックス 214"/>
        <xdr:cNvSpPr txBox="1"/>
      </xdr:nvSpPr>
      <xdr:spPr>
        <a:xfrm>
          <a:off x="3733800" y="14406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85968</xdr:rowOff>
    </xdr:from>
    <xdr:to>
      <xdr:col>15</xdr:col>
      <xdr:colOff>133350</xdr:colOff>
      <xdr:row>84</xdr:row>
      <xdr:rowOff>16118</xdr:rowOff>
    </xdr:to>
    <xdr:sp macro="" textlink="">
      <xdr:nvSpPr>
        <xdr:cNvPr id="216" name="楕円 215"/>
        <xdr:cNvSpPr/>
      </xdr:nvSpPr>
      <xdr:spPr>
        <a:xfrm>
          <a:off x="3175000" y="1431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895</xdr:rowOff>
    </xdr:from>
    <xdr:ext cx="762000" cy="259045"/>
    <xdr:sp macro="" textlink="">
      <xdr:nvSpPr>
        <xdr:cNvPr id="217" name="テキスト ボックス 216"/>
        <xdr:cNvSpPr txBox="1"/>
      </xdr:nvSpPr>
      <xdr:spPr>
        <a:xfrm>
          <a:off x="2844800" y="1440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50152</xdr:rowOff>
    </xdr:from>
    <xdr:to>
      <xdr:col>11</xdr:col>
      <xdr:colOff>82550</xdr:colOff>
      <xdr:row>83</xdr:row>
      <xdr:rowOff>151752</xdr:rowOff>
    </xdr:to>
    <xdr:sp macro="" textlink="">
      <xdr:nvSpPr>
        <xdr:cNvPr id="218" name="楕円 217"/>
        <xdr:cNvSpPr/>
      </xdr:nvSpPr>
      <xdr:spPr>
        <a:xfrm>
          <a:off x="2286000" y="1428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136529</xdr:rowOff>
    </xdr:from>
    <xdr:ext cx="762000" cy="259045"/>
    <xdr:sp macro="" textlink="">
      <xdr:nvSpPr>
        <xdr:cNvPr id="219" name="テキスト ボックス 218"/>
        <xdr:cNvSpPr txBox="1"/>
      </xdr:nvSpPr>
      <xdr:spPr>
        <a:xfrm>
          <a:off x="1955800" y="14366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133583</xdr:rowOff>
    </xdr:from>
    <xdr:to>
      <xdr:col>7</xdr:col>
      <xdr:colOff>31750</xdr:colOff>
      <xdr:row>83</xdr:row>
      <xdr:rowOff>63733</xdr:rowOff>
    </xdr:to>
    <xdr:sp macro="" textlink="">
      <xdr:nvSpPr>
        <xdr:cNvPr id="220" name="楕円 219"/>
        <xdr:cNvSpPr/>
      </xdr:nvSpPr>
      <xdr:spPr>
        <a:xfrm>
          <a:off x="1397000" y="1419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48510</xdr:rowOff>
    </xdr:from>
    <xdr:ext cx="762000" cy="259045"/>
    <xdr:sp macro="" textlink="">
      <xdr:nvSpPr>
        <xdr:cNvPr id="221" name="テキスト ボックス 220"/>
        <xdr:cNvSpPr txBox="1"/>
      </xdr:nvSpPr>
      <xdr:spPr>
        <a:xfrm>
          <a:off x="1066800" y="1427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ラスパイレス指数は前年度と同じ</a:t>
          </a:r>
          <a:r>
            <a:rPr kumimoji="1" lang="en-US" altLang="ja-JP" sz="1300">
              <a:latin typeface="ＭＳ Ｐゴシック" panose="020B0600070205080204" pitchFamily="50" charset="-128"/>
              <a:ea typeface="ＭＳ Ｐゴシック" panose="020B0600070205080204" pitchFamily="50" charset="-128"/>
            </a:rPr>
            <a:t>98.7</a:t>
          </a:r>
          <a:r>
            <a:rPr kumimoji="1" lang="ja-JP" altLang="en-US" sz="1300">
              <a:latin typeface="ＭＳ Ｐゴシック" panose="020B0600070205080204" pitchFamily="50" charset="-128"/>
              <a:ea typeface="ＭＳ Ｐゴシック" panose="020B0600070205080204" pitchFamily="50" charset="-128"/>
            </a:rPr>
            <a:t>で、減少を続けている類似団体平均との差が</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ポイントに広がった。これは、退職者数の増加に伴う昇格者の増加及び、新規職員の採用数減による職員構成状況の高年齢化に起因しているものである。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88</xdr:row>
      <xdr:rowOff>155121</xdr:rowOff>
    </xdr:to>
    <xdr:cxnSp macro="">
      <xdr:nvCxnSpPr>
        <xdr:cNvPr id="252" name="直線コネクタ 251"/>
        <xdr:cNvCxnSpPr/>
      </xdr:nvCxnSpPr>
      <xdr:spPr>
        <a:xfrm flipV="1">
          <a:off x="17018000" y="13794921"/>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127198</xdr:rowOff>
    </xdr:from>
    <xdr:ext cx="762000" cy="259045"/>
    <xdr:sp macro="" textlink="">
      <xdr:nvSpPr>
        <xdr:cNvPr id="253" name="給与水準   （国との比較）最小値テキスト"/>
        <xdr:cNvSpPr txBox="1"/>
      </xdr:nvSpPr>
      <xdr:spPr>
        <a:xfrm>
          <a:off x="17106900" y="15214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155121</xdr:rowOff>
    </xdr:from>
    <xdr:to>
      <xdr:col>81</xdr:col>
      <xdr:colOff>133350</xdr:colOff>
      <xdr:row>88</xdr:row>
      <xdr:rowOff>155121</xdr:rowOff>
    </xdr:to>
    <xdr:cxnSp macro="">
      <xdr:nvCxnSpPr>
        <xdr:cNvPr id="254" name="直線コネクタ 253"/>
        <xdr:cNvCxnSpPr/>
      </xdr:nvCxnSpPr>
      <xdr:spPr>
        <a:xfrm>
          <a:off x="16929100" y="15242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5" name="給与水準   （国との比較）最大値テキスト"/>
        <xdr:cNvSpPr txBox="1"/>
      </xdr:nvSpPr>
      <xdr:spPr>
        <a:xfrm>
          <a:off x="17106900" y="1353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56" name="直線コネクタ 255"/>
        <xdr:cNvCxnSpPr/>
      </xdr:nvCxnSpPr>
      <xdr:spPr>
        <a:xfrm>
          <a:off x="16929100" y="1379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153307</xdr:rowOff>
    </xdr:from>
    <xdr:to>
      <xdr:col>81</xdr:col>
      <xdr:colOff>44450</xdr:colOff>
      <xdr:row>86</xdr:row>
      <xdr:rowOff>153307</xdr:rowOff>
    </xdr:to>
    <xdr:cxnSp macro="">
      <xdr:nvCxnSpPr>
        <xdr:cNvPr id="257" name="直線コネクタ 256"/>
        <xdr:cNvCxnSpPr/>
      </xdr:nvCxnSpPr>
      <xdr:spPr>
        <a:xfrm>
          <a:off x="16179800" y="148980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49184</xdr:rowOff>
    </xdr:from>
    <xdr:ext cx="762000" cy="259045"/>
    <xdr:sp macro="" textlink="">
      <xdr:nvSpPr>
        <xdr:cNvPr id="258" name="給与水準   （国との比較）平均値テキスト"/>
        <xdr:cNvSpPr txBox="1"/>
      </xdr:nvSpPr>
      <xdr:spPr>
        <a:xfrm>
          <a:off x="17106900" y="14450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59" name="フローチャート: 判断 258"/>
        <xdr:cNvSpPr/>
      </xdr:nvSpPr>
      <xdr:spPr>
        <a:xfrm>
          <a:off x="169672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153307</xdr:rowOff>
    </xdr:to>
    <xdr:cxnSp macro="">
      <xdr:nvCxnSpPr>
        <xdr:cNvPr id="260" name="直線コネクタ 259"/>
        <xdr:cNvCxnSpPr/>
      </xdr:nvCxnSpPr>
      <xdr:spPr>
        <a:xfrm>
          <a:off x="15290800" y="148463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49893</xdr:rowOff>
    </xdr:from>
    <xdr:to>
      <xdr:col>77</xdr:col>
      <xdr:colOff>95250</xdr:colOff>
      <xdr:row>85</xdr:row>
      <xdr:rowOff>151493</xdr:rowOff>
    </xdr:to>
    <xdr:sp macro="" textlink="">
      <xdr:nvSpPr>
        <xdr:cNvPr id="261" name="フローチャート: 判断 260"/>
        <xdr:cNvSpPr/>
      </xdr:nvSpPr>
      <xdr:spPr>
        <a:xfrm>
          <a:off x="16129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161670</xdr:rowOff>
    </xdr:from>
    <xdr:ext cx="736600" cy="259045"/>
    <xdr:sp macro="" textlink="">
      <xdr:nvSpPr>
        <xdr:cNvPr id="262" name="テキスト ボックス 261"/>
        <xdr:cNvSpPr txBox="1"/>
      </xdr:nvSpPr>
      <xdr:spPr>
        <a:xfrm>
          <a:off x="15798800" y="143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118836</xdr:rowOff>
    </xdr:to>
    <xdr:cxnSp macro="">
      <xdr:nvCxnSpPr>
        <xdr:cNvPr id="263" name="直線コネクタ 262"/>
        <xdr:cNvCxnSpPr/>
      </xdr:nvCxnSpPr>
      <xdr:spPr>
        <a:xfrm flipV="1">
          <a:off x="14401800" y="148463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4" name="フローチャート: 判断 263"/>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5" name="テキスト ボックス 264"/>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118836</xdr:rowOff>
    </xdr:to>
    <xdr:cxnSp macro="">
      <xdr:nvCxnSpPr>
        <xdr:cNvPr id="266" name="直線コネクタ 265"/>
        <xdr:cNvCxnSpPr/>
      </xdr:nvCxnSpPr>
      <xdr:spPr>
        <a:xfrm>
          <a:off x="13512800" y="148118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67" name="フローチャート: 判断 266"/>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24691</xdr:rowOff>
    </xdr:from>
    <xdr:ext cx="762000" cy="259045"/>
    <xdr:sp macro="" textlink="">
      <xdr:nvSpPr>
        <xdr:cNvPr id="268" name="テキスト ボックス 267"/>
        <xdr:cNvSpPr txBox="1"/>
      </xdr:nvSpPr>
      <xdr:spPr>
        <a:xfrm>
          <a:off x="14020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6" name="楕円 275"/>
        <xdr:cNvSpPr/>
      </xdr:nvSpPr>
      <xdr:spPr>
        <a:xfrm>
          <a:off x="169672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7" name="給与水準   （国との比較）該当値テキスト"/>
        <xdr:cNvSpPr txBox="1"/>
      </xdr:nvSpPr>
      <xdr:spPr>
        <a:xfrm>
          <a:off x="17106900" y="1481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102507</xdr:rowOff>
    </xdr:from>
    <xdr:to>
      <xdr:col>77</xdr:col>
      <xdr:colOff>95250</xdr:colOff>
      <xdr:row>87</xdr:row>
      <xdr:rowOff>32657</xdr:rowOff>
    </xdr:to>
    <xdr:sp macro="" textlink="">
      <xdr:nvSpPr>
        <xdr:cNvPr id="278" name="楕円 277"/>
        <xdr:cNvSpPr/>
      </xdr:nvSpPr>
      <xdr:spPr>
        <a:xfrm>
          <a:off x="16129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17434</xdr:rowOff>
    </xdr:from>
    <xdr:ext cx="736600" cy="259045"/>
    <xdr:sp macro="" textlink="">
      <xdr:nvSpPr>
        <xdr:cNvPr id="279" name="テキスト ボックス 278"/>
        <xdr:cNvSpPr txBox="1"/>
      </xdr:nvSpPr>
      <xdr:spPr>
        <a:xfrm>
          <a:off x="15798800" y="14933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0" name="楕円 279"/>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1" name="テキスト ボックス 280"/>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68036</xdr:rowOff>
    </xdr:from>
    <xdr:to>
      <xdr:col>68</xdr:col>
      <xdr:colOff>203200</xdr:colOff>
      <xdr:row>86</xdr:row>
      <xdr:rowOff>169636</xdr:rowOff>
    </xdr:to>
    <xdr:sp macro="" textlink="">
      <xdr:nvSpPr>
        <xdr:cNvPr id="282" name="楕円 281"/>
        <xdr:cNvSpPr/>
      </xdr:nvSpPr>
      <xdr:spPr>
        <a:xfrm>
          <a:off x="14351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83" name="テキスト ボックス 282"/>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84" name="楕円 283"/>
        <xdr:cNvSpPr/>
      </xdr:nvSpPr>
      <xdr:spPr>
        <a:xfrm>
          <a:off x="13462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85" name="テキスト ボックス 284"/>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市単独で消防組織を運営しているため類似団体平均を上回る職員数となっており、人口</a:t>
          </a:r>
          <a:r>
            <a:rPr kumimoji="1" lang="en-US" altLang="ja-JP" sz="1300">
              <a:solidFill>
                <a:schemeClr val="tx1"/>
              </a:solidFill>
              <a:latin typeface="ＭＳ Ｐゴシック" panose="020B0600070205080204" pitchFamily="50" charset="-128"/>
              <a:ea typeface="ＭＳ Ｐゴシック" panose="020B0600070205080204" pitchFamily="50" charset="-128"/>
            </a:rPr>
            <a:t>1,000</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人当たり職員数も前年度を</a:t>
          </a:r>
          <a:r>
            <a:rPr kumimoji="1" lang="en-US" altLang="ja-JP" sz="1300">
              <a:solidFill>
                <a:schemeClr val="tx1"/>
              </a:solidFill>
              <a:latin typeface="ＭＳ Ｐゴシック" panose="020B0600070205080204" pitchFamily="50" charset="-128"/>
              <a:ea typeface="ＭＳ Ｐゴシック" panose="020B0600070205080204" pitchFamily="50" charset="-128"/>
            </a:rPr>
            <a:t>0.29</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人増加の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10.06</a:t>
          </a:r>
          <a:r>
            <a:rPr kumimoji="1" lang="ja-JP" altLang="en-US" sz="1300">
              <a:solidFill>
                <a:schemeClr val="tx1"/>
              </a:solidFill>
              <a:latin typeface="ＭＳ Ｐゴシック" panose="020B0600070205080204" pitchFamily="50" charset="-128"/>
              <a:ea typeface="ＭＳ Ｐゴシック" panose="020B0600070205080204" pitchFamily="50" charset="-128"/>
            </a:rPr>
            <a:t>人となった。職員数は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a:t>
          </a:r>
          <a:r>
            <a:rPr kumimoji="1" lang="ja-JP" altLang="en-US" sz="1300">
              <a:solidFill>
                <a:schemeClr val="tx1"/>
              </a:solidFill>
              <a:latin typeface="ＭＳ Ｐゴシック" panose="020B0600070205080204" pitchFamily="50" charset="-128"/>
              <a:ea typeface="ＭＳ Ｐゴシック" panose="020B0600070205080204" pitchFamily="50" charset="-128"/>
            </a:rPr>
            <a:t>名の増で、これは定員割れしていた消防職員の定員を満たすため</a:t>
          </a:r>
          <a:r>
            <a:rPr kumimoji="1" lang="en-US" altLang="ja-JP" sz="1300">
              <a:solidFill>
                <a:schemeClr val="tx1"/>
              </a:solidFill>
              <a:latin typeface="ＭＳ Ｐゴシック" panose="020B0600070205080204" pitchFamily="50" charset="-128"/>
              <a:ea typeface="ＭＳ Ｐゴシック" panose="020B0600070205080204" pitchFamily="50" charset="-128"/>
            </a:rPr>
            <a:t>1</a:t>
          </a:r>
          <a:r>
            <a:rPr kumimoji="1" lang="ja-JP" altLang="en-US" sz="1300">
              <a:solidFill>
                <a:schemeClr val="tx1"/>
              </a:solidFill>
              <a:latin typeface="ＭＳ Ｐゴシック" panose="020B0600070205080204" pitchFamily="50" charset="-128"/>
              <a:ea typeface="ＭＳ Ｐゴシック" panose="020B0600070205080204" pitchFamily="50" charset="-128"/>
            </a:rPr>
            <a:t>名増としたものである。これまで保育施設の民間委託・民営化や小学校給食の民間委託を推進し、職員数の削減に努めてきており、今後も民間委託等の推進と適正な人員配置に努めるが、削減には限界があること、また市の人口が減少している状況を考え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1,000</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人当たり職員数は現状維持または微増が見込まれる。</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118382</xdr:rowOff>
    </xdr:from>
    <xdr:to>
      <xdr:col>81</xdr:col>
      <xdr:colOff>44450</xdr:colOff>
      <xdr:row>67</xdr:row>
      <xdr:rowOff>2449</xdr:rowOff>
    </xdr:to>
    <xdr:cxnSp macro="">
      <xdr:nvCxnSpPr>
        <xdr:cNvPr id="317" name="直線コネクタ 316"/>
        <xdr:cNvCxnSpPr/>
      </xdr:nvCxnSpPr>
      <xdr:spPr>
        <a:xfrm flipV="1">
          <a:off x="17018000" y="10062482"/>
          <a:ext cx="0" cy="1427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145976</xdr:rowOff>
    </xdr:from>
    <xdr:ext cx="762000" cy="259045"/>
    <xdr:sp macro="" textlink="">
      <xdr:nvSpPr>
        <xdr:cNvPr id="318" name="定員管理の状況最小値テキスト"/>
        <xdr:cNvSpPr txBox="1"/>
      </xdr:nvSpPr>
      <xdr:spPr>
        <a:xfrm>
          <a:off x="17106900" y="1146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2449</xdr:rowOff>
    </xdr:from>
    <xdr:to>
      <xdr:col>81</xdr:col>
      <xdr:colOff>133350</xdr:colOff>
      <xdr:row>67</xdr:row>
      <xdr:rowOff>2449</xdr:rowOff>
    </xdr:to>
    <xdr:cxnSp macro="">
      <xdr:nvCxnSpPr>
        <xdr:cNvPr id="319" name="直線コネクタ 318"/>
        <xdr:cNvCxnSpPr/>
      </xdr:nvCxnSpPr>
      <xdr:spPr>
        <a:xfrm>
          <a:off x="16929100" y="1148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33309</xdr:rowOff>
    </xdr:from>
    <xdr:ext cx="762000" cy="259045"/>
    <xdr:sp macro="" textlink="">
      <xdr:nvSpPr>
        <xdr:cNvPr id="320" name="定員管理の状況最大値テキスト"/>
        <xdr:cNvSpPr txBox="1"/>
      </xdr:nvSpPr>
      <xdr:spPr>
        <a:xfrm>
          <a:off x="17106900" y="980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118382</xdr:rowOff>
    </xdr:from>
    <xdr:to>
      <xdr:col>81</xdr:col>
      <xdr:colOff>133350</xdr:colOff>
      <xdr:row>58</xdr:row>
      <xdr:rowOff>118382</xdr:rowOff>
    </xdr:to>
    <xdr:cxnSp macro="">
      <xdr:nvCxnSpPr>
        <xdr:cNvPr id="321" name="直線コネクタ 320"/>
        <xdr:cNvCxnSpPr/>
      </xdr:nvCxnSpPr>
      <xdr:spPr>
        <a:xfrm>
          <a:off x="16929100" y="1006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124551</xdr:rowOff>
    </xdr:from>
    <xdr:to>
      <xdr:col>81</xdr:col>
      <xdr:colOff>44450</xdr:colOff>
      <xdr:row>62</xdr:row>
      <xdr:rowOff>3084</xdr:rowOff>
    </xdr:to>
    <xdr:cxnSp macro="">
      <xdr:nvCxnSpPr>
        <xdr:cNvPr id="322" name="直線コネクタ 321"/>
        <xdr:cNvCxnSpPr/>
      </xdr:nvCxnSpPr>
      <xdr:spPr>
        <a:xfrm>
          <a:off x="16179800" y="10583001"/>
          <a:ext cx="83820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102343</xdr:rowOff>
    </xdr:from>
    <xdr:ext cx="762000" cy="259045"/>
    <xdr:sp macro="" textlink="">
      <xdr:nvSpPr>
        <xdr:cNvPr id="323" name="定員管理の状況平均値テキスト"/>
        <xdr:cNvSpPr txBox="1"/>
      </xdr:nvSpPr>
      <xdr:spPr>
        <a:xfrm>
          <a:off x="17106900" y="10389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85816</xdr:rowOff>
    </xdr:from>
    <xdr:to>
      <xdr:col>81</xdr:col>
      <xdr:colOff>95250</xdr:colOff>
      <xdr:row>62</xdr:row>
      <xdr:rowOff>15966</xdr:rowOff>
    </xdr:to>
    <xdr:sp macro="" textlink="">
      <xdr:nvSpPr>
        <xdr:cNvPr id="324" name="フローチャート: 判断 323"/>
        <xdr:cNvSpPr/>
      </xdr:nvSpPr>
      <xdr:spPr>
        <a:xfrm>
          <a:off x="16967200" y="1054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124551</xdr:rowOff>
    </xdr:from>
    <xdr:to>
      <xdr:col>77</xdr:col>
      <xdr:colOff>44450</xdr:colOff>
      <xdr:row>61</xdr:row>
      <xdr:rowOff>136616</xdr:rowOff>
    </xdr:to>
    <xdr:cxnSp macro="">
      <xdr:nvCxnSpPr>
        <xdr:cNvPr id="325" name="直線コネクタ 324"/>
        <xdr:cNvCxnSpPr/>
      </xdr:nvCxnSpPr>
      <xdr:spPr>
        <a:xfrm flipV="1">
          <a:off x="15290800" y="1058300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34109</xdr:rowOff>
    </xdr:from>
    <xdr:to>
      <xdr:col>77</xdr:col>
      <xdr:colOff>95250</xdr:colOff>
      <xdr:row>61</xdr:row>
      <xdr:rowOff>135709</xdr:rowOff>
    </xdr:to>
    <xdr:sp macro="" textlink="">
      <xdr:nvSpPr>
        <xdr:cNvPr id="326" name="フローチャート: 判断 325"/>
        <xdr:cNvSpPr/>
      </xdr:nvSpPr>
      <xdr:spPr>
        <a:xfrm>
          <a:off x="161290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145886</xdr:rowOff>
    </xdr:from>
    <xdr:ext cx="736600" cy="259045"/>
    <xdr:sp macro="" textlink="">
      <xdr:nvSpPr>
        <xdr:cNvPr id="327" name="テキスト ボックス 326"/>
        <xdr:cNvSpPr txBox="1"/>
      </xdr:nvSpPr>
      <xdr:spPr>
        <a:xfrm>
          <a:off x="15798800" y="10261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136616</xdr:rowOff>
    </xdr:from>
    <xdr:to>
      <xdr:col>72</xdr:col>
      <xdr:colOff>203200</xdr:colOff>
      <xdr:row>61</xdr:row>
      <xdr:rowOff>148681</xdr:rowOff>
    </xdr:to>
    <xdr:cxnSp macro="">
      <xdr:nvCxnSpPr>
        <xdr:cNvPr id="328" name="直線コネクタ 327"/>
        <xdr:cNvCxnSpPr/>
      </xdr:nvCxnSpPr>
      <xdr:spPr>
        <a:xfrm flipV="1">
          <a:off x="14401800" y="1059506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18597</xdr:rowOff>
    </xdr:from>
    <xdr:to>
      <xdr:col>73</xdr:col>
      <xdr:colOff>44450</xdr:colOff>
      <xdr:row>61</xdr:row>
      <xdr:rowOff>120197</xdr:rowOff>
    </xdr:to>
    <xdr:sp macro="" textlink="">
      <xdr:nvSpPr>
        <xdr:cNvPr id="329" name="フローチャート: 判断 328"/>
        <xdr:cNvSpPr/>
      </xdr:nvSpPr>
      <xdr:spPr>
        <a:xfrm>
          <a:off x="15240000" y="1047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130374</xdr:rowOff>
    </xdr:from>
    <xdr:ext cx="762000" cy="259045"/>
    <xdr:sp macro="" textlink="">
      <xdr:nvSpPr>
        <xdr:cNvPr id="330" name="テキスト ボックス 329"/>
        <xdr:cNvSpPr txBox="1"/>
      </xdr:nvSpPr>
      <xdr:spPr>
        <a:xfrm>
          <a:off x="14909800" y="1024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148681</xdr:rowOff>
    </xdr:from>
    <xdr:to>
      <xdr:col>68</xdr:col>
      <xdr:colOff>152400</xdr:colOff>
      <xdr:row>61</xdr:row>
      <xdr:rowOff>152128</xdr:rowOff>
    </xdr:to>
    <xdr:cxnSp macro="">
      <xdr:nvCxnSpPr>
        <xdr:cNvPr id="331" name="直線コネクタ 330"/>
        <xdr:cNvCxnSpPr/>
      </xdr:nvCxnSpPr>
      <xdr:spPr>
        <a:xfrm flipV="1">
          <a:off x="13512800" y="1060713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46174</xdr:rowOff>
    </xdr:from>
    <xdr:to>
      <xdr:col>68</xdr:col>
      <xdr:colOff>203200</xdr:colOff>
      <xdr:row>61</xdr:row>
      <xdr:rowOff>147774</xdr:rowOff>
    </xdr:to>
    <xdr:sp macro="" textlink="">
      <xdr:nvSpPr>
        <xdr:cNvPr id="332" name="フローチャート: 判断 331"/>
        <xdr:cNvSpPr/>
      </xdr:nvSpPr>
      <xdr:spPr>
        <a:xfrm>
          <a:off x="14351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157951</xdr:rowOff>
    </xdr:from>
    <xdr:ext cx="762000" cy="259045"/>
    <xdr:sp macro="" textlink="">
      <xdr:nvSpPr>
        <xdr:cNvPr id="333" name="テキスト ボックス 332"/>
        <xdr:cNvSpPr txBox="1"/>
      </xdr:nvSpPr>
      <xdr:spPr>
        <a:xfrm>
          <a:off x="14020800" y="1027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4" name="フローチャート: 判断 333"/>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5" name="テキスト ボックス 334"/>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123734</xdr:rowOff>
    </xdr:from>
    <xdr:to>
      <xdr:col>81</xdr:col>
      <xdr:colOff>95250</xdr:colOff>
      <xdr:row>62</xdr:row>
      <xdr:rowOff>53884</xdr:rowOff>
    </xdr:to>
    <xdr:sp macro="" textlink="">
      <xdr:nvSpPr>
        <xdr:cNvPr id="341" name="楕円 340"/>
        <xdr:cNvSpPr/>
      </xdr:nvSpPr>
      <xdr:spPr>
        <a:xfrm>
          <a:off x="16967200" y="1058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95811</xdr:rowOff>
    </xdr:from>
    <xdr:ext cx="762000" cy="259045"/>
    <xdr:sp macro="" textlink="">
      <xdr:nvSpPr>
        <xdr:cNvPr id="342" name="定員管理の状況該当値テキスト"/>
        <xdr:cNvSpPr txBox="1"/>
      </xdr:nvSpPr>
      <xdr:spPr>
        <a:xfrm>
          <a:off x="17106900" y="1055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73751</xdr:rowOff>
    </xdr:from>
    <xdr:to>
      <xdr:col>77</xdr:col>
      <xdr:colOff>95250</xdr:colOff>
      <xdr:row>62</xdr:row>
      <xdr:rowOff>3901</xdr:rowOff>
    </xdr:to>
    <xdr:sp macro="" textlink="">
      <xdr:nvSpPr>
        <xdr:cNvPr id="343" name="楕円 342"/>
        <xdr:cNvSpPr/>
      </xdr:nvSpPr>
      <xdr:spPr>
        <a:xfrm>
          <a:off x="16129000" y="1053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160128</xdr:rowOff>
    </xdr:from>
    <xdr:ext cx="736600" cy="259045"/>
    <xdr:sp macro="" textlink="">
      <xdr:nvSpPr>
        <xdr:cNvPr id="344" name="テキスト ボックス 343"/>
        <xdr:cNvSpPr txBox="1"/>
      </xdr:nvSpPr>
      <xdr:spPr>
        <a:xfrm>
          <a:off x="15798800" y="10618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85816</xdr:rowOff>
    </xdr:from>
    <xdr:to>
      <xdr:col>73</xdr:col>
      <xdr:colOff>44450</xdr:colOff>
      <xdr:row>62</xdr:row>
      <xdr:rowOff>15966</xdr:rowOff>
    </xdr:to>
    <xdr:sp macro="" textlink="">
      <xdr:nvSpPr>
        <xdr:cNvPr id="345" name="楕円 344"/>
        <xdr:cNvSpPr/>
      </xdr:nvSpPr>
      <xdr:spPr>
        <a:xfrm>
          <a:off x="152400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743</xdr:rowOff>
    </xdr:from>
    <xdr:ext cx="762000" cy="259045"/>
    <xdr:sp macro="" textlink="">
      <xdr:nvSpPr>
        <xdr:cNvPr id="346" name="テキスト ボックス 345"/>
        <xdr:cNvSpPr txBox="1"/>
      </xdr:nvSpPr>
      <xdr:spPr>
        <a:xfrm>
          <a:off x="14909800" y="1063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97881</xdr:rowOff>
    </xdr:from>
    <xdr:to>
      <xdr:col>68</xdr:col>
      <xdr:colOff>203200</xdr:colOff>
      <xdr:row>62</xdr:row>
      <xdr:rowOff>28031</xdr:rowOff>
    </xdr:to>
    <xdr:sp macro="" textlink="">
      <xdr:nvSpPr>
        <xdr:cNvPr id="347" name="楕円 346"/>
        <xdr:cNvSpPr/>
      </xdr:nvSpPr>
      <xdr:spPr>
        <a:xfrm>
          <a:off x="14351000" y="1055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12808</xdr:rowOff>
    </xdr:from>
    <xdr:ext cx="762000" cy="259045"/>
    <xdr:sp macro="" textlink="">
      <xdr:nvSpPr>
        <xdr:cNvPr id="348" name="テキスト ボックス 347"/>
        <xdr:cNvSpPr txBox="1"/>
      </xdr:nvSpPr>
      <xdr:spPr>
        <a:xfrm>
          <a:off x="14020800" y="10642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101328</xdr:rowOff>
    </xdr:from>
    <xdr:to>
      <xdr:col>64</xdr:col>
      <xdr:colOff>152400</xdr:colOff>
      <xdr:row>62</xdr:row>
      <xdr:rowOff>31478</xdr:rowOff>
    </xdr:to>
    <xdr:sp macro="" textlink="">
      <xdr:nvSpPr>
        <xdr:cNvPr id="349" name="楕円 348"/>
        <xdr:cNvSpPr/>
      </xdr:nvSpPr>
      <xdr:spPr>
        <a:xfrm>
          <a:off x="13462000" y="1055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16255</xdr:rowOff>
    </xdr:from>
    <xdr:ext cx="762000" cy="259045"/>
    <xdr:sp macro="" textlink="">
      <xdr:nvSpPr>
        <xdr:cNvPr id="350" name="テキスト ボックス 349"/>
        <xdr:cNvSpPr txBox="1"/>
      </xdr:nvSpPr>
      <xdr:spPr>
        <a:xfrm>
          <a:off x="13131800" y="10646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道路や下水道などの生活基盤整備及び小中学校の建て替え事業等に多額の地方債を発行してきた結果、類似団体よりも高い値となっているが、公的資金補償金免除繰上償還や近年の地方債発行抑制の効果で年々改善し、令和元年度は前年度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0.9</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ポイント改善し、類似団体平均との差が</a:t>
          </a:r>
          <a:r>
            <a:rPr kumimoji="1" lang="en-US" altLang="ja-JP" sz="1100">
              <a:solidFill>
                <a:schemeClr val="tx1"/>
              </a:solidFill>
              <a:latin typeface="ＭＳ Ｐゴシック" panose="020B0600070205080204" pitchFamily="50" charset="-128"/>
              <a:ea typeface="ＭＳ Ｐゴシック" panose="020B0600070205080204" pitchFamily="50" charset="-128"/>
            </a:rPr>
            <a:t>2.5</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ポイントに縮まった。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借入全体のうち、比較的償還年限の短い過疎対策事業債が占める割合が増えて（</a:t>
          </a:r>
          <a:r>
            <a:rPr kumimoji="1" lang="en-US" altLang="ja-JP" sz="1100">
              <a:solidFill>
                <a:schemeClr val="tx1"/>
              </a:solidFill>
              <a:latin typeface="ＭＳ Ｐゴシック" panose="020B0600070205080204" pitchFamily="50" charset="-128"/>
              <a:ea typeface="ＭＳ Ｐゴシック" panose="020B0600070205080204" pitchFamily="50" charset="-128"/>
            </a:rPr>
            <a:t>H26</a:t>
          </a:r>
          <a:r>
            <a:rPr kumimoji="1" lang="ja-JP" altLang="en-US" sz="1100">
              <a:solidFill>
                <a:schemeClr val="tx1"/>
              </a:solidFill>
              <a:latin typeface="ＭＳ Ｐゴシック" panose="020B0600070205080204" pitchFamily="50" charset="-128"/>
              <a:ea typeface="ＭＳ Ｐゴシック" panose="020B0600070205080204" pitchFamily="50" charset="-128"/>
            </a:rPr>
            <a:t>：発行額の</a:t>
          </a:r>
          <a:r>
            <a:rPr kumimoji="1" lang="en-US" altLang="ja-JP" sz="1100">
              <a:solidFill>
                <a:schemeClr val="tx1"/>
              </a:solidFill>
              <a:latin typeface="ＭＳ Ｐゴシック" panose="020B0600070205080204" pitchFamily="50" charset="-128"/>
              <a:ea typeface="ＭＳ Ｐゴシック" panose="020B0600070205080204" pitchFamily="50" charset="-128"/>
            </a:rPr>
            <a:t>29.1</a:t>
          </a:r>
          <a:r>
            <a:rPr kumimoji="1" lang="ja-JP" altLang="en-US" sz="1100">
              <a:solidFill>
                <a:schemeClr val="tx1"/>
              </a:solidFill>
              <a:latin typeface="ＭＳ Ｐゴシック" panose="020B0600070205080204" pitchFamily="50" charset="-128"/>
              <a:ea typeface="ＭＳ Ｐゴシック" panose="020B0600070205080204" pitchFamily="50" charset="-128"/>
            </a:rPr>
            <a:t>％、残高の</a:t>
          </a:r>
          <a:r>
            <a:rPr kumimoji="1" lang="en-US" altLang="ja-JP" sz="1100">
              <a:solidFill>
                <a:schemeClr val="tx1"/>
              </a:solidFill>
              <a:latin typeface="ＭＳ Ｐゴシック" panose="020B0600070205080204" pitchFamily="50" charset="-128"/>
              <a:ea typeface="ＭＳ Ｐゴシック" panose="020B0600070205080204" pitchFamily="50" charset="-128"/>
            </a:rPr>
            <a:t>15.3</a:t>
          </a:r>
          <a:r>
            <a:rPr kumimoji="1" lang="ja-JP" altLang="en-US" sz="1100">
              <a:solidFill>
                <a:schemeClr val="tx1"/>
              </a:solidFill>
              <a:latin typeface="ＭＳ Ｐゴシック" panose="020B0600070205080204" pitchFamily="50" charset="-128"/>
              <a:ea typeface="ＭＳ Ｐゴシック" panose="020B0600070205080204" pitchFamily="50" charset="-128"/>
            </a:rPr>
            <a:t>％⇒</a:t>
          </a:r>
          <a:r>
            <a:rPr kumimoji="1" lang="en-US" altLang="ja-JP" sz="1100">
              <a:solidFill>
                <a:schemeClr val="tx1"/>
              </a:solidFill>
              <a:latin typeface="ＭＳ Ｐゴシック" panose="020B0600070205080204" pitchFamily="50" charset="-128"/>
              <a:ea typeface="ＭＳ Ｐゴシック" panose="020B0600070205080204" pitchFamily="50" charset="-128"/>
            </a:rPr>
            <a:t>R1</a:t>
          </a:r>
          <a:r>
            <a:rPr kumimoji="1" lang="ja-JP" altLang="en-US" sz="1100">
              <a:solidFill>
                <a:schemeClr val="tx1"/>
              </a:solidFill>
              <a:latin typeface="ＭＳ Ｐゴシック" panose="020B0600070205080204" pitchFamily="50" charset="-128"/>
              <a:ea typeface="ＭＳ Ｐゴシック" panose="020B0600070205080204" pitchFamily="50" charset="-128"/>
            </a:rPr>
            <a:t>：発行額の</a:t>
          </a:r>
          <a:r>
            <a:rPr kumimoji="1" lang="en-US" altLang="ja-JP" sz="1100">
              <a:solidFill>
                <a:schemeClr val="tx1"/>
              </a:solidFill>
              <a:latin typeface="ＭＳ Ｐゴシック" panose="020B0600070205080204" pitchFamily="50" charset="-128"/>
              <a:ea typeface="ＭＳ Ｐゴシック" panose="020B0600070205080204" pitchFamily="50" charset="-128"/>
            </a:rPr>
            <a:t>61.0</a:t>
          </a:r>
          <a:r>
            <a:rPr kumimoji="1" lang="ja-JP" altLang="en-US" sz="1100">
              <a:solidFill>
                <a:schemeClr val="tx1"/>
              </a:solidFill>
              <a:latin typeface="ＭＳ Ｐゴシック" panose="020B0600070205080204" pitchFamily="50" charset="-128"/>
              <a:ea typeface="ＭＳ Ｐゴシック" panose="020B0600070205080204" pitchFamily="50" charset="-128"/>
            </a:rPr>
            <a:t>％、残高の</a:t>
          </a:r>
          <a:r>
            <a:rPr kumimoji="1" lang="en-US" altLang="ja-JP" sz="1100">
              <a:solidFill>
                <a:schemeClr val="tx1"/>
              </a:solidFill>
              <a:latin typeface="ＭＳ Ｐゴシック" panose="020B0600070205080204" pitchFamily="50" charset="-128"/>
              <a:ea typeface="ＭＳ Ｐゴシック" panose="020B0600070205080204" pitchFamily="50" charset="-128"/>
            </a:rPr>
            <a:t>35.3</a:t>
          </a:r>
          <a:r>
            <a:rPr kumimoji="1" lang="ja-JP" altLang="en-US" sz="1100">
              <a:solidFill>
                <a:schemeClr val="tx1"/>
              </a:solidFill>
              <a:latin typeface="ＭＳ Ｐゴシック" panose="020B0600070205080204" pitchFamily="50" charset="-128"/>
              <a:ea typeface="ＭＳ Ｐゴシック" panose="020B0600070205080204" pitchFamily="50" charset="-128"/>
            </a:rPr>
            <a:t>％）いるため、</a:t>
          </a:r>
          <a:r>
            <a:rPr kumimoji="1" lang="en-US" altLang="ja-JP" sz="1100">
              <a:solidFill>
                <a:schemeClr val="tx1"/>
              </a:solidFill>
              <a:latin typeface="ＭＳ Ｐゴシック" panose="020B0600070205080204" pitchFamily="50" charset="-128"/>
              <a:ea typeface="ＭＳ Ｐゴシック" panose="020B0600070205080204" pitchFamily="50" charset="-128"/>
            </a:rPr>
            <a:t>1</a:t>
          </a:r>
          <a:r>
            <a:rPr kumimoji="1" lang="ja-JP" altLang="en-US" sz="1100">
              <a:solidFill>
                <a:schemeClr val="tx1"/>
              </a:solidFill>
              <a:latin typeface="ＭＳ Ｐゴシック" panose="020B0600070205080204" pitchFamily="50" charset="-128"/>
              <a:ea typeface="ＭＳ Ｐゴシック" panose="020B0600070205080204" pitchFamily="50" charset="-128"/>
            </a:rPr>
            <a:t>年あたりの元金償還額が大きくなることに留意しながら、なお一層の地方債発行抑制に努めていく。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70273</xdr:rowOff>
    </xdr:from>
    <xdr:to>
      <xdr:col>81</xdr:col>
      <xdr:colOff>44450</xdr:colOff>
      <xdr:row>45</xdr:row>
      <xdr:rowOff>122344</xdr:rowOff>
    </xdr:to>
    <xdr:cxnSp macro="">
      <xdr:nvCxnSpPr>
        <xdr:cNvPr id="378" name="直線コネクタ 377"/>
        <xdr:cNvCxnSpPr/>
      </xdr:nvCxnSpPr>
      <xdr:spPr>
        <a:xfrm flipV="1">
          <a:off x="17018000" y="6413923"/>
          <a:ext cx="0" cy="14236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9" name="公債費負担の状況最小値テキスト"/>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80" name="直線コネクタ 379"/>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156650</xdr:rowOff>
    </xdr:from>
    <xdr:ext cx="762000" cy="259045"/>
    <xdr:sp macro="" textlink="">
      <xdr:nvSpPr>
        <xdr:cNvPr id="381" name="公債費負担の状況最大値テキスト"/>
        <xdr:cNvSpPr txBox="1"/>
      </xdr:nvSpPr>
      <xdr:spPr>
        <a:xfrm>
          <a:off x="17106900" y="615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70273</xdr:rowOff>
    </xdr:from>
    <xdr:to>
      <xdr:col>81</xdr:col>
      <xdr:colOff>133350</xdr:colOff>
      <xdr:row>37</xdr:row>
      <xdr:rowOff>70273</xdr:rowOff>
    </xdr:to>
    <xdr:cxnSp macro="">
      <xdr:nvCxnSpPr>
        <xdr:cNvPr id="382" name="直線コネクタ 381"/>
        <xdr:cNvCxnSpPr/>
      </xdr:nvCxnSpPr>
      <xdr:spPr>
        <a:xfrm>
          <a:off x="16929100" y="6413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95250</xdr:rowOff>
    </xdr:from>
    <xdr:to>
      <xdr:col>81</xdr:col>
      <xdr:colOff>44450</xdr:colOff>
      <xdr:row>43</xdr:row>
      <xdr:rowOff>167640</xdr:rowOff>
    </xdr:to>
    <xdr:cxnSp macro="">
      <xdr:nvCxnSpPr>
        <xdr:cNvPr id="383" name="直線コネクタ 382"/>
        <xdr:cNvCxnSpPr/>
      </xdr:nvCxnSpPr>
      <xdr:spPr>
        <a:xfrm flipV="1">
          <a:off x="16179800" y="746760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31344</xdr:rowOff>
    </xdr:from>
    <xdr:ext cx="762000" cy="259045"/>
    <xdr:sp macro="" textlink="">
      <xdr:nvSpPr>
        <xdr:cNvPr id="384" name="公債費負担の状況平均値テキスト"/>
        <xdr:cNvSpPr txBox="1"/>
      </xdr:nvSpPr>
      <xdr:spPr>
        <a:xfrm>
          <a:off x="17106900" y="70607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14817</xdr:rowOff>
    </xdr:from>
    <xdr:to>
      <xdr:col>81</xdr:col>
      <xdr:colOff>95250</xdr:colOff>
      <xdr:row>42</xdr:row>
      <xdr:rowOff>116417</xdr:rowOff>
    </xdr:to>
    <xdr:sp macro="" textlink="">
      <xdr:nvSpPr>
        <xdr:cNvPr id="385" name="フローチャート: 判断 384"/>
        <xdr:cNvSpPr/>
      </xdr:nvSpPr>
      <xdr:spPr>
        <a:xfrm>
          <a:off x="169672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167640</xdr:rowOff>
    </xdr:from>
    <xdr:to>
      <xdr:col>77</xdr:col>
      <xdr:colOff>44450</xdr:colOff>
      <xdr:row>44</xdr:row>
      <xdr:rowOff>20320</xdr:rowOff>
    </xdr:to>
    <xdr:cxnSp macro="">
      <xdr:nvCxnSpPr>
        <xdr:cNvPr id="386" name="直線コネクタ 385"/>
        <xdr:cNvCxnSpPr/>
      </xdr:nvCxnSpPr>
      <xdr:spPr>
        <a:xfrm flipV="1">
          <a:off x="15290800" y="75399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14817</xdr:rowOff>
    </xdr:from>
    <xdr:to>
      <xdr:col>77</xdr:col>
      <xdr:colOff>95250</xdr:colOff>
      <xdr:row>42</xdr:row>
      <xdr:rowOff>116417</xdr:rowOff>
    </xdr:to>
    <xdr:sp macro="" textlink="">
      <xdr:nvSpPr>
        <xdr:cNvPr id="387" name="フローチャート: 判断 386"/>
        <xdr:cNvSpPr/>
      </xdr:nvSpPr>
      <xdr:spPr>
        <a:xfrm>
          <a:off x="16129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126594</xdr:rowOff>
    </xdr:from>
    <xdr:ext cx="736600" cy="259045"/>
    <xdr:sp macro="" textlink="">
      <xdr:nvSpPr>
        <xdr:cNvPr id="388" name="テキスト ボックス 387"/>
        <xdr:cNvSpPr txBox="1"/>
      </xdr:nvSpPr>
      <xdr:spPr>
        <a:xfrm>
          <a:off x="15798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20320</xdr:rowOff>
    </xdr:from>
    <xdr:to>
      <xdr:col>72</xdr:col>
      <xdr:colOff>203200</xdr:colOff>
      <xdr:row>44</xdr:row>
      <xdr:rowOff>76623</xdr:rowOff>
    </xdr:to>
    <xdr:cxnSp macro="">
      <xdr:nvCxnSpPr>
        <xdr:cNvPr id="389" name="直線コネクタ 388"/>
        <xdr:cNvCxnSpPr/>
      </xdr:nvCxnSpPr>
      <xdr:spPr>
        <a:xfrm flipV="1">
          <a:off x="14401800" y="756412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14817</xdr:rowOff>
    </xdr:from>
    <xdr:to>
      <xdr:col>73</xdr:col>
      <xdr:colOff>44450</xdr:colOff>
      <xdr:row>42</xdr:row>
      <xdr:rowOff>116417</xdr:rowOff>
    </xdr:to>
    <xdr:sp macro="" textlink="">
      <xdr:nvSpPr>
        <xdr:cNvPr id="390" name="フローチャート: 判断 389"/>
        <xdr:cNvSpPr/>
      </xdr:nvSpPr>
      <xdr:spPr>
        <a:xfrm>
          <a:off x="15240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126594</xdr:rowOff>
    </xdr:from>
    <xdr:ext cx="762000" cy="259045"/>
    <xdr:sp macro="" textlink="">
      <xdr:nvSpPr>
        <xdr:cNvPr id="391" name="テキスト ボックス 390"/>
        <xdr:cNvSpPr txBox="1"/>
      </xdr:nvSpPr>
      <xdr:spPr>
        <a:xfrm>
          <a:off x="14909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76623</xdr:rowOff>
    </xdr:from>
    <xdr:to>
      <xdr:col>68</xdr:col>
      <xdr:colOff>152400</xdr:colOff>
      <xdr:row>44</xdr:row>
      <xdr:rowOff>149013</xdr:rowOff>
    </xdr:to>
    <xdr:cxnSp macro="">
      <xdr:nvCxnSpPr>
        <xdr:cNvPr id="392" name="直線コネクタ 391"/>
        <xdr:cNvCxnSpPr/>
      </xdr:nvCxnSpPr>
      <xdr:spPr>
        <a:xfrm flipV="1">
          <a:off x="13512800" y="762042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22860</xdr:rowOff>
    </xdr:from>
    <xdr:to>
      <xdr:col>68</xdr:col>
      <xdr:colOff>203200</xdr:colOff>
      <xdr:row>42</xdr:row>
      <xdr:rowOff>124460</xdr:rowOff>
    </xdr:to>
    <xdr:sp macro="" textlink="">
      <xdr:nvSpPr>
        <xdr:cNvPr id="393" name="フローチャート: 判断 392"/>
        <xdr:cNvSpPr/>
      </xdr:nvSpPr>
      <xdr:spPr>
        <a:xfrm>
          <a:off x="14351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134637</xdr:rowOff>
    </xdr:from>
    <xdr:ext cx="762000" cy="259045"/>
    <xdr:sp macro="" textlink="">
      <xdr:nvSpPr>
        <xdr:cNvPr id="394" name="テキスト ボックス 393"/>
        <xdr:cNvSpPr txBox="1"/>
      </xdr:nvSpPr>
      <xdr:spPr>
        <a:xfrm>
          <a:off x="14020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395" name="フローチャート: 判断 394"/>
        <xdr:cNvSpPr/>
      </xdr:nvSpPr>
      <xdr:spPr>
        <a:xfrm>
          <a:off x="13462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35577</xdr:rowOff>
    </xdr:from>
    <xdr:ext cx="762000" cy="259045"/>
    <xdr:sp macro="" textlink="">
      <xdr:nvSpPr>
        <xdr:cNvPr id="396" name="テキスト ボックス 395"/>
        <xdr:cNvSpPr txBox="1"/>
      </xdr:nvSpPr>
      <xdr:spPr>
        <a:xfrm>
          <a:off x="13131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44450</xdr:rowOff>
    </xdr:from>
    <xdr:to>
      <xdr:col>81</xdr:col>
      <xdr:colOff>95250</xdr:colOff>
      <xdr:row>43</xdr:row>
      <xdr:rowOff>146050</xdr:rowOff>
    </xdr:to>
    <xdr:sp macro="" textlink="">
      <xdr:nvSpPr>
        <xdr:cNvPr id="402" name="楕円 401"/>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16527</xdr:rowOff>
    </xdr:from>
    <xdr:ext cx="762000" cy="259045"/>
    <xdr:sp macro="" textlink="">
      <xdr:nvSpPr>
        <xdr:cNvPr id="403" name="公債費負担の状況該当値テキスト"/>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116840</xdr:rowOff>
    </xdr:from>
    <xdr:to>
      <xdr:col>77</xdr:col>
      <xdr:colOff>95250</xdr:colOff>
      <xdr:row>44</xdr:row>
      <xdr:rowOff>46990</xdr:rowOff>
    </xdr:to>
    <xdr:sp macro="" textlink="">
      <xdr:nvSpPr>
        <xdr:cNvPr id="404" name="楕円 403"/>
        <xdr:cNvSpPr/>
      </xdr:nvSpPr>
      <xdr:spPr>
        <a:xfrm>
          <a:off x="16129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31767</xdr:rowOff>
    </xdr:from>
    <xdr:ext cx="736600" cy="259045"/>
    <xdr:sp macro="" textlink="">
      <xdr:nvSpPr>
        <xdr:cNvPr id="405" name="テキスト ボックス 404"/>
        <xdr:cNvSpPr txBox="1"/>
      </xdr:nvSpPr>
      <xdr:spPr>
        <a:xfrm>
          <a:off x="15798800" y="7575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140970</xdr:rowOff>
    </xdr:from>
    <xdr:to>
      <xdr:col>73</xdr:col>
      <xdr:colOff>44450</xdr:colOff>
      <xdr:row>44</xdr:row>
      <xdr:rowOff>71120</xdr:rowOff>
    </xdr:to>
    <xdr:sp macro="" textlink="">
      <xdr:nvSpPr>
        <xdr:cNvPr id="406" name="楕円 405"/>
        <xdr:cNvSpPr/>
      </xdr:nvSpPr>
      <xdr:spPr>
        <a:xfrm>
          <a:off x="15240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55897</xdr:rowOff>
    </xdr:from>
    <xdr:ext cx="762000" cy="259045"/>
    <xdr:sp macro="" textlink="">
      <xdr:nvSpPr>
        <xdr:cNvPr id="407" name="テキスト ボックス 406"/>
        <xdr:cNvSpPr txBox="1"/>
      </xdr:nvSpPr>
      <xdr:spPr>
        <a:xfrm>
          <a:off x="14909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25823</xdr:rowOff>
    </xdr:from>
    <xdr:to>
      <xdr:col>68</xdr:col>
      <xdr:colOff>203200</xdr:colOff>
      <xdr:row>44</xdr:row>
      <xdr:rowOff>127423</xdr:rowOff>
    </xdr:to>
    <xdr:sp macro="" textlink="">
      <xdr:nvSpPr>
        <xdr:cNvPr id="408" name="楕円 407"/>
        <xdr:cNvSpPr/>
      </xdr:nvSpPr>
      <xdr:spPr>
        <a:xfrm>
          <a:off x="143510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112200</xdr:rowOff>
    </xdr:from>
    <xdr:ext cx="762000" cy="259045"/>
    <xdr:sp macro="" textlink="">
      <xdr:nvSpPr>
        <xdr:cNvPr id="409" name="テキスト ボックス 408"/>
        <xdr:cNvSpPr txBox="1"/>
      </xdr:nvSpPr>
      <xdr:spPr>
        <a:xfrm>
          <a:off x="14020800" y="765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98213</xdr:rowOff>
    </xdr:from>
    <xdr:to>
      <xdr:col>64</xdr:col>
      <xdr:colOff>152400</xdr:colOff>
      <xdr:row>45</xdr:row>
      <xdr:rowOff>28363</xdr:rowOff>
    </xdr:to>
    <xdr:sp macro="" textlink="">
      <xdr:nvSpPr>
        <xdr:cNvPr id="410" name="楕円 409"/>
        <xdr:cNvSpPr/>
      </xdr:nvSpPr>
      <xdr:spPr>
        <a:xfrm>
          <a:off x="13462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13140</xdr:rowOff>
    </xdr:from>
    <xdr:ext cx="762000" cy="259045"/>
    <xdr:sp macro="" textlink="">
      <xdr:nvSpPr>
        <xdr:cNvPr id="411" name="テキスト ボックス 410"/>
        <xdr:cNvSpPr txBox="1"/>
      </xdr:nvSpPr>
      <xdr:spPr>
        <a:xfrm>
          <a:off x="13131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これまで行なってきた公的資金補償金免除繰上償還や地方債の発行抑制により地方債現在高が減少しているため、将来負担比率は年々改善していたが、令和元年度は基準財政需要額算入見込額の減少（△</a:t>
          </a:r>
          <a:r>
            <a:rPr kumimoji="1" lang="en-US" altLang="ja-JP" sz="1100">
              <a:solidFill>
                <a:schemeClr val="tx1"/>
              </a:solidFill>
              <a:latin typeface="ＭＳ Ｐゴシック" panose="020B0600070205080204" pitchFamily="50" charset="-128"/>
              <a:ea typeface="ＭＳ Ｐゴシック" panose="020B0600070205080204" pitchFamily="50" charset="-128"/>
            </a:rPr>
            <a:t>2.0</a:t>
          </a:r>
          <a:r>
            <a:rPr kumimoji="1" lang="ja-JP" altLang="en-US" sz="1100">
              <a:solidFill>
                <a:schemeClr val="tx1"/>
              </a:solidFill>
              <a:latin typeface="ＭＳ Ｐゴシック" panose="020B0600070205080204" pitchFamily="50" charset="-128"/>
              <a:ea typeface="ＭＳ Ｐゴシック" panose="020B0600070205080204" pitchFamily="50" charset="-128"/>
            </a:rPr>
            <a:t>％）、充当可能財源等の減少（△</a:t>
          </a:r>
          <a:r>
            <a:rPr kumimoji="1" lang="en-US" altLang="ja-JP" sz="1100">
              <a:solidFill>
                <a:schemeClr val="tx1"/>
              </a:solidFill>
              <a:latin typeface="ＭＳ Ｐゴシック" panose="020B0600070205080204" pitchFamily="50" charset="-128"/>
              <a:ea typeface="ＭＳ Ｐゴシック" panose="020B0600070205080204" pitchFamily="50" charset="-128"/>
            </a:rPr>
            <a:t>9.6</a:t>
          </a:r>
          <a:r>
            <a:rPr kumimoji="1" lang="ja-JP" altLang="en-US" sz="1100">
              <a:solidFill>
                <a:schemeClr val="tx1"/>
              </a:solidFill>
              <a:latin typeface="ＭＳ Ｐゴシック" panose="020B0600070205080204" pitchFamily="50" charset="-128"/>
              <a:ea typeface="ＭＳ Ｐゴシック" panose="020B0600070205080204" pitchFamily="50" charset="-128"/>
            </a:rPr>
            <a:t>％）により、前年度より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3.0</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ポイント悪化し、類似団体平均に比べ</a:t>
          </a:r>
          <a:r>
            <a:rPr kumimoji="1" lang="en-US" altLang="ja-JP" sz="1100">
              <a:solidFill>
                <a:schemeClr val="tx1"/>
              </a:solidFill>
              <a:latin typeface="ＭＳ Ｐゴシック" panose="020B0600070205080204" pitchFamily="50" charset="-128"/>
              <a:ea typeface="ＭＳ Ｐゴシック" panose="020B0600070205080204" pitchFamily="50" charset="-128"/>
            </a:rPr>
            <a:t>7</a:t>
          </a:r>
          <a:r>
            <a:rPr kumimoji="1" lang="ja-JP" altLang="en-US" sz="1100">
              <a:solidFill>
                <a:schemeClr val="tx1"/>
              </a:solidFill>
              <a:latin typeface="ＭＳ Ｐゴシック" panose="020B0600070205080204" pitchFamily="50" charset="-128"/>
              <a:ea typeface="ＭＳ Ｐゴシック" panose="020B0600070205080204" pitchFamily="50" charset="-128"/>
            </a:rPr>
            <a:t>倍以上の高水準となっている。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本市の将来負担比率が高い最大の要因は、下水道事業（令和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年度から法適用）に対する公債費充当繰出であり、企業会計に移行したことも踏まえ、下水道事業の経営改善を図っていくとともに、今後も市債残高の減少に努め財政の健全化を図っていく。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8" name="直線コネクタ 427"/>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9" name="テキスト ボックス 428"/>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0" name="直線コネクタ 429"/>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1" name="テキスト ボックス 430"/>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2" name="直線コネクタ 431"/>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3" name="テキスト ボックス 432"/>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4" name="直線コネクタ 433"/>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5" name="テキスト ボックス 434"/>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60757</xdr:rowOff>
    </xdr:to>
    <xdr:cxnSp macro="">
      <xdr:nvCxnSpPr>
        <xdr:cNvPr id="438" name="直線コネクタ 437"/>
        <xdr:cNvCxnSpPr/>
      </xdr:nvCxnSpPr>
      <xdr:spPr>
        <a:xfrm flipV="1">
          <a:off x="17018000" y="2451100"/>
          <a:ext cx="0" cy="15530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32834</xdr:rowOff>
    </xdr:from>
    <xdr:ext cx="762000" cy="259045"/>
    <xdr:sp macro="" textlink="">
      <xdr:nvSpPr>
        <xdr:cNvPr id="439" name="将来負担の状況最小値テキスト"/>
        <xdr:cNvSpPr txBox="1"/>
      </xdr:nvSpPr>
      <xdr:spPr>
        <a:xfrm>
          <a:off x="17106900" y="397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60757</xdr:rowOff>
    </xdr:from>
    <xdr:to>
      <xdr:col>81</xdr:col>
      <xdr:colOff>133350</xdr:colOff>
      <xdr:row>23</xdr:row>
      <xdr:rowOff>60757</xdr:rowOff>
    </xdr:to>
    <xdr:cxnSp macro="">
      <xdr:nvCxnSpPr>
        <xdr:cNvPr id="440" name="直線コネクタ 439"/>
        <xdr:cNvCxnSpPr/>
      </xdr:nvCxnSpPr>
      <xdr:spPr>
        <a:xfrm>
          <a:off x="16929100" y="4004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1"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2" name="直線コネクタ 441"/>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36525</xdr:rowOff>
    </xdr:from>
    <xdr:to>
      <xdr:col>81</xdr:col>
      <xdr:colOff>44450</xdr:colOff>
      <xdr:row>20</xdr:row>
      <xdr:rowOff>65481</xdr:rowOff>
    </xdr:to>
    <xdr:cxnSp macro="">
      <xdr:nvCxnSpPr>
        <xdr:cNvPr id="443" name="直線コネクタ 442"/>
        <xdr:cNvCxnSpPr/>
      </xdr:nvCxnSpPr>
      <xdr:spPr>
        <a:xfrm>
          <a:off x="16179800" y="3465525"/>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160342</xdr:rowOff>
    </xdr:from>
    <xdr:ext cx="762000" cy="259045"/>
    <xdr:sp macro="" textlink="">
      <xdr:nvSpPr>
        <xdr:cNvPr id="444" name="将来負担の状況平均値テキスト"/>
        <xdr:cNvSpPr txBox="1"/>
      </xdr:nvSpPr>
      <xdr:spPr>
        <a:xfrm>
          <a:off x="17106900" y="238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143815</xdr:rowOff>
    </xdr:from>
    <xdr:to>
      <xdr:col>81</xdr:col>
      <xdr:colOff>95250</xdr:colOff>
      <xdr:row>15</xdr:row>
      <xdr:rowOff>73965</xdr:rowOff>
    </xdr:to>
    <xdr:sp macro="" textlink="">
      <xdr:nvSpPr>
        <xdr:cNvPr id="445" name="フローチャート: 判断 444"/>
        <xdr:cNvSpPr/>
      </xdr:nvSpPr>
      <xdr:spPr>
        <a:xfrm>
          <a:off x="16967200" y="254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36525</xdr:rowOff>
    </xdr:from>
    <xdr:to>
      <xdr:col>77</xdr:col>
      <xdr:colOff>44450</xdr:colOff>
      <xdr:row>20</xdr:row>
      <xdr:rowOff>112776</xdr:rowOff>
    </xdr:to>
    <xdr:cxnSp macro="">
      <xdr:nvCxnSpPr>
        <xdr:cNvPr id="446" name="直線コネクタ 445"/>
        <xdr:cNvCxnSpPr/>
      </xdr:nvCxnSpPr>
      <xdr:spPr>
        <a:xfrm flipV="1">
          <a:off x="15290800" y="3465525"/>
          <a:ext cx="889000" cy="7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148641</xdr:rowOff>
    </xdr:from>
    <xdr:to>
      <xdr:col>77</xdr:col>
      <xdr:colOff>95250</xdr:colOff>
      <xdr:row>15</xdr:row>
      <xdr:rowOff>78791</xdr:rowOff>
    </xdr:to>
    <xdr:sp macro="" textlink="">
      <xdr:nvSpPr>
        <xdr:cNvPr id="447" name="フローチャート: 判断 446"/>
        <xdr:cNvSpPr/>
      </xdr:nvSpPr>
      <xdr:spPr>
        <a:xfrm>
          <a:off x="16129000" y="254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88968</xdr:rowOff>
    </xdr:from>
    <xdr:ext cx="736600" cy="259045"/>
    <xdr:sp macro="" textlink="">
      <xdr:nvSpPr>
        <xdr:cNvPr id="448" name="テキスト ボックス 447"/>
        <xdr:cNvSpPr txBox="1"/>
      </xdr:nvSpPr>
      <xdr:spPr>
        <a:xfrm>
          <a:off x="15798800" y="2317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112776</xdr:rowOff>
    </xdr:from>
    <xdr:to>
      <xdr:col>72</xdr:col>
      <xdr:colOff>203200</xdr:colOff>
      <xdr:row>20</xdr:row>
      <xdr:rowOff>134010</xdr:rowOff>
    </xdr:to>
    <xdr:cxnSp macro="">
      <xdr:nvCxnSpPr>
        <xdr:cNvPr id="449" name="直線コネクタ 448"/>
        <xdr:cNvCxnSpPr/>
      </xdr:nvCxnSpPr>
      <xdr:spPr>
        <a:xfrm flipV="1">
          <a:off x="14401800" y="3541776"/>
          <a:ext cx="889000" cy="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11938</xdr:rowOff>
    </xdr:from>
    <xdr:to>
      <xdr:col>73</xdr:col>
      <xdr:colOff>44450</xdr:colOff>
      <xdr:row>15</xdr:row>
      <xdr:rowOff>113538</xdr:rowOff>
    </xdr:to>
    <xdr:sp macro="" textlink="">
      <xdr:nvSpPr>
        <xdr:cNvPr id="450" name="フローチャート: 判断 449"/>
        <xdr:cNvSpPr/>
      </xdr:nvSpPr>
      <xdr:spPr>
        <a:xfrm>
          <a:off x="15240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123715</xdr:rowOff>
    </xdr:from>
    <xdr:ext cx="762000" cy="259045"/>
    <xdr:sp macro="" textlink="">
      <xdr:nvSpPr>
        <xdr:cNvPr id="451" name="テキスト ボックス 450"/>
        <xdr:cNvSpPr txBox="1"/>
      </xdr:nvSpPr>
      <xdr:spPr>
        <a:xfrm>
          <a:off x="14909800" y="235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134010</xdr:rowOff>
    </xdr:from>
    <xdr:to>
      <xdr:col>68</xdr:col>
      <xdr:colOff>152400</xdr:colOff>
      <xdr:row>21</xdr:row>
      <xdr:rowOff>33985</xdr:rowOff>
    </xdr:to>
    <xdr:cxnSp macro="">
      <xdr:nvCxnSpPr>
        <xdr:cNvPr id="452" name="直線コネクタ 451"/>
        <xdr:cNvCxnSpPr/>
      </xdr:nvCxnSpPr>
      <xdr:spPr>
        <a:xfrm flipV="1">
          <a:off x="13512800" y="3563010"/>
          <a:ext cx="889000" cy="7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23520</xdr:rowOff>
    </xdr:from>
    <xdr:to>
      <xdr:col>68</xdr:col>
      <xdr:colOff>203200</xdr:colOff>
      <xdr:row>15</xdr:row>
      <xdr:rowOff>125120</xdr:rowOff>
    </xdr:to>
    <xdr:sp macro="" textlink="">
      <xdr:nvSpPr>
        <xdr:cNvPr id="453" name="フローチャート: 判断 452"/>
        <xdr:cNvSpPr/>
      </xdr:nvSpPr>
      <xdr:spPr>
        <a:xfrm>
          <a:off x="14351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135297</xdr:rowOff>
    </xdr:from>
    <xdr:ext cx="762000" cy="259045"/>
    <xdr:sp macro="" textlink="">
      <xdr:nvSpPr>
        <xdr:cNvPr id="454" name="テキスト ボックス 453"/>
        <xdr:cNvSpPr txBox="1"/>
      </xdr:nvSpPr>
      <xdr:spPr>
        <a:xfrm>
          <a:off x="14020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145136</xdr:rowOff>
    </xdr:from>
    <xdr:to>
      <xdr:col>64</xdr:col>
      <xdr:colOff>152400</xdr:colOff>
      <xdr:row>16</xdr:row>
      <xdr:rowOff>75286</xdr:rowOff>
    </xdr:to>
    <xdr:sp macro="" textlink="">
      <xdr:nvSpPr>
        <xdr:cNvPr id="455" name="フローチャート: 判断 454"/>
        <xdr:cNvSpPr/>
      </xdr:nvSpPr>
      <xdr:spPr>
        <a:xfrm>
          <a:off x="13462000" y="271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85463</xdr:rowOff>
    </xdr:from>
    <xdr:ext cx="762000" cy="259045"/>
    <xdr:sp macro="" textlink="">
      <xdr:nvSpPr>
        <xdr:cNvPr id="456" name="テキスト ボックス 455"/>
        <xdr:cNvSpPr txBox="1"/>
      </xdr:nvSpPr>
      <xdr:spPr>
        <a:xfrm>
          <a:off x="13131800" y="248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14681</xdr:rowOff>
    </xdr:from>
    <xdr:to>
      <xdr:col>81</xdr:col>
      <xdr:colOff>95250</xdr:colOff>
      <xdr:row>20</xdr:row>
      <xdr:rowOff>116281</xdr:rowOff>
    </xdr:to>
    <xdr:sp macro="" textlink="">
      <xdr:nvSpPr>
        <xdr:cNvPr id="462" name="楕円 461"/>
        <xdr:cNvSpPr/>
      </xdr:nvSpPr>
      <xdr:spPr>
        <a:xfrm>
          <a:off x="16967200" y="344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158208</xdr:rowOff>
    </xdr:from>
    <xdr:ext cx="762000" cy="259045"/>
    <xdr:sp macro="" textlink="">
      <xdr:nvSpPr>
        <xdr:cNvPr id="463" name="将来負担の状況該当値テキスト"/>
        <xdr:cNvSpPr txBox="1"/>
      </xdr:nvSpPr>
      <xdr:spPr>
        <a:xfrm>
          <a:off x="17106900" y="3415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157175</xdr:rowOff>
    </xdr:from>
    <xdr:to>
      <xdr:col>77</xdr:col>
      <xdr:colOff>95250</xdr:colOff>
      <xdr:row>20</xdr:row>
      <xdr:rowOff>87325</xdr:rowOff>
    </xdr:to>
    <xdr:sp macro="" textlink="">
      <xdr:nvSpPr>
        <xdr:cNvPr id="464" name="楕円 463"/>
        <xdr:cNvSpPr/>
      </xdr:nvSpPr>
      <xdr:spPr>
        <a:xfrm>
          <a:off x="16129000" y="341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72102</xdr:rowOff>
    </xdr:from>
    <xdr:ext cx="736600" cy="259045"/>
    <xdr:sp macro="" textlink="">
      <xdr:nvSpPr>
        <xdr:cNvPr id="465" name="テキスト ボックス 464"/>
        <xdr:cNvSpPr txBox="1"/>
      </xdr:nvSpPr>
      <xdr:spPr>
        <a:xfrm>
          <a:off x="15798800" y="3501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61976</xdr:rowOff>
    </xdr:from>
    <xdr:to>
      <xdr:col>73</xdr:col>
      <xdr:colOff>44450</xdr:colOff>
      <xdr:row>20</xdr:row>
      <xdr:rowOff>163576</xdr:rowOff>
    </xdr:to>
    <xdr:sp macro="" textlink="">
      <xdr:nvSpPr>
        <xdr:cNvPr id="466" name="楕円 465"/>
        <xdr:cNvSpPr/>
      </xdr:nvSpPr>
      <xdr:spPr>
        <a:xfrm>
          <a:off x="15240000" y="349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148353</xdr:rowOff>
    </xdr:from>
    <xdr:ext cx="762000" cy="259045"/>
    <xdr:sp macro="" textlink="">
      <xdr:nvSpPr>
        <xdr:cNvPr id="467" name="テキスト ボックス 466"/>
        <xdr:cNvSpPr txBox="1"/>
      </xdr:nvSpPr>
      <xdr:spPr>
        <a:xfrm>
          <a:off x="14909800" y="357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83210</xdr:rowOff>
    </xdr:from>
    <xdr:to>
      <xdr:col>68</xdr:col>
      <xdr:colOff>203200</xdr:colOff>
      <xdr:row>21</xdr:row>
      <xdr:rowOff>13360</xdr:rowOff>
    </xdr:to>
    <xdr:sp macro="" textlink="">
      <xdr:nvSpPr>
        <xdr:cNvPr id="468" name="楕円 467"/>
        <xdr:cNvSpPr/>
      </xdr:nvSpPr>
      <xdr:spPr>
        <a:xfrm>
          <a:off x="14351000" y="35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169587</xdr:rowOff>
    </xdr:from>
    <xdr:ext cx="762000" cy="259045"/>
    <xdr:sp macro="" textlink="">
      <xdr:nvSpPr>
        <xdr:cNvPr id="469" name="テキスト ボックス 468"/>
        <xdr:cNvSpPr txBox="1"/>
      </xdr:nvSpPr>
      <xdr:spPr>
        <a:xfrm>
          <a:off x="14020800" y="359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154635</xdr:rowOff>
    </xdr:from>
    <xdr:to>
      <xdr:col>64</xdr:col>
      <xdr:colOff>152400</xdr:colOff>
      <xdr:row>21</xdr:row>
      <xdr:rowOff>84785</xdr:rowOff>
    </xdr:to>
    <xdr:sp macro="" textlink="">
      <xdr:nvSpPr>
        <xdr:cNvPr id="470" name="楕円 469"/>
        <xdr:cNvSpPr/>
      </xdr:nvSpPr>
      <xdr:spPr>
        <a:xfrm>
          <a:off x="13462000" y="35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69562</xdr:rowOff>
    </xdr:from>
    <xdr:ext cx="762000" cy="259045"/>
    <xdr:sp macro="" textlink="">
      <xdr:nvSpPr>
        <xdr:cNvPr id="471" name="テキスト ボックス 470"/>
        <xdr:cNvSpPr txBox="1"/>
      </xdr:nvSpPr>
      <xdr:spPr>
        <a:xfrm>
          <a:off x="13131800" y="3670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23,664
23,486
196.98
13,612,336
12,848,783
740,223
7,254,563
13,886,648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消防組織を市単独で運営していることや公営の保育施設が多いことなどから、類似団体平均を上回る値となっている。平成</a:t>
          </a:r>
          <a:r>
            <a:rPr kumimoji="1" lang="en-US" altLang="ja-JP" sz="1200">
              <a:solidFill>
                <a:schemeClr val="tx1"/>
              </a:solidFill>
              <a:latin typeface="ＭＳ Ｐゴシック" panose="020B0600070205080204" pitchFamily="50" charset="-128"/>
              <a:ea typeface="ＭＳ Ｐゴシック" panose="020B0600070205080204" pitchFamily="50" charset="-128"/>
            </a:rPr>
            <a:t>28</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年度から保育施設の民間委託や民営化、小学校給食の民間委託を進めており、若干の改善傾向にあったが、令和元年度は経常一般財源である普通交付税が減少したため、前年度よりも</a:t>
          </a:r>
          <a:r>
            <a:rPr kumimoji="1" lang="en-US" altLang="ja-JP" sz="1200">
              <a:solidFill>
                <a:schemeClr val="tx1"/>
              </a:solidFill>
              <a:latin typeface="ＭＳ Ｐゴシック" panose="020B0600070205080204" pitchFamily="50" charset="-128"/>
              <a:ea typeface="ＭＳ Ｐゴシック" panose="020B0600070205080204" pitchFamily="50" charset="-128"/>
            </a:rPr>
            <a:t>1.1</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ポイント増加し、類似団体平均との差も</a:t>
          </a:r>
          <a:r>
            <a:rPr kumimoji="1" lang="en-US" altLang="ja-JP" sz="1200">
              <a:solidFill>
                <a:schemeClr val="tx1"/>
              </a:solidFill>
              <a:latin typeface="ＭＳ Ｐゴシック" panose="020B0600070205080204" pitchFamily="50" charset="-128"/>
              <a:ea typeface="ＭＳ Ｐゴシック" panose="020B0600070205080204" pitchFamily="50" charset="-128"/>
            </a:rPr>
            <a:t>4.8</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ポイントになった。</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今後も指定管理者制度の導入や民間委託・民営化に取り組み、改善を図っていく。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50800</xdr:rowOff>
    </xdr:from>
    <xdr:to>
      <xdr:col>24</xdr:col>
      <xdr:colOff>25400</xdr:colOff>
      <xdr:row>40</xdr:row>
      <xdr:rowOff>101600</xdr:rowOff>
    </xdr:to>
    <xdr:cxnSp macro="">
      <xdr:nvCxnSpPr>
        <xdr:cNvPr id="61" name="直線コネクタ 60"/>
        <xdr:cNvCxnSpPr/>
      </xdr:nvCxnSpPr>
      <xdr:spPr>
        <a:xfrm flipV="1">
          <a:off x="4826000" y="55372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73677</xdr:rowOff>
    </xdr:from>
    <xdr:ext cx="762000" cy="259045"/>
    <xdr:sp macro="" textlink="">
      <xdr:nvSpPr>
        <xdr:cNvPr id="62" name="人件費最小値テキスト"/>
        <xdr:cNvSpPr txBox="1"/>
      </xdr:nvSpPr>
      <xdr:spPr>
        <a:xfrm>
          <a:off x="4914900" y="693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101600</xdr:rowOff>
    </xdr:from>
    <xdr:to>
      <xdr:col>24</xdr:col>
      <xdr:colOff>114300</xdr:colOff>
      <xdr:row>40</xdr:row>
      <xdr:rowOff>101600</xdr:rowOff>
    </xdr:to>
    <xdr:cxnSp macro="">
      <xdr:nvCxnSpPr>
        <xdr:cNvPr id="63" name="直線コネクタ 62"/>
        <xdr:cNvCxnSpPr/>
      </xdr:nvCxnSpPr>
      <xdr:spPr>
        <a:xfrm>
          <a:off x="4737100" y="695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137177</xdr:rowOff>
    </xdr:from>
    <xdr:ext cx="762000" cy="259045"/>
    <xdr:sp macro="" textlink="">
      <xdr:nvSpPr>
        <xdr:cNvPr id="64" name="人件費最大値テキスト"/>
        <xdr:cNvSpPr txBox="1"/>
      </xdr:nvSpPr>
      <xdr:spPr>
        <a:xfrm>
          <a:off x="4914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50800</xdr:rowOff>
    </xdr:from>
    <xdr:to>
      <xdr:col>24</xdr:col>
      <xdr:colOff>114300</xdr:colOff>
      <xdr:row>32</xdr:row>
      <xdr:rowOff>50800</xdr:rowOff>
    </xdr:to>
    <xdr:cxnSp macro="">
      <xdr:nvCxnSpPr>
        <xdr:cNvPr id="65" name="直線コネクタ 64"/>
        <xdr:cNvCxnSpPr/>
      </xdr:nvCxnSpPr>
      <xdr:spPr>
        <a:xfrm>
          <a:off x="4737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133350</xdr:rowOff>
    </xdr:from>
    <xdr:to>
      <xdr:col>24</xdr:col>
      <xdr:colOff>25400</xdr:colOff>
      <xdr:row>38</xdr:row>
      <xdr:rowOff>101600</xdr:rowOff>
    </xdr:to>
    <xdr:cxnSp macro="">
      <xdr:nvCxnSpPr>
        <xdr:cNvPr id="66" name="直線コネクタ 65"/>
        <xdr:cNvCxnSpPr/>
      </xdr:nvCxnSpPr>
      <xdr:spPr>
        <a:xfrm>
          <a:off x="3987800" y="64770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143527</xdr:rowOff>
    </xdr:from>
    <xdr:ext cx="762000" cy="259045"/>
    <xdr:sp macro="" textlink="">
      <xdr:nvSpPr>
        <xdr:cNvPr id="67" name="人件費平均値テキスト"/>
        <xdr:cNvSpPr txBox="1"/>
      </xdr:nvSpPr>
      <xdr:spPr>
        <a:xfrm>
          <a:off x="4914900" y="580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127000</xdr:rowOff>
    </xdr:from>
    <xdr:to>
      <xdr:col>24</xdr:col>
      <xdr:colOff>76200</xdr:colOff>
      <xdr:row>35</xdr:row>
      <xdr:rowOff>57150</xdr:rowOff>
    </xdr:to>
    <xdr:sp macro="" textlink="">
      <xdr:nvSpPr>
        <xdr:cNvPr id="68" name="フローチャート: 判断 67"/>
        <xdr:cNvSpPr/>
      </xdr:nvSpPr>
      <xdr:spPr>
        <a:xfrm>
          <a:off x="4775200" y="595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133350</xdr:rowOff>
    </xdr:from>
    <xdr:to>
      <xdr:col>19</xdr:col>
      <xdr:colOff>187325</xdr:colOff>
      <xdr:row>38</xdr:row>
      <xdr:rowOff>101600</xdr:rowOff>
    </xdr:to>
    <xdr:cxnSp macro="">
      <xdr:nvCxnSpPr>
        <xdr:cNvPr id="69" name="直線コネクタ 68"/>
        <xdr:cNvCxnSpPr/>
      </xdr:nvCxnSpPr>
      <xdr:spPr>
        <a:xfrm flipV="1">
          <a:off x="3098800" y="64770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50800</xdr:rowOff>
    </xdr:from>
    <xdr:to>
      <xdr:col>20</xdr:col>
      <xdr:colOff>38100</xdr:colOff>
      <xdr:row>34</xdr:row>
      <xdr:rowOff>152400</xdr:rowOff>
    </xdr:to>
    <xdr:sp macro="" textlink="">
      <xdr:nvSpPr>
        <xdr:cNvPr id="70" name="フローチャート: 判断 69"/>
        <xdr:cNvSpPr/>
      </xdr:nvSpPr>
      <xdr:spPr>
        <a:xfrm>
          <a:off x="39370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162577</xdr:rowOff>
    </xdr:from>
    <xdr:ext cx="736600" cy="259045"/>
    <xdr:sp macro="" textlink="">
      <xdr:nvSpPr>
        <xdr:cNvPr id="71" name="テキスト ボックス 70"/>
        <xdr:cNvSpPr txBox="1"/>
      </xdr:nvSpPr>
      <xdr:spPr>
        <a:xfrm>
          <a:off x="3606800" y="564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88900</xdr:rowOff>
    </xdr:from>
    <xdr:to>
      <xdr:col>15</xdr:col>
      <xdr:colOff>98425</xdr:colOff>
      <xdr:row>38</xdr:row>
      <xdr:rowOff>101600</xdr:rowOff>
    </xdr:to>
    <xdr:cxnSp macro="">
      <xdr:nvCxnSpPr>
        <xdr:cNvPr id="72" name="直線コネクタ 71"/>
        <xdr:cNvCxnSpPr/>
      </xdr:nvCxnSpPr>
      <xdr:spPr>
        <a:xfrm>
          <a:off x="2209800" y="6604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25400</xdr:rowOff>
    </xdr:from>
    <xdr:to>
      <xdr:col>15</xdr:col>
      <xdr:colOff>149225</xdr:colOff>
      <xdr:row>34</xdr:row>
      <xdr:rowOff>127000</xdr:rowOff>
    </xdr:to>
    <xdr:sp macro="" textlink="">
      <xdr:nvSpPr>
        <xdr:cNvPr id="73" name="フローチャート: 判断 72"/>
        <xdr:cNvSpPr/>
      </xdr:nvSpPr>
      <xdr:spPr>
        <a:xfrm>
          <a:off x="3048000" y="585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137177</xdr:rowOff>
    </xdr:from>
    <xdr:ext cx="762000" cy="259045"/>
    <xdr:sp macro="" textlink="">
      <xdr:nvSpPr>
        <xdr:cNvPr id="74" name="テキスト ボックス 73"/>
        <xdr:cNvSpPr txBox="1"/>
      </xdr:nvSpPr>
      <xdr:spPr>
        <a:xfrm>
          <a:off x="2717800" y="562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88900</xdr:rowOff>
    </xdr:from>
    <xdr:to>
      <xdr:col>11</xdr:col>
      <xdr:colOff>9525</xdr:colOff>
      <xdr:row>38</xdr:row>
      <xdr:rowOff>165100</xdr:rowOff>
    </xdr:to>
    <xdr:cxnSp macro="">
      <xdr:nvCxnSpPr>
        <xdr:cNvPr id="75" name="直線コネクタ 74"/>
        <xdr:cNvCxnSpPr/>
      </xdr:nvCxnSpPr>
      <xdr:spPr>
        <a:xfrm flipV="1">
          <a:off x="1320800" y="6604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50800</xdr:rowOff>
    </xdr:from>
    <xdr:to>
      <xdr:col>11</xdr:col>
      <xdr:colOff>60325</xdr:colOff>
      <xdr:row>34</xdr:row>
      <xdr:rowOff>152400</xdr:rowOff>
    </xdr:to>
    <xdr:sp macro="" textlink="">
      <xdr:nvSpPr>
        <xdr:cNvPr id="76" name="フローチャート: 判断 75"/>
        <xdr:cNvSpPr/>
      </xdr:nvSpPr>
      <xdr:spPr>
        <a:xfrm>
          <a:off x="21590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162577</xdr:rowOff>
    </xdr:from>
    <xdr:ext cx="762000" cy="259045"/>
    <xdr:sp macro="" textlink="">
      <xdr:nvSpPr>
        <xdr:cNvPr id="77" name="テキスト ボックス 76"/>
        <xdr:cNvSpPr txBox="1"/>
      </xdr:nvSpPr>
      <xdr:spPr>
        <a:xfrm>
          <a:off x="1828800" y="564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12700</xdr:rowOff>
    </xdr:from>
    <xdr:to>
      <xdr:col>6</xdr:col>
      <xdr:colOff>171450</xdr:colOff>
      <xdr:row>34</xdr:row>
      <xdr:rowOff>114300</xdr:rowOff>
    </xdr:to>
    <xdr:sp macro="" textlink="">
      <xdr:nvSpPr>
        <xdr:cNvPr id="78" name="フローチャート: 判断 77"/>
        <xdr:cNvSpPr/>
      </xdr:nvSpPr>
      <xdr:spPr>
        <a:xfrm>
          <a:off x="1270000" y="584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124477</xdr:rowOff>
    </xdr:from>
    <xdr:ext cx="762000" cy="259045"/>
    <xdr:sp macro="" textlink="">
      <xdr:nvSpPr>
        <xdr:cNvPr id="79" name="テキスト ボックス 78"/>
        <xdr:cNvSpPr txBox="1"/>
      </xdr:nvSpPr>
      <xdr:spPr>
        <a:xfrm>
          <a:off x="939800" y="561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50800</xdr:rowOff>
    </xdr:from>
    <xdr:to>
      <xdr:col>24</xdr:col>
      <xdr:colOff>76200</xdr:colOff>
      <xdr:row>38</xdr:row>
      <xdr:rowOff>152400</xdr:rowOff>
    </xdr:to>
    <xdr:sp macro="" textlink="">
      <xdr:nvSpPr>
        <xdr:cNvPr id="85" name="楕円 84"/>
        <xdr:cNvSpPr/>
      </xdr:nvSpPr>
      <xdr:spPr>
        <a:xfrm>
          <a:off x="47752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22877</xdr:rowOff>
    </xdr:from>
    <xdr:ext cx="762000" cy="259045"/>
    <xdr:sp macro="" textlink="">
      <xdr:nvSpPr>
        <xdr:cNvPr id="86" name="人件費該当値テキスト"/>
        <xdr:cNvSpPr txBox="1"/>
      </xdr:nvSpPr>
      <xdr:spPr>
        <a:xfrm>
          <a:off x="4914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82550</xdr:rowOff>
    </xdr:from>
    <xdr:to>
      <xdr:col>20</xdr:col>
      <xdr:colOff>38100</xdr:colOff>
      <xdr:row>38</xdr:row>
      <xdr:rowOff>12700</xdr:rowOff>
    </xdr:to>
    <xdr:sp macro="" textlink="">
      <xdr:nvSpPr>
        <xdr:cNvPr id="87" name="楕円 86"/>
        <xdr:cNvSpPr/>
      </xdr:nvSpPr>
      <xdr:spPr>
        <a:xfrm>
          <a:off x="39370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168927</xdr:rowOff>
    </xdr:from>
    <xdr:ext cx="736600" cy="259045"/>
    <xdr:sp macro="" textlink="">
      <xdr:nvSpPr>
        <xdr:cNvPr id="88" name="テキスト ボックス 87"/>
        <xdr:cNvSpPr txBox="1"/>
      </xdr:nvSpPr>
      <xdr:spPr>
        <a:xfrm>
          <a:off x="3606800" y="651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50800</xdr:rowOff>
    </xdr:from>
    <xdr:to>
      <xdr:col>15</xdr:col>
      <xdr:colOff>149225</xdr:colOff>
      <xdr:row>38</xdr:row>
      <xdr:rowOff>152400</xdr:rowOff>
    </xdr:to>
    <xdr:sp macro="" textlink="">
      <xdr:nvSpPr>
        <xdr:cNvPr id="89" name="楕円 88"/>
        <xdr:cNvSpPr/>
      </xdr:nvSpPr>
      <xdr:spPr>
        <a:xfrm>
          <a:off x="30480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137177</xdr:rowOff>
    </xdr:from>
    <xdr:ext cx="762000" cy="259045"/>
    <xdr:sp macro="" textlink="">
      <xdr:nvSpPr>
        <xdr:cNvPr id="90" name="テキスト ボックス 89"/>
        <xdr:cNvSpPr txBox="1"/>
      </xdr:nvSpPr>
      <xdr:spPr>
        <a:xfrm>
          <a:off x="27178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38100</xdr:rowOff>
    </xdr:from>
    <xdr:to>
      <xdr:col>11</xdr:col>
      <xdr:colOff>60325</xdr:colOff>
      <xdr:row>38</xdr:row>
      <xdr:rowOff>139700</xdr:rowOff>
    </xdr:to>
    <xdr:sp macro="" textlink="">
      <xdr:nvSpPr>
        <xdr:cNvPr id="91" name="楕円 90"/>
        <xdr:cNvSpPr/>
      </xdr:nvSpPr>
      <xdr:spPr>
        <a:xfrm>
          <a:off x="2159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124477</xdr:rowOff>
    </xdr:from>
    <xdr:ext cx="762000" cy="259045"/>
    <xdr:sp macro="" textlink="">
      <xdr:nvSpPr>
        <xdr:cNvPr id="92" name="テキスト ボックス 91"/>
        <xdr:cNvSpPr txBox="1"/>
      </xdr:nvSpPr>
      <xdr:spPr>
        <a:xfrm>
          <a:off x="1828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114300</xdr:rowOff>
    </xdr:from>
    <xdr:to>
      <xdr:col>6</xdr:col>
      <xdr:colOff>171450</xdr:colOff>
      <xdr:row>39</xdr:row>
      <xdr:rowOff>44450</xdr:rowOff>
    </xdr:to>
    <xdr:sp macro="" textlink="">
      <xdr:nvSpPr>
        <xdr:cNvPr id="93" name="楕円 92"/>
        <xdr:cNvSpPr/>
      </xdr:nvSpPr>
      <xdr:spPr>
        <a:xfrm>
          <a:off x="1270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29227</xdr:rowOff>
    </xdr:from>
    <xdr:ext cx="762000" cy="259045"/>
    <xdr:sp macro="" textlink="">
      <xdr:nvSpPr>
        <xdr:cNvPr id="94" name="テキスト ボックス 93"/>
        <xdr:cNvSpPr txBox="1"/>
      </xdr:nvSpPr>
      <xdr:spPr>
        <a:xfrm>
          <a:off x="9398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物件費は類似団体平均を下回る値で推移しており、令和元年度も</a:t>
          </a:r>
          <a:r>
            <a:rPr kumimoji="1" lang="en-US" altLang="ja-JP" sz="1300">
              <a:solidFill>
                <a:schemeClr val="tx1"/>
              </a:solidFill>
              <a:latin typeface="ＭＳ Ｐゴシック" panose="020B0600070205080204" pitchFamily="50" charset="-128"/>
              <a:ea typeface="ＭＳ Ｐゴシック" panose="020B0600070205080204" pitchFamily="50" charset="-128"/>
            </a:rPr>
            <a:t>1.9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ポイント下回っているが、前年度よりも</a:t>
          </a:r>
          <a:r>
            <a:rPr kumimoji="1" lang="en-US" altLang="ja-JP" sz="1300">
              <a:solidFill>
                <a:schemeClr val="tx1"/>
              </a:solidFill>
              <a:latin typeface="ＭＳ Ｐゴシック" panose="020B0600070205080204" pitchFamily="50" charset="-128"/>
              <a:ea typeface="ＭＳ Ｐゴシック" panose="020B0600070205080204" pitchFamily="50" charset="-128"/>
            </a:rPr>
            <a:t>0.7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12.3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ポイントとなった。経常一般財源となる物件費自体も前年度より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17,093</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％）増加してはいるが、物件費の経常収支比率増加の要因は経常一般財源である普通交付税の減少が大きい。</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63500</xdr:rowOff>
    </xdr:from>
    <xdr:to>
      <xdr:col>82</xdr:col>
      <xdr:colOff>107950</xdr:colOff>
      <xdr:row>21</xdr:row>
      <xdr:rowOff>44450</xdr:rowOff>
    </xdr:to>
    <xdr:cxnSp macro="">
      <xdr:nvCxnSpPr>
        <xdr:cNvPr id="122" name="直線コネクタ 121"/>
        <xdr:cNvCxnSpPr/>
      </xdr:nvCxnSpPr>
      <xdr:spPr>
        <a:xfrm flipV="1">
          <a:off x="16510000" y="21209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16527</xdr:rowOff>
    </xdr:from>
    <xdr:ext cx="762000" cy="259045"/>
    <xdr:sp macro="" textlink="">
      <xdr:nvSpPr>
        <xdr:cNvPr id="123" name="物件費最小値テキスト"/>
        <xdr:cNvSpPr txBox="1"/>
      </xdr:nvSpPr>
      <xdr:spPr>
        <a:xfrm>
          <a:off x="16598900" y="361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44450</xdr:rowOff>
    </xdr:from>
    <xdr:to>
      <xdr:col>82</xdr:col>
      <xdr:colOff>196850</xdr:colOff>
      <xdr:row>21</xdr:row>
      <xdr:rowOff>44450</xdr:rowOff>
    </xdr:to>
    <xdr:cxnSp macro="">
      <xdr:nvCxnSpPr>
        <xdr:cNvPr id="124" name="直線コネクタ 123"/>
        <xdr:cNvCxnSpPr/>
      </xdr:nvCxnSpPr>
      <xdr:spPr>
        <a:xfrm>
          <a:off x="16421100" y="364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149877</xdr:rowOff>
    </xdr:from>
    <xdr:ext cx="762000" cy="259045"/>
    <xdr:sp macro="" textlink="">
      <xdr:nvSpPr>
        <xdr:cNvPr id="125" name="物件費最大値テキスト"/>
        <xdr:cNvSpPr txBox="1"/>
      </xdr:nvSpPr>
      <xdr:spPr>
        <a:xfrm>
          <a:off x="16598900" y="18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63500</xdr:rowOff>
    </xdr:from>
    <xdr:to>
      <xdr:col>82</xdr:col>
      <xdr:colOff>196850</xdr:colOff>
      <xdr:row>12</xdr:row>
      <xdr:rowOff>63500</xdr:rowOff>
    </xdr:to>
    <xdr:cxnSp macro="">
      <xdr:nvCxnSpPr>
        <xdr:cNvPr id="126" name="直線コネクタ 125"/>
        <xdr:cNvCxnSpPr/>
      </xdr:nvCxnSpPr>
      <xdr:spPr>
        <a:xfrm>
          <a:off x="16421100" y="21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152400</xdr:rowOff>
    </xdr:from>
    <xdr:to>
      <xdr:col>82</xdr:col>
      <xdr:colOff>107950</xdr:colOff>
      <xdr:row>15</xdr:row>
      <xdr:rowOff>69850</xdr:rowOff>
    </xdr:to>
    <xdr:cxnSp macro="">
      <xdr:nvCxnSpPr>
        <xdr:cNvPr id="127" name="直線コネクタ 126"/>
        <xdr:cNvCxnSpPr/>
      </xdr:nvCxnSpPr>
      <xdr:spPr>
        <a:xfrm>
          <a:off x="15671800" y="25527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60977</xdr:rowOff>
    </xdr:from>
    <xdr:ext cx="762000" cy="259045"/>
    <xdr:sp macro="" textlink="">
      <xdr:nvSpPr>
        <xdr:cNvPr id="128" name="物件費平均値テキスト"/>
        <xdr:cNvSpPr txBox="1"/>
      </xdr:nvSpPr>
      <xdr:spPr>
        <a:xfrm>
          <a:off x="16598900" y="280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88900</xdr:rowOff>
    </xdr:from>
    <xdr:to>
      <xdr:col>82</xdr:col>
      <xdr:colOff>158750</xdr:colOff>
      <xdr:row>17</xdr:row>
      <xdr:rowOff>19050</xdr:rowOff>
    </xdr:to>
    <xdr:sp macro="" textlink="">
      <xdr:nvSpPr>
        <xdr:cNvPr id="129" name="フローチャート: 判断 128"/>
        <xdr:cNvSpPr/>
      </xdr:nvSpPr>
      <xdr:spPr>
        <a:xfrm>
          <a:off x="164592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152400</xdr:rowOff>
    </xdr:from>
    <xdr:to>
      <xdr:col>78</xdr:col>
      <xdr:colOff>69850</xdr:colOff>
      <xdr:row>15</xdr:row>
      <xdr:rowOff>31750</xdr:rowOff>
    </xdr:to>
    <xdr:cxnSp macro="">
      <xdr:nvCxnSpPr>
        <xdr:cNvPr id="130" name="直線コネクタ 129"/>
        <xdr:cNvCxnSpPr/>
      </xdr:nvCxnSpPr>
      <xdr:spPr>
        <a:xfrm flipV="1">
          <a:off x="14782800" y="2552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63500</xdr:rowOff>
    </xdr:from>
    <xdr:to>
      <xdr:col>78</xdr:col>
      <xdr:colOff>120650</xdr:colOff>
      <xdr:row>16</xdr:row>
      <xdr:rowOff>165100</xdr:rowOff>
    </xdr:to>
    <xdr:sp macro="" textlink="">
      <xdr:nvSpPr>
        <xdr:cNvPr id="131" name="フローチャート: 判断 130"/>
        <xdr:cNvSpPr/>
      </xdr:nvSpPr>
      <xdr:spPr>
        <a:xfrm>
          <a:off x="15621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149877</xdr:rowOff>
    </xdr:from>
    <xdr:ext cx="736600" cy="259045"/>
    <xdr:sp macro="" textlink="">
      <xdr:nvSpPr>
        <xdr:cNvPr id="132" name="テキスト ボックス 131"/>
        <xdr:cNvSpPr txBox="1"/>
      </xdr:nvSpPr>
      <xdr:spPr>
        <a:xfrm>
          <a:off x="15290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31750</xdr:rowOff>
    </xdr:to>
    <xdr:cxnSp macro="">
      <xdr:nvCxnSpPr>
        <xdr:cNvPr id="133" name="直線コネクタ 132"/>
        <xdr:cNvCxnSpPr/>
      </xdr:nvCxnSpPr>
      <xdr:spPr>
        <a:xfrm>
          <a:off x="13893800" y="252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12700</xdr:rowOff>
    </xdr:from>
    <xdr:to>
      <xdr:col>74</xdr:col>
      <xdr:colOff>31750</xdr:colOff>
      <xdr:row>16</xdr:row>
      <xdr:rowOff>114300</xdr:rowOff>
    </xdr:to>
    <xdr:sp macro="" textlink="">
      <xdr:nvSpPr>
        <xdr:cNvPr id="134" name="フローチャート: 判断 133"/>
        <xdr:cNvSpPr/>
      </xdr:nvSpPr>
      <xdr:spPr>
        <a:xfrm>
          <a:off x="14732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99077</xdr:rowOff>
    </xdr:from>
    <xdr:ext cx="762000" cy="259045"/>
    <xdr:sp macro="" textlink="">
      <xdr:nvSpPr>
        <xdr:cNvPr id="135" name="テキスト ボックス 134"/>
        <xdr:cNvSpPr txBox="1"/>
      </xdr:nvSpPr>
      <xdr:spPr>
        <a:xfrm>
          <a:off x="14401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107950</xdr:rowOff>
    </xdr:from>
    <xdr:to>
      <xdr:col>69</xdr:col>
      <xdr:colOff>92075</xdr:colOff>
      <xdr:row>14</xdr:row>
      <xdr:rowOff>127000</xdr:rowOff>
    </xdr:to>
    <xdr:cxnSp macro="">
      <xdr:nvCxnSpPr>
        <xdr:cNvPr id="136" name="直線コネクタ 135"/>
        <xdr:cNvCxnSpPr/>
      </xdr:nvCxnSpPr>
      <xdr:spPr>
        <a:xfrm>
          <a:off x="13004800" y="2336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7" name="フローチャート: 判断 136"/>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8" name="テキスト ボックス 137"/>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82550</xdr:rowOff>
    </xdr:from>
    <xdr:to>
      <xdr:col>65</xdr:col>
      <xdr:colOff>53975</xdr:colOff>
      <xdr:row>16</xdr:row>
      <xdr:rowOff>12700</xdr:rowOff>
    </xdr:to>
    <xdr:sp macro="" textlink="">
      <xdr:nvSpPr>
        <xdr:cNvPr id="139" name="フローチャート: 判断 138"/>
        <xdr:cNvSpPr/>
      </xdr:nvSpPr>
      <xdr:spPr>
        <a:xfrm>
          <a:off x="12954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19050</xdr:rowOff>
    </xdr:from>
    <xdr:to>
      <xdr:col>82</xdr:col>
      <xdr:colOff>158750</xdr:colOff>
      <xdr:row>15</xdr:row>
      <xdr:rowOff>120650</xdr:rowOff>
    </xdr:to>
    <xdr:sp macro="" textlink="">
      <xdr:nvSpPr>
        <xdr:cNvPr id="146" name="楕円 145"/>
        <xdr:cNvSpPr/>
      </xdr:nvSpPr>
      <xdr:spPr>
        <a:xfrm>
          <a:off x="164592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35577</xdr:rowOff>
    </xdr:from>
    <xdr:ext cx="762000" cy="259045"/>
    <xdr:sp macro="" textlink="">
      <xdr:nvSpPr>
        <xdr:cNvPr id="147" name="物件費該当値テキスト"/>
        <xdr:cNvSpPr txBox="1"/>
      </xdr:nvSpPr>
      <xdr:spPr>
        <a:xfrm>
          <a:off x="165989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101600</xdr:rowOff>
    </xdr:from>
    <xdr:to>
      <xdr:col>78</xdr:col>
      <xdr:colOff>120650</xdr:colOff>
      <xdr:row>15</xdr:row>
      <xdr:rowOff>31750</xdr:rowOff>
    </xdr:to>
    <xdr:sp macro="" textlink="">
      <xdr:nvSpPr>
        <xdr:cNvPr id="148" name="楕円 147"/>
        <xdr:cNvSpPr/>
      </xdr:nvSpPr>
      <xdr:spPr>
        <a:xfrm>
          <a:off x="156210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41927</xdr:rowOff>
    </xdr:from>
    <xdr:ext cx="736600" cy="259045"/>
    <xdr:sp macro="" textlink="">
      <xdr:nvSpPr>
        <xdr:cNvPr id="149" name="テキスト ボックス 148"/>
        <xdr:cNvSpPr txBox="1"/>
      </xdr:nvSpPr>
      <xdr:spPr>
        <a:xfrm>
          <a:off x="15290800" y="2270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50" name="楕円 149"/>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92727</xdr:rowOff>
    </xdr:from>
    <xdr:ext cx="762000" cy="259045"/>
    <xdr:sp macro="" textlink="">
      <xdr:nvSpPr>
        <xdr:cNvPr id="151" name="テキスト ボックス 150"/>
        <xdr:cNvSpPr txBox="1"/>
      </xdr:nvSpPr>
      <xdr:spPr>
        <a:xfrm>
          <a:off x="14401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2" name="楕円 151"/>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3" name="テキスト ボックス 152"/>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57150</xdr:rowOff>
    </xdr:from>
    <xdr:to>
      <xdr:col>65</xdr:col>
      <xdr:colOff>53975</xdr:colOff>
      <xdr:row>13</xdr:row>
      <xdr:rowOff>158750</xdr:rowOff>
    </xdr:to>
    <xdr:sp macro="" textlink="">
      <xdr:nvSpPr>
        <xdr:cNvPr id="154" name="楕円 153"/>
        <xdr:cNvSpPr/>
      </xdr:nvSpPr>
      <xdr:spPr>
        <a:xfrm>
          <a:off x="12954000" y="22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168927</xdr:rowOff>
    </xdr:from>
    <xdr:ext cx="762000" cy="259045"/>
    <xdr:sp macro="" textlink="">
      <xdr:nvSpPr>
        <xdr:cNvPr id="155" name="テキスト ボックス 154"/>
        <xdr:cNvSpPr txBox="1"/>
      </xdr:nvSpPr>
      <xdr:spPr>
        <a:xfrm>
          <a:off x="12623800" y="205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1.8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ポイント下回っているが、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年連続して上昇している。少子化対策や障がい者及び生活困窮者への支援は増加傾向にあるため、今後も比率が上昇していくと見込まれる。</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37193</xdr:rowOff>
    </xdr:from>
    <xdr:to>
      <xdr:col>24</xdr:col>
      <xdr:colOff>25400</xdr:colOff>
      <xdr:row>55</xdr:row>
      <xdr:rowOff>102507</xdr:rowOff>
    </xdr:to>
    <xdr:cxnSp macro="">
      <xdr:nvCxnSpPr>
        <xdr:cNvPr id="190" name="直線コネクタ 189"/>
        <xdr:cNvCxnSpPr/>
      </xdr:nvCxnSpPr>
      <xdr:spPr>
        <a:xfrm>
          <a:off x="3987800" y="94669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146249</xdr:rowOff>
    </xdr:from>
    <xdr:ext cx="762000" cy="259045"/>
    <xdr:sp macro="" textlink="">
      <xdr:nvSpPr>
        <xdr:cNvPr id="191" name="扶助費平均値テキスト"/>
        <xdr:cNvSpPr txBox="1"/>
      </xdr:nvSpPr>
      <xdr:spPr>
        <a:xfrm>
          <a:off x="4914900" y="9747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192" name="フローチャート: 判断 191"/>
        <xdr:cNvSpPr/>
      </xdr:nvSpPr>
      <xdr:spPr>
        <a:xfrm>
          <a:off x="47752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55</xdr:row>
      <xdr:rowOff>37193</xdr:rowOff>
    </xdr:to>
    <xdr:cxnSp macro="">
      <xdr:nvCxnSpPr>
        <xdr:cNvPr id="193" name="直線コネクタ 192"/>
        <xdr:cNvCxnSpPr/>
      </xdr:nvCxnSpPr>
      <xdr:spPr>
        <a:xfrm>
          <a:off x="3098800" y="94016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108857</xdr:rowOff>
    </xdr:from>
    <xdr:to>
      <xdr:col>20</xdr:col>
      <xdr:colOff>38100</xdr:colOff>
      <xdr:row>57</xdr:row>
      <xdr:rowOff>39007</xdr:rowOff>
    </xdr:to>
    <xdr:sp macro="" textlink="">
      <xdr:nvSpPr>
        <xdr:cNvPr id="194" name="フローチャート: 判断 193"/>
        <xdr:cNvSpPr/>
      </xdr:nvSpPr>
      <xdr:spPr>
        <a:xfrm>
          <a:off x="3937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195" name="テキスト ボックス 194"/>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143328</xdr:rowOff>
    </xdr:to>
    <xdr:cxnSp macro="">
      <xdr:nvCxnSpPr>
        <xdr:cNvPr id="196" name="直線コネクタ 195"/>
        <xdr:cNvCxnSpPr/>
      </xdr:nvCxnSpPr>
      <xdr:spPr>
        <a:xfrm>
          <a:off x="2209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29028</xdr:rowOff>
    </xdr:from>
    <xdr:to>
      <xdr:col>11</xdr:col>
      <xdr:colOff>9525</xdr:colOff>
      <xdr:row>54</xdr:row>
      <xdr:rowOff>61685</xdr:rowOff>
    </xdr:to>
    <xdr:cxnSp macro="">
      <xdr:nvCxnSpPr>
        <xdr:cNvPr id="199" name="直線コネクタ 198"/>
        <xdr:cNvCxnSpPr/>
      </xdr:nvCxnSpPr>
      <xdr:spPr>
        <a:xfrm>
          <a:off x="1320800" y="92873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0" name="フローチャート: 判断 199"/>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01" name="テキスト ボックス 200"/>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02" name="フローチャート: 判断 201"/>
        <xdr:cNvSpPr/>
      </xdr:nvSpPr>
      <xdr:spPr>
        <a:xfrm>
          <a:off x="1270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64605</xdr:rowOff>
    </xdr:from>
    <xdr:ext cx="762000" cy="259045"/>
    <xdr:sp macro="" textlink="">
      <xdr:nvSpPr>
        <xdr:cNvPr id="203" name="テキスト ボックス 202"/>
        <xdr:cNvSpPr txBox="1"/>
      </xdr:nvSpPr>
      <xdr:spPr>
        <a:xfrm>
          <a:off x="939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9" name="楕円 208"/>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68234</xdr:rowOff>
    </xdr:from>
    <xdr:ext cx="762000" cy="259045"/>
    <xdr:sp macro="" textlink="">
      <xdr:nvSpPr>
        <xdr:cNvPr id="210" name="扶助費該当値テキスト"/>
        <xdr:cNvSpPr txBox="1"/>
      </xdr:nvSpPr>
      <xdr:spPr>
        <a:xfrm>
          <a:off x="4914900" y="932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157843</xdr:rowOff>
    </xdr:from>
    <xdr:to>
      <xdr:col>20</xdr:col>
      <xdr:colOff>38100</xdr:colOff>
      <xdr:row>55</xdr:row>
      <xdr:rowOff>87993</xdr:rowOff>
    </xdr:to>
    <xdr:sp macro="" textlink="">
      <xdr:nvSpPr>
        <xdr:cNvPr id="211" name="楕円 210"/>
        <xdr:cNvSpPr/>
      </xdr:nvSpPr>
      <xdr:spPr>
        <a:xfrm>
          <a:off x="3937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212" name="テキスト ボックス 211"/>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13" name="楕円 212"/>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4" name="テキスト ボックス 213"/>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xdr:rowOff>
    </xdr:from>
    <xdr:to>
      <xdr:col>11</xdr:col>
      <xdr:colOff>60325</xdr:colOff>
      <xdr:row>54</xdr:row>
      <xdr:rowOff>112485</xdr:rowOff>
    </xdr:to>
    <xdr:sp macro="" textlink="">
      <xdr:nvSpPr>
        <xdr:cNvPr id="215" name="楕円 214"/>
        <xdr:cNvSpPr/>
      </xdr:nvSpPr>
      <xdr:spPr>
        <a:xfrm>
          <a:off x="2159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216" name="テキスト ボックス 215"/>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7" name="楕円 216"/>
        <xdr:cNvSpPr/>
      </xdr:nvSpPr>
      <xdr:spPr>
        <a:xfrm>
          <a:off x="1270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8" name="テキスト ボックス 217"/>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9.3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おり、令和元年度も類似団体中最も高い比率となっている。これは下水道事業や国民健康保険事業、介護保険事業への繰出金が大きいことによるものと考えられ、その要因としては下水道事業債の償還が依然として多額であること、高齢化により介護保険事業の給付費繰出金が増加していることなどである。社会保障関連の繰出金は今後も増加が見込まれるため、各会計の健全運営が必要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61</xdr:row>
      <xdr:rowOff>16510</xdr:rowOff>
    </xdr:to>
    <xdr:cxnSp macro="">
      <xdr:nvCxnSpPr>
        <xdr:cNvPr id="246" name="直線コネクタ 245"/>
        <xdr:cNvCxnSpPr/>
      </xdr:nvCxnSpPr>
      <xdr:spPr>
        <a:xfrm flipV="1">
          <a:off x="16510000" y="922528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160037</xdr:rowOff>
    </xdr:from>
    <xdr:ext cx="762000" cy="259045"/>
    <xdr:sp macro="" textlink="">
      <xdr:nvSpPr>
        <xdr:cNvPr id="247" name="その他最小値テキスト"/>
        <xdr:cNvSpPr txBox="1"/>
      </xdr:nvSpPr>
      <xdr:spPr>
        <a:xfrm>
          <a:off x="16598900" y="1044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16510</xdr:rowOff>
    </xdr:from>
    <xdr:to>
      <xdr:col>82</xdr:col>
      <xdr:colOff>196850</xdr:colOff>
      <xdr:row>61</xdr:row>
      <xdr:rowOff>16510</xdr:rowOff>
    </xdr:to>
    <xdr:cxnSp macro="">
      <xdr:nvCxnSpPr>
        <xdr:cNvPr id="248" name="直線コネクタ 247"/>
        <xdr:cNvCxnSpPr/>
      </xdr:nvCxnSpPr>
      <xdr:spPr>
        <a:xfrm>
          <a:off x="16421100" y="1047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1270</xdr:rowOff>
    </xdr:from>
    <xdr:to>
      <xdr:col>82</xdr:col>
      <xdr:colOff>107950</xdr:colOff>
      <xdr:row>61</xdr:row>
      <xdr:rowOff>16510</xdr:rowOff>
    </xdr:to>
    <xdr:cxnSp macro="">
      <xdr:nvCxnSpPr>
        <xdr:cNvPr id="251" name="直線コネクタ 250"/>
        <xdr:cNvCxnSpPr/>
      </xdr:nvCxnSpPr>
      <xdr:spPr>
        <a:xfrm>
          <a:off x="15671800" y="104597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130827</xdr:rowOff>
    </xdr:from>
    <xdr:ext cx="762000" cy="259045"/>
    <xdr:sp macro="" textlink="">
      <xdr:nvSpPr>
        <xdr:cNvPr id="252"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53" name="フローチャート: 判断 252"/>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134620</xdr:rowOff>
    </xdr:from>
    <xdr:to>
      <xdr:col>78</xdr:col>
      <xdr:colOff>69850</xdr:colOff>
      <xdr:row>61</xdr:row>
      <xdr:rowOff>1270</xdr:rowOff>
    </xdr:to>
    <xdr:cxnSp macro="">
      <xdr:nvCxnSpPr>
        <xdr:cNvPr id="254" name="直線コネクタ 253"/>
        <xdr:cNvCxnSpPr/>
      </xdr:nvCxnSpPr>
      <xdr:spPr>
        <a:xfrm>
          <a:off x="14782800" y="10421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5" name="フローチャート: 判断 254"/>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6" name="テキスト ボックス 255"/>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81280</xdr:rowOff>
    </xdr:from>
    <xdr:to>
      <xdr:col>73</xdr:col>
      <xdr:colOff>180975</xdr:colOff>
      <xdr:row>60</xdr:row>
      <xdr:rowOff>134620</xdr:rowOff>
    </xdr:to>
    <xdr:cxnSp macro="">
      <xdr:nvCxnSpPr>
        <xdr:cNvPr id="257" name="直線コネクタ 256"/>
        <xdr:cNvCxnSpPr/>
      </xdr:nvCxnSpPr>
      <xdr:spPr>
        <a:xfrm>
          <a:off x="13893800" y="10368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167640</xdr:rowOff>
    </xdr:from>
    <xdr:to>
      <xdr:col>74</xdr:col>
      <xdr:colOff>31750</xdr:colOff>
      <xdr:row>57</xdr:row>
      <xdr:rowOff>97790</xdr:rowOff>
    </xdr:to>
    <xdr:sp macro="" textlink="">
      <xdr:nvSpPr>
        <xdr:cNvPr id="258" name="フローチャート: 判断 257"/>
        <xdr:cNvSpPr/>
      </xdr:nvSpPr>
      <xdr:spPr>
        <a:xfrm>
          <a:off x="14732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107967</xdr:rowOff>
    </xdr:from>
    <xdr:ext cx="762000" cy="259045"/>
    <xdr:sp macro="" textlink="">
      <xdr:nvSpPr>
        <xdr:cNvPr id="259" name="テキスト ボックス 258"/>
        <xdr:cNvSpPr txBox="1"/>
      </xdr:nvSpPr>
      <xdr:spPr>
        <a:xfrm>
          <a:off x="14401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35560</xdr:rowOff>
    </xdr:from>
    <xdr:to>
      <xdr:col>69</xdr:col>
      <xdr:colOff>92075</xdr:colOff>
      <xdr:row>60</xdr:row>
      <xdr:rowOff>81280</xdr:rowOff>
    </xdr:to>
    <xdr:cxnSp macro="">
      <xdr:nvCxnSpPr>
        <xdr:cNvPr id="260" name="直線コネクタ 259"/>
        <xdr:cNvCxnSpPr/>
      </xdr:nvCxnSpPr>
      <xdr:spPr>
        <a:xfrm>
          <a:off x="13004800" y="10322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137160</xdr:rowOff>
    </xdr:from>
    <xdr:to>
      <xdr:col>69</xdr:col>
      <xdr:colOff>142875</xdr:colOff>
      <xdr:row>57</xdr:row>
      <xdr:rowOff>67310</xdr:rowOff>
    </xdr:to>
    <xdr:sp macro="" textlink="">
      <xdr:nvSpPr>
        <xdr:cNvPr id="261" name="フローチャート: 判断 260"/>
        <xdr:cNvSpPr/>
      </xdr:nvSpPr>
      <xdr:spPr>
        <a:xfrm>
          <a:off x="13843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62" name="テキスト ボックス 261"/>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3" name="フローチャート: 判断 262"/>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4" name="テキスト ボックス 263"/>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137160</xdr:rowOff>
    </xdr:from>
    <xdr:to>
      <xdr:col>82</xdr:col>
      <xdr:colOff>158750</xdr:colOff>
      <xdr:row>61</xdr:row>
      <xdr:rowOff>67310</xdr:rowOff>
    </xdr:to>
    <xdr:sp macro="" textlink="">
      <xdr:nvSpPr>
        <xdr:cNvPr id="270" name="楕円 269"/>
        <xdr:cNvSpPr/>
      </xdr:nvSpPr>
      <xdr:spPr>
        <a:xfrm>
          <a:off x="164592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45737</xdr:rowOff>
    </xdr:from>
    <xdr:ext cx="762000" cy="259045"/>
    <xdr:sp macro="" textlink="">
      <xdr:nvSpPr>
        <xdr:cNvPr id="271" name="その他該当値テキスト"/>
        <xdr:cNvSpPr txBox="1"/>
      </xdr:nvSpPr>
      <xdr:spPr>
        <a:xfrm>
          <a:off x="16598900" y="1033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121920</xdr:rowOff>
    </xdr:from>
    <xdr:to>
      <xdr:col>78</xdr:col>
      <xdr:colOff>120650</xdr:colOff>
      <xdr:row>61</xdr:row>
      <xdr:rowOff>52070</xdr:rowOff>
    </xdr:to>
    <xdr:sp macro="" textlink="">
      <xdr:nvSpPr>
        <xdr:cNvPr id="272" name="楕円 271"/>
        <xdr:cNvSpPr/>
      </xdr:nvSpPr>
      <xdr:spPr>
        <a:xfrm>
          <a:off x="15621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36847</xdr:rowOff>
    </xdr:from>
    <xdr:ext cx="736600" cy="259045"/>
    <xdr:sp macro="" textlink="">
      <xdr:nvSpPr>
        <xdr:cNvPr id="273" name="テキスト ボックス 272"/>
        <xdr:cNvSpPr txBox="1"/>
      </xdr:nvSpPr>
      <xdr:spPr>
        <a:xfrm>
          <a:off x="15290800" y="1049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83820</xdr:rowOff>
    </xdr:from>
    <xdr:to>
      <xdr:col>74</xdr:col>
      <xdr:colOff>31750</xdr:colOff>
      <xdr:row>61</xdr:row>
      <xdr:rowOff>13970</xdr:rowOff>
    </xdr:to>
    <xdr:sp macro="" textlink="">
      <xdr:nvSpPr>
        <xdr:cNvPr id="274" name="楕円 273"/>
        <xdr:cNvSpPr/>
      </xdr:nvSpPr>
      <xdr:spPr>
        <a:xfrm>
          <a:off x="14732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170197</xdr:rowOff>
    </xdr:from>
    <xdr:ext cx="762000" cy="259045"/>
    <xdr:sp macro="" textlink="">
      <xdr:nvSpPr>
        <xdr:cNvPr id="275" name="テキスト ボックス 274"/>
        <xdr:cNvSpPr txBox="1"/>
      </xdr:nvSpPr>
      <xdr:spPr>
        <a:xfrm>
          <a:off x="14401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30480</xdr:rowOff>
    </xdr:from>
    <xdr:to>
      <xdr:col>69</xdr:col>
      <xdr:colOff>142875</xdr:colOff>
      <xdr:row>60</xdr:row>
      <xdr:rowOff>132080</xdr:rowOff>
    </xdr:to>
    <xdr:sp macro="" textlink="">
      <xdr:nvSpPr>
        <xdr:cNvPr id="276" name="楕円 275"/>
        <xdr:cNvSpPr/>
      </xdr:nvSpPr>
      <xdr:spPr>
        <a:xfrm>
          <a:off x="13843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116857</xdr:rowOff>
    </xdr:from>
    <xdr:ext cx="762000" cy="259045"/>
    <xdr:sp macro="" textlink="">
      <xdr:nvSpPr>
        <xdr:cNvPr id="277" name="テキスト ボックス 276"/>
        <xdr:cNvSpPr txBox="1"/>
      </xdr:nvSpPr>
      <xdr:spPr>
        <a:xfrm>
          <a:off x="13512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156210</xdr:rowOff>
    </xdr:from>
    <xdr:to>
      <xdr:col>65</xdr:col>
      <xdr:colOff>53975</xdr:colOff>
      <xdr:row>60</xdr:row>
      <xdr:rowOff>86360</xdr:rowOff>
    </xdr:to>
    <xdr:sp macro="" textlink="">
      <xdr:nvSpPr>
        <xdr:cNvPr id="278" name="楕円 277"/>
        <xdr:cNvSpPr/>
      </xdr:nvSpPr>
      <xdr:spPr>
        <a:xfrm>
          <a:off x="12954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71137</xdr:rowOff>
    </xdr:from>
    <xdr:ext cx="762000" cy="259045"/>
    <xdr:sp macro="" textlink="">
      <xdr:nvSpPr>
        <xdr:cNvPr id="279" name="テキスト ボックス 278"/>
        <xdr:cNvSpPr txBox="1"/>
      </xdr:nvSpPr>
      <xdr:spPr>
        <a:xfrm>
          <a:off x="12623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前年度と同じ</a:t>
          </a:r>
          <a:r>
            <a:rPr kumimoji="1" lang="en-US" altLang="ja-JP" sz="1300">
              <a:solidFill>
                <a:schemeClr val="tx1"/>
              </a:solidFill>
              <a:latin typeface="ＭＳ Ｐゴシック" panose="020B0600070205080204" pitchFamily="50" charset="-128"/>
              <a:ea typeface="ＭＳ Ｐゴシック" panose="020B0600070205080204" pitchFamily="50" charset="-128"/>
            </a:rPr>
            <a:t>5.7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ポイントで、類似団体平均を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7.0</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ポイント下回る値となった。令和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年度から公共下水道事業特別会計と農業集落排水事業特別会計が公営企業法適用の企業会計になるため、令和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年度以降は補助費等の経常収支比率が類似団体平均程度まで増加することが見込まれることから、今後も一部事務組合負担金や市単独補助金の抑制に努めていく。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50800</xdr:rowOff>
    </xdr:from>
    <xdr:to>
      <xdr:col>82</xdr:col>
      <xdr:colOff>107950</xdr:colOff>
      <xdr:row>40</xdr:row>
      <xdr:rowOff>50800</xdr:rowOff>
    </xdr:to>
    <xdr:cxnSp macro="">
      <xdr:nvCxnSpPr>
        <xdr:cNvPr id="307" name="直線コネクタ 306"/>
        <xdr:cNvCxnSpPr/>
      </xdr:nvCxnSpPr>
      <xdr:spPr>
        <a:xfrm flipV="1">
          <a:off x="16510000" y="5537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22877</xdr:rowOff>
    </xdr:from>
    <xdr:ext cx="762000" cy="259045"/>
    <xdr:sp macro="" textlink="">
      <xdr:nvSpPr>
        <xdr:cNvPr id="308" name="補助費等最小値テキスト"/>
        <xdr:cNvSpPr txBox="1"/>
      </xdr:nvSpPr>
      <xdr:spPr>
        <a:xfrm>
          <a:off x="16598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50800</xdr:rowOff>
    </xdr:from>
    <xdr:to>
      <xdr:col>82</xdr:col>
      <xdr:colOff>196850</xdr:colOff>
      <xdr:row>40</xdr:row>
      <xdr:rowOff>50800</xdr:rowOff>
    </xdr:to>
    <xdr:cxnSp macro="">
      <xdr:nvCxnSpPr>
        <xdr:cNvPr id="309" name="直線コネクタ 308"/>
        <xdr:cNvCxnSpPr/>
      </xdr:nvCxnSpPr>
      <xdr:spPr>
        <a:xfrm>
          <a:off x="16421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137177</xdr:rowOff>
    </xdr:from>
    <xdr:ext cx="762000" cy="259045"/>
    <xdr:sp macro="" textlink="">
      <xdr:nvSpPr>
        <xdr:cNvPr id="310" name="補助費等最大値テキスト"/>
        <xdr:cNvSpPr txBox="1"/>
      </xdr:nvSpPr>
      <xdr:spPr>
        <a:xfrm>
          <a:off x="16598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50800</xdr:rowOff>
    </xdr:from>
    <xdr:to>
      <xdr:col>82</xdr:col>
      <xdr:colOff>196850</xdr:colOff>
      <xdr:row>32</xdr:row>
      <xdr:rowOff>50800</xdr:rowOff>
    </xdr:to>
    <xdr:cxnSp macro="">
      <xdr:nvCxnSpPr>
        <xdr:cNvPr id="311" name="直線コネクタ 310"/>
        <xdr:cNvCxnSpPr/>
      </xdr:nvCxnSpPr>
      <xdr:spPr>
        <a:xfrm>
          <a:off x="16421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46990</xdr:rowOff>
    </xdr:from>
    <xdr:to>
      <xdr:col>82</xdr:col>
      <xdr:colOff>107950</xdr:colOff>
      <xdr:row>33</xdr:row>
      <xdr:rowOff>46990</xdr:rowOff>
    </xdr:to>
    <xdr:cxnSp macro="">
      <xdr:nvCxnSpPr>
        <xdr:cNvPr id="312" name="直線コネクタ 311"/>
        <xdr:cNvCxnSpPr/>
      </xdr:nvCxnSpPr>
      <xdr:spPr>
        <a:xfrm>
          <a:off x="15671800" y="5704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158767</xdr:rowOff>
    </xdr:from>
    <xdr:ext cx="762000" cy="259045"/>
    <xdr:sp macro="" textlink="">
      <xdr:nvSpPr>
        <xdr:cNvPr id="313" name="補助費等平均値テキスト"/>
        <xdr:cNvSpPr txBox="1"/>
      </xdr:nvSpPr>
      <xdr:spPr>
        <a:xfrm>
          <a:off x="16598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15240</xdr:rowOff>
    </xdr:from>
    <xdr:to>
      <xdr:col>82</xdr:col>
      <xdr:colOff>158750</xdr:colOff>
      <xdr:row>36</xdr:row>
      <xdr:rowOff>116840</xdr:rowOff>
    </xdr:to>
    <xdr:sp macro="" textlink="">
      <xdr:nvSpPr>
        <xdr:cNvPr id="314" name="フローチャート: 判断 313"/>
        <xdr:cNvSpPr/>
      </xdr:nvSpPr>
      <xdr:spPr>
        <a:xfrm>
          <a:off x="16459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46990</xdr:rowOff>
    </xdr:from>
    <xdr:to>
      <xdr:col>78</xdr:col>
      <xdr:colOff>69850</xdr:colOff>
      <xdr:row>33</xdr:row>
      <xdr:rowOff>153670</xdr:rowOff>
    </xdr:to>
    <xdr:cxnSp macro="">
      <xdr:nvCxnSpPr>
        <xdr:cNvPr id="315" name="直線コネクタ 314"/>
        <xdr:cNvCxnSpPr/>
      </xdr:nvCxnSpPr>
      <xdr:spPr>
        <a:xfrm flipV="1">
          <a:off x="14782800" y="57048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22860</xdr:rowOff>
    </xdr:from>
    <xdr:to>
      <xdr:col>78</xdr:col>
      <xdr:colOff>120650</xdr:colOff>
      <xdr:row>36</xdr:row>
      <xdr:rowOff>124460</xdr:rowOff>
    </xdr:to>
    <xdr:sp macro="" textlink="">
      <xdr:nvSpPr>
        <xdr:cNvPr id="316" name="フローチャート: 判断 315"/>
        <xdr:cNvSpPr/>
      </xdr:nvSpPr>
      <xdr:spPr>
        <a:xfrm>
          <a:off x="15621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109237</xdr:rowOff>
    </xdr:from>
    <xdr:ext cx="736600" cy="259045"/>
    <xdr:sp macro="" textlink="">
      <xdr:nvSpPr>
        <xdr:cNvPr id="317" name="テキスト ボックス 316"/>
        <xdr:cNvSpPr txBox="1"/>
      </xdr:nvSpPr>
      <xdr:spPr>
        <a:xfrm>
          <a:off x="15290800" y="628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85090</xdr:rowOff>
    </xdr:from>
    <xdr:to>
      <xdr:col>73</xdr:col>
      <xdr:colOff>180975</xdr:colOff>
      <xdr:row>33</xdr:row>
      <xdr:rowOff>153670</xdr:rowOff>
    </xdr:to>
    <xdr:cxnSp macro="">
      <xdr:nvCxnSpPr>
        <xdr:cNvPr id="318" name="直線コネクタ 317"/>
        <xdr:cNvCxnSpPr/>
      </xdr:nvCxnSpPr>
      <xdr:spPr>
        <a:xfrm>
          <a:off x="13893800" y="57429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148590</xdr:rowOff>
    </xdr:from>
    <xdr:to>
      <xdr:col>74</xdr:col>
      <xdr:colOff>31750</xdr:colOff>
      <xdr:row>36</xdr:row>
      <xdr:rowOff>78740</xdr:rowOff>
    </xdr:to>
    <xdr:sp macro="" textlink="">
      <xdr:nvSpPr>
        <xdr:cNvPr id="319" name="フローチャート: 判断 318"/>
        <xdr:cNvSpPr/>
      </xdr:nvSpPr>
      <xdr:spPr>
        <a:xfrm>
          <a:off x="14732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63517</xdr:rowOff>
    </xdr:from>
    <xdr:ext cx="762000" cy="259045"/>
    <xdr:sp macro="" textlink="">
      <xdr:nvSpPr>
        <xdr:cNvPr id="320" name="テキスト ボックス 319"/>
        <xdr:cNvSpPr txBox="1"/>
      </xdr:nvSpPr>
      <xdr:spPr>
        <a:xfrm>
          <a:off x="14401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77470</xdr:rowOff>
    </xdr:from>
    <xdr:to>
      <xdr:col>69</xdr:col>
      <xdr:colOff>92075</xdr:colOff>
      <xdr:row>33</xdr:row>
      <xdr:rowOff>85090</xdr:rowOff>
    </xdr:to>
    <xdr:cxnSp macro="">
      <xdr:nvCxnSpPr>
        <xdr:cNvPr id="321" name="直線コネクタ 320"/>
        <xdr:cNvCxnSpPr/>
      </xdr:nvCxnSpPr>
      <xdr:spPr>
        <a:xfrm>
          <a:off x="13004800" y="5735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125730</xdr:rowOff>
    </xdr:from>
    <xdr:to>
      <xdr:col>69</xdr:col>
      <xdr:colOff>142875</xdr:colOff>
      <xdr:row>36</xdr:row>
      <xdr:rowOff>55880</xdr:rowOff>
    </xdr:to>
    <xdr:sp macro="" textlink="">
      <xdr:nvSpPr>
        <xdr:cNvPr id="322" name="フローチャート: 判断 321"/>
        <xdr:cNvSpPr/>
      </xdr:nvSpPr>
      <xdr:spPr>
        <a:xfrm>
          <a:off x="13843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40657</xdr:rowOff>
    </xdr:from>
    <xdr:ext cx="762000" cy="259045"/>
    <xdr:sp macro="" textlink="">
      <xdr:nvSpPr>
        <xdr:cNvPr id="323" name="テキスト ボックス 322"/>
        <xdr:cNvSpPr txBox="1"/>
      </xdr:nvSpPr>
      <xdr:spPr>
        <a:xfrm>
          <a:off x="13512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57150</xdr:rowOff>
    </xdr:from>
    <xdr:to>
      <xdr:col>65</xdr:col>
      <xdr:colOff>53975</xdr:colOff>
      <xdr:row>35</xdr:row>
      <xdr:rowOff>158750</xdr:rowOff>
    </xdr:to>
    <xdr:sp macro="" textlink="">
      <xdr:nvSpPr>
        <xdr:cNvPr id="324" name="フローチャート: 判断 323"/>
        <xdr:cNvSpPr/>
      </xdr:nvSpPr>
      <xdr:spPr>
        <a:xfrm>
          <a:off x="12954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143527</xdr:rowOff>
    </xdr:from>
    <xdr:ext cx="762000" cy="259045"/>
    <xdr:sp macro="" textlink="">
      <xdr:nvSpPr>
        <xdr:cNvPr id="325" name="テキスト ボックス 324"/>
        <xdr:cNvSpPr txBox="1"/>
      </xdr:nvSpPr>
      <xdr:spPr>
        <a:xfrm>
          <a:off x="12623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167640</xdr:rowOff>
    </xdr:from>
    <xdr:to>
      <xdr:col>82</xdr:col>
      <xdr:colOff>158750</xdr:colOff>
      <xdr:row>33</xdr:row>
      <xdr:rowOff>97790</xdr:rowOff>
    </xdr:to>
    <xdr:sp macro="" textlink="">
      <xdr:nvSpPr>
        <xdr:cNvPr id="331" name="楕円 330"/>
        <xdr:cNvSpPr/>
      </xdr:nvSpPr>
      <xdr:spPr>
        <a:xfrm>
          <a:off x="16459200" y="56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12717</xdr:rowOff>
    </xdr:from>
    <xdr:ext cx="762000" cy="259045"/>
    <xdr:sp macro="" textlink="">
      <xdr:nvSpPr>
        <xdr:cNvPr id="332" name="補助費等該当値テキスト"/>
        <xdr:cNvSpPr txBox="1"/>
      </xdr:nvSpPr>
      <xdr:spPr>
        <a:xfrm>
          <a:off x="16598900" y="549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167640</xdr:rowOff>
    </xdr:from>
    <xdr:to>
      <xdr:col>78</xdr:col>
      <xdr:colOff>120650</xdr:colOff>
      <xdr:row>33</xdr:row>
      <xdr:rowOff>97790</xdr:rowOff>
    </xdr:to>
    <xdr:sp macro="" textlink="">
      <xdr:nvSpPr>
        <xdr:cNvPr id="333" name="楕円 332"/>
        <xdr:cNvSpPr/>
      </xdr:nvSpPr>
      <xdr:spPr>
        <a:xfrm>
          <a:off x="15621000" y="56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107967</xdr:rowOff>
    </xdr:from>
    <xdr:ext cx="736600" cy="259045"/>
    <xdr:sp macro="" textlink="">
      <xdr:nvSpPr>
        <xdr:cNvPr id="334" name="テキスト ボックス 333"/>
        <xdr:cNvSpPr txBox="1"/>
      </xdr:nvSpPr>
      <xdr:spPr>
        <a:xfrm>
          <a:off x="15290800" y="542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102870</xdr:rowOff>
    </xdr:from>
    <xdr:to>
      <xdr:col>74</xdr:col>
      <xdr:colOff>31750</xdr:colOff>
      <xdr:row>34</xdr:row>
      <xdr:rowOff>33020</xdr:rowOff>
    </xdr:to>
    <xdr:sp macro="" textlink="">
      <xdr:nvSpPr>
        <xdr:cNvPr id="335" name="楕円 334"/>
        <xdr:cNvSpPr/>
      </xdr:nvSpPr>
      <xdr:spPr>
        <a:xfrm>
          <a:off x="14732000" y="576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43197</xdr:rowOff>
    </xdr:from>
    <xdr:ext cx="762000" cy="259045"/>
    <xdr:sp macro="" textlink="">
      <xdr:nvSpPr>
        <xdr:cNvPr id="336" name="テキスト ボックス 335"/>
        <xdr:cNvSpPr txBox="1"/>
      </xdr:nvSpPr>
      <xdr:spPr>
        <a:xfrm>
          <a:off x="14401800" y="552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34290</xdr:rowOff>
    </xdr:from>
    <xdr:to>
      <xdr:col>69</xdr:col>
      <xdr:colOff>142875</xdr:colOff>
      <xdr:row>33</xdr:row>
      <xdr:rowOff>135890</xdr:rowOff>
    </xdr:to>
    <xdr:sp macro="" textlink="">
      <xdr:nvSpPr>
        <xdr:cNvPr id="337" name="楕円 336"/>
        <xdr:cNvSpPr/>
      </xdr:nvSpPr>
      <xdr:spPr>
        <a:xfrm>
          <a:off x="13843000" y="56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146067</xdr:rowOff>
    </xdr:from>
    <xdr:ext cx="762000" cy="259045"/>
    <xdr:sp macro="" textlink="">
      <xdr:nvSpPr>
        <xdr:cNvPr id="338" name="テキスト ボックス 337"/>
        <xdr:cNvSpPr txBox="1"/>
      </xdr:nvSpPr>
      <xdr:spPr>
        <a:xfrm>
          <a:off x="13512800" y="546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26670</xdr:rowOff>
    </xdr:from>
    <xdr:to>
      <xdr:col>65</xdr:col>
      <xdr:colOff>53975</xdr:colOff>
      <xdr:row>33</xdr:row>
      <xdr:rowOff>128270</xdr:rowOff>
    </xdr:to>
    <xdr:sp macro="" textlink="">
      <xdr:nvSpPr>
        <xdr:cNvPr id="339" name="楕円 338"/>
        <xdr:cNvSpPr/>
      </xdr:nvSpPr>
      <xdr:spPr>
        <a:xfrm>
          <a:off x="12954000" y="56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138447</xdr:rowOff>
    </xdr:from>
    <xdr:ext cx="762000" cy="259045"/>
    <xdr:sp macro="" textlink="">
      <xdr:nvSpPr>
        <xdr:cNvPr id="340" name="テキスト ボックス 339"/>
        <xdr:cNvSpPr txBox="1"/>
      </xdr:nvSpPr>
      <xdr:spPr>
        <a:xfrm>
          <a:off x="12623800" y="545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道路など生活基盤の整備及び保育施設や小中学校の建て替え事業等に多額の地方債を発行してきたため類似団体平均を上回る状況だったが、近年の地方債の発行抑制や繰上償還の実施により改善を図ってきた結果、令和元年度は</a:t>
          </a:r>
          <a:r>
            <a:rPr kumimoji="1" lang="en-US" altLang="ja-JP" sz="1100">
              <a:solidFill>
                <a:schemeClr val="tx1"/>
              </a:solidFill>
              <a:latin typeface="ＭＳ Ｐゴシック" panose="020B0600070205080204" pitchFamily="50" charset="-128"/>
              <a:ea typeface="ＭＳ Ｐゴシック" panose="020B0600070205080204" pitchFamily="50" charset="-128"/>
            </a:rPr>
            <a:t>1.4</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ポイント改善し、</a:t>
          </a:r>
          <a:r>
            <a:rPr kumimoji="1" lang="en-US" altLang="ja-JP" sz="1100">
              <a:solidFill>
                <a:schemeClr val="tx1"/>
              </a:solidFill>
              <a:latin typeface="ＭＳ Ｐゴシック" panose="020B0600070205080204" pitchFamily="50" charset="-128"/>
              <a:ea typeface="ＭＳ Ｐゴシック" panose="020B0600070205080204" pitchFamily="50" charset="-128"/>
            </a:rPr>
            <a:t>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年連続で類似団体平均を下回ることとなった。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近年、償還年限が短く</a:t>
          </a:r>
          <a:r>
            <a:rPr kumimoji="1" lang="en-US" altLang="ja-JP" sz="1100">
              <a:solidFill>
                <a:schemeClr val="tx1"/>
              </a:solidFill>
              <a:latin typeface="ＭＳ Ｐゴシック" panose="020B0600070205080204" pitchFamily="50" charset="-128"/>
              <a:ea typeface="ＭＳ Ｐゴシック" panose="020B0600070205080204" pitchFamily="50" charset="-128"/>
            </a:rPr>
            <a:t>1</a:t>
          </a:r>
          <a:r>
            <a:rPr kumimoji="1" lang="ja-JP" altLang="en-US" sz="1100">
              <a:solidFill>
                <a:schemeClr val="tx1"/>
              </a:solidFill>
              <a:latin typeface="ＭＳ Ｐゴシック" panose="020B0600070205080204" pitchFamily="50" charset="-128"/>
              <a:ea typeface="ＭＳ Ｐゴシック" panose="020B0600070205080204" pitchFamily="50" charset="-128"/>
            </a:rPr>
            <a:t>年あたりの元金償還額が大きくなる過疎対策事業債の借入が増えているため、公債費の増加が見込まれるが、なお一層の地方債発行抑制に努め、今後も財政の健全運営に努めていく。</a:t>
          </a:r>
        </a:p>
      </xdr:txBody>
    </xdr:sp>
    <xdr:clientData/>
  </xdr:twoCellAnchor>
  <xdr:oneCellAnchor>
    <xdr:from>
      <xdr:col>3</xdr:col>
      <xdr:colOff>123825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53848</xdr:rowOff>
    </xdr:from>
    <xdr:to>
      <xdr:col>24</xdr:col>
      <xdr:colOff>25400</xdr:colOff>
      <xdr:row>80</xdr:row>
      <xdr:rowOff>40132</xdr:rowOff>
    </xdr:to>
    <xdr:cxnSp macro="">
      <xdr:nvCxnSpPr>
        <xdr:cNvPr id="365" name="直線コネクタ 364"/>
        <xdr:cNvCxnSpPr/>
      </xdr:nvCxnSpPr>
      <xdr:spPr>
        <a:xfrm flipV="1">
          <a:off x="4826000" y="12741148"/>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66" name="公債費最小値テキスト"/>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67" name="直線コネクタ 366"/>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140225</xdr:rowOff>
    </xdr:from>
    <xdr:ext cx="762000" cy="259045"/>
    <xdr:sp macro="" textlink="">
      <xdr:nvSpPr>
        <xdr:cNvPr id="368" name="公債費最大値テキスト"/>
        <xdr:cNvSpPr txBox="1"/>
      </xdr:nvSpPr>
      <xdr:spPr>
        <a:xfrm>
          <a:off x="4914900" y="1248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53848</xdr:rowOff>
    </xdr:from>
    <xdr:to>
      <xdr:col>24</xdr:col>
      <xdr:colOff>114300</xdr:colOff>
      <xdr:row>74</xdr:row>
      <xdr:rowOff>53848</xdr:rowOff>
    </xdr:to>
    <xdr:cxnSp macro="">
      <xdr:nvCxnSpPr>
        <xdr:cNvPr id="369" name="直線コネクタ 368"/>
        <xdr:cNvCxnSpPr/>
      </xdr:nvCxnSpPr>
      <xdr:spPr>
        <a:xfrm>
          <a:off x="4737100" y="12741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156718</xdr:rowOff>
    </xdr:from>
    <xdr:to>
      <xdr:col>24</xdr:col>
      <xdr:colOff>25400</xdr:colOff>
      <xdr:row>78</xdr:row>
      <xdr:rowOff>49276</xdr:rowOff>
    </xdr:to>
    <xdr:cxnSp macro="">
      <xdr:nvCxnSpPr>
        <xdr:cNvPr id="370" name="直線コネクタ 369"/>
        <xdr:cNvCxnSpPr/>
      </xdr:nvCxnSpPr>
      <xdr:spPr>
        <a:xfrm flipV="1">
          <a:off x="3987800" y="1335836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164864</xdr:rowOff>
    </xdr:from>
    <xdr:ext cx="762000" cy="259045"/>
    <xdr:sp macro="" textlink="">
      <xdr:nvSpPr>
        <xdr:cNvPr id="371" name="公債費平均値テキスト"/>
        <xdr:cNvSpPr txBox="1"/>
      </xdr:nvSpPr>
      <xdr:spPr>
        <a:xfrm>
          <a:off x="4914900" y="133665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21337</xdr:rowOff>
    </xdr:from>
    <xdr:to>
      <xdr:col>24</xdr:col>
      <xdr:colOff>76200</xdr:colOff>
      <xdr:row>78</xdr:row>
      <xdr:rowOff>122937</xdr:rowOff>
    </xdr:to>
    <xdr:sp macro="" textlink="">
      <xdr:nvSpPr>
        <xdr:cNvPr id="372" name="フローチャート: 判断 371"/>
        <xdr:cNvSpPr/>
      </xdr:nvSpPr>
      <xdr:spPr>
        <a:xfrm>
          <a:off x="47752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49276</xdr:rowOff>
    </xdr:from>
    <xdr:to>
      <xdr:col>19</xdr:col>
      <xdr:colOff>187325</xdr:colOff>
      <xdr:row>78</xdr:row>
      <xdr:rowOff>81280</xdr:rowOff>
    </xdr:to>
    <xdr:cxnSp macro="">
      <xdr:nvCxnSpPr>
        <xdr:cNvPr id="373" name="直線コネクタ 372"/>
        <xdr:cNvCxnSpPr/>
      </xdr:nvCxnSpPr>
      <xdr:spPr>
        <a:xfrm flipV="1">
          <a:off x="3098800" y="134223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16763</xdr:rowOff>
    </xdr:from>
    <xdr:to>
      <xdr:col>20</xdr:col>
      <xdr:colOff>38100</xdr:colOff>
      <xdr:row>78</xdr:row>
      <xdr:rowOff>118363</xdr:rowOff>
    </xdr:to>
    <xdr:sp macro="" textlink="">
      <xdr:nvSpPr>
        <xdr:cNvPr id="374" name="フローチャート: 判断 373"/>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103140</xdr:rowOff>
    </xdr:from>
    <xdr:ext cx="736600" cy="259045"/>
    <xdr:sp macro="" textlink="">
      <xdr:nvSpPr>
        <xdr:cNvPr id="375" name="テキスト ボックス 374"/>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78</xdr:row>
      <xdr:rowOff>85852</xdr:rowOff>
    </xdr:to>
    <xdr:cxnSp macro="">
      <xdr:nvCxnSpPr>
        <xdr:cNvPr id="376" name="直線コネクタ 375"/>
        <xdr:cNvCxnSpPr/>
      </xdr:nvCxnSpPr>
      <xdr:spPr>
        <a:xfrm flipV="1">
          <a:off x="2209800" y="134543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16763</xdr:rowOff>
    </xdr:from>
    <xdr:to>
      <xdr:col>15</xdr:col>
      <xdr:colOff>149225</xdr:colOff>
      <xdr:row>78</xdr:row>
      <xdr:rowOff>118363</xdr:rowOff>
    </xdr:to>
    <xdr:sp macro="" textlink="">
      <xdr:nvSpPr>
        <xdr:cNvPr id="377" name="フローチャート: 判断 376"/>
        <xdr:cNvSpPr/>
      </xdr:nvSpPr>
      <xdr:spPr>
        <a:xfrm>
          <a:off x="3048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128540</xdr:rowOff>
    </xdr:from>
    <xdr:ext cx="762000" cy="259045"/>
    <xdr:sp macro="" textlink="">
      <xdr:nvSpPr>
        <xdr:cNvPr id="378" name="テキスト ボックス 377"/>
        <xdr:cNvSpPr txBox="1"/>
      </xdr:nvSpPr>
      <xdr:spPr>
        <a:xfrm>
          <a:off x="2717800" y="1315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85852</xdr:rowOff>
    </xdr:from>
    <xdr:to>
      <xdr:col>11</xdr:col>
      <xdr:colOff>9525</xdr:colOff>
      <xdr:row>78</xdr:row>
      <xdr:rowOff>104139</xdr:rowOff>
    </xdr:to>
    <xdr:cxnSp macro="">
      <xdr:nvCxnSpPr>
        <xdr:cNvPr id="379" name="直線コネクタ 378"/>
        <xdr:cNvCxnSpPr/>
      </xdr:nvCxnSpPr>
      <xdr:spPr>
        <a:xfrm flipV="1">
          <a:off x="1320800" y="134589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7620</xdr:rowOff>
    </xdr:from>
    <xdr:to>
      <xdr:col>11</xdr:col>
      <xdr:colOff>60325</xdr:colOff>
      <xdr:row>78</xdr:row>
      <xdr:rowOff>109220</xdr:rowOff>
    </xdr:to>
    <xdr:sp macro="" textlink="">
      <xdr:nvSpPr>
        <xdr:cNvPr id="380" name="フローチャート: 判断 379"/>
        <xdr:cNvSpPr/>
      </xdr:nvSpPr>
      <xdr:spPr>
        <a:xfrm>
          <a:off x="2159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119397</xdr:rowOff>
    </xdr:from>
    <xdr:ext cx="762000" cy="259045"/>
    <xdr:sp macro="" textlink="">
      <xdr:nvSpPr>
        <xdr:cNvPr id="381" name="テキスト ボックス 380"/>
        <xdr:cNvSpPr txBox="1"/>
      </xdr:nvSpPr>
      <xdr:spPr>
        <a:xfrm>
          <a:off x="1828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169926</xdr:rowOff>
    </xdr:from>
    <xdr:to>
      <xdr:col>6</xdr:col>
      <xdr:colOff>171450</xdr:colOff>
      <xdr:row>78</xdr:row>
      <xdr:rowOff>100076</xdr:rowOff>
    </xdr:to>
    <xdr:sp macro="" textlink="">
      <xdr:nvSpPr>
        <xdr:cNvPr id="382" name="フローチャート: 判断 381"/>
        <xdr:cNvSpPr/>
      </xdr:nvSpPr>
      <xdr:spPr>
        <a:xfrm>
          <a:off x="1270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110253</xdr:rowOff>
    </xdr:from>
    <xdr:ext cx="762000" cy="259045"/>
    <xdr:sp macro="" textlink="">
      <xdr:nvSpPr>
        <xdr:cNvPr id="383" name="テキスト ボックス 382"/>
        <xdr:cNvSpPr txBox="1"/>
      </xdr:nvSpPr>
      <xdr:spPr>
        <a:xfrm>
          <a:off x="939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105918</xdr:rowOff>
    </xdr:from>
    <xdr:to>
      <xdr:col>24</xdr:col>
      <xdr:colOff>76200</xdr:colOff>
      <xdr:row>78</xdr:row>
      <xdr:rowOff>36068</xdr:rowOff>
    </xdr:to>
    <xdr:sp macro="" textlink="">
      <xdr:nvSpPr>
        <xdr:cNvPr id="389" name="楕円 388"/>
        <xdr:cNvSpPr/>
      </xdr:nvSpPr>
      <xdr:spPr>
        <a:xfrm>
          <a:off x="47752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122445</xdr:rowOff>
    </xdr:from>
    <xdr:ext cx="762000" cy="259045"/>
    <xdr:sp macro="" textlink="">
      <xdr:nvSpPr>
        <xdr:cNvPr id="390" name="公債費該当値テキスト"/>
        <xdr:cNvSpPr txBox="1"/>
      </xdr:nvSpPr>
      <xdr:spPr>
        <a:xfrm>
          <a:off x="4914900" y="1315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169926</xdr:rowOff>
    </xdr:from>
    <xdr:to>
      <xdr:col>20</xdr:col>
      <xdr:colOff>38100</xdr:colOff>
      <xdr:row>78</xdr:row>
      <xdr:rowOff>100076</xdr:rowOff>
    </xdr:to>
    <xdr:sp macro="" textlink="">
      <xdr:nvSpPr>
        <xdr:cNvPr id="391" name="楕円 390"/>
        <xdr:cNvSpPr/>
      </xdr:nvSpPr>
      <xdr:spPr>
        <a:xfrm>
          <a:off x="3937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110253</xdr:rowOff>
    </xdr:from>
    <xdr:ext cx="736600" cy="259045"/>
    <xdr:sp macro="" textlink="">
      <xdr:nvSpPr>
        <xdr:cNvPr id="392" name="テキスト ボックス 391"/>
        <xdr:cNvSpPr txBox="1"/>
      </xdr:nvSpPr>
      <xdr:spPr>
        <a:xfrm>
          <a:off x="3606800" y="13140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30480</xdr:rowOff>
    </xdr:from>
    <xdr:to>
      <xdr:col>15</xdr:col>
      <xdr:colOff>149225</xdr:colOff>
      <xdr:row>78</xdr:row>
      <xdr:rowOff>132080</xdr:rowOff>
    </xdr:to>
    <xdr:sp macro="" textlink="">
      <xdr:nvSpPr>
        <xdr:cNvPr id="393" name="楕円 392"/>
        <xdr:cNvSpPr/>
      </xdr:nvSpPr>
      <xdr:spPr>
        <a:xfrm>
          <a:off x="3048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116857</xdr:rowOff>
    </xdr:from>
    <xdr:ext cx="762000" cy="259045"/>
    <xdr:sp macro="" textlink="">
      <xdr:nvSpPr>
        <xdr:cNvPr id="394" name="テキスト ボックス 393"/>
        <xdr:cNvSpPr txBox="1"/>
      </xdr:nvSpPr>
      <xdr:spPr>
        <a:xfrm>
          <a:off x="2717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35052</xdr:rowOff>
    </xdr:from>
    <xdr:to>
      <xdr:col>11</xdr:col>
      <xdr:colOff>60325</xdr:colOff>
      <xdr:row>78</xdr:row>
      <xdr:rowOff>136652</xdr:rowOff>
    </xdr:to>
    <xdr:sp macro="" textlink="">
      <xdr:nvSpPr>
        <xdr:cNvPr id="395" name="楕円 394"/>
        <xdr:cNvSpPr/>
      </xdr:nvSpPr>
      <xdr:spPr>
        <a:xfrm>
          <a:off x="2159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121429</xdr:rowOff>
    </xdr:from>
    <xdr:ext cx="762000" cy="259045"/>
    <xdr:sp macro="" textlink="">
      <xdr:nvSpPr>
        <xdr:cNvPr id="396" name="テキスト ボックス 395"/>
        <xdr:cNvSpPr txBox="1"/>
      </xdr:nvSpPr>
      <xdr:spPr>
        <a:xfrm>
          <a:off x="1828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53339</xdr:rowOff>
    </xdr:from>
    <xdr:to>
      <xdr:col>6</xdr:col>
      <xdr:colOff>171450</xdr:colOff>
      <xdr:row>78</xdr:row>
      <xdr:rowOff>154939</xdr:rowOff>
    </xdr:to>
    <xdr:sp macro="" textlink="">
      <xdr:nvSpPr>
        <xdr:cNvPr id="397" name="楕円 396"/>
        <xdr:cNvSpPr/>
      </xdr:nvSpPr>
      <xdr:spPr>
        <a:xfrm>
          <a:off x="1270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139716</xdr:rowOff>
    </xdr:from>
    <xdr:ext cx="762000" cy="259045"/>
    <xdr:sp macro="" textlink="">
      <xdr:nvSpPr>
        <xdr:cNvPr id="398" name="テキスト ボックス 397"/>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公債費以外の比率は類似団体平均を上回る値で推移しており、令和元年度は前年度より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ポイント増加したため、類似団体平均との差は</a:t>
          </a:r>
          <a:r>
            <a:rPr kumimoji="1" lang="en-US" altLang="ja-JP" sz="1300">
              <a:solidFill>
                <a:schemeClr val="tx1"/>
              </a:solidFill>
              <a:latin typeface="ＭＳ Ｐゴシック" panose="020B0600070205080204" pitchFamily="50" charset="-128"/>
              <a:ea typeface="ＭＳ Ｐゴシック" panose="020B0600070205080204" pitchFamily="50" charset="-128"/>
            </a:rPr>
            <a:t>3.4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ポイントに広がった。経常一般財源である普通交付税の減少によるところが大きいためではあるが、歳出の削減に努め、今後も経常収支比率の改善を図っていく。</a:t>
          </a: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81</xdr:row>
      <xdr:rowOff>153670</xdr:rowOff>
    </xdr:to>
    <xdr:cxnSp macro="">
      <xdr:nvCxnSpPr>
        <xdr:cNvPr id="426" name="直線コネクタ 425"/>
        <xdr:cNvCxnSpPr/>
      </xdr:nvCxnSpPr>
      <xdr:spPr>
        <a:xfrm flipV="1">
          <a:off x="16510000" y="1264666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7" name="公債費以外最小値テキスト"/>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8" name="直線コネクタ 427"/>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29" name="公債費以外最大値テキスト"/>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0" name="直線コネクタ 429"/>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39370</xdr:rowOff>
    </xdr:from>
    <xdr:to>
      <xdr:col>82</xdr:col>
      <xdr:colOff>107950</xdr:colOff>
      <xdr:row>78</xdr:row>
      <xdr:rowOff>50800</xdr:rowOff>
    </xdr:to>
    <xdr:cxnSp macro="">
      <xdr:nvCxnSpPr>
        <xdr:cNvPr id="431" name="直線コネクタ 430"/>
        <xdr:cNvCxnSpPr/>
      </xdr:nvCxnSpPr>
      <xdr:spPr>
        <a:xfrm>
          <a:off x="15671800" y="1324102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100347</xdr:rowOff>
    </xdr:from>
    <xdr:ext cx="762000" cy="259045"/>
    <xdr:sp macro="" textlink="">
      <xdr:nvSpPr>
        <xdr:cNvPr id="432" name="公債費以外平均値テキスト"/>
        <xdr:cNvSpPr txBox="1"/>
      </xdr:nvSpPr>
      <xdr:spPr>
        <a:xfrm>
          <a:off x="16598900" y="1295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83820</xdr:rowOff>
    </xdr:from>
    <xdr:to>
      <xdr:col>82</xdr:col>
      <xdr:colOff>158750</xdr:colOff>
      <xdr:row>77</xdr:row>
      <xdr:rowOff>13970</xdr:rowOff>
    </xdr:to>
    <xdr:sp macro="" textlink="">
      <xdr:nvSpPr>
        <xdr:cNvPr id="433" name="フローチャート: 判断 432"/>
        <xdr:cNvSpPr/>
      </xdr:nvSpPr>
      <xdr:spPr>
        <a:xfrm>
          <a:off x="164592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39370</xdr:rowOff>
    </xdr:from>
    <xdr:to>
      <xdr:col>78</xdr:col>
      <xdr:colOff>69850</xdr:colOff>
      <xdr:row>78</xdr:row>
      <xdr:rowOff>20320</xdr:rowOff>
    </xdr:to>
    <xdr:cxnSp macro="">
      <xdr:nvCxnSpPr>
        <xdr:cNvPr id="434" name="直線コネクタ 433"/>
        <xdr:cNvCxnSpPr/>
      </xdr:nvCxnSpPr>
      <xdr:spPr>
        <a:xfrm flipV="1">
          <a:off x="14782800" y="132410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38100</xdr:rowOff>
    </xdr:from>
    <xdr:to>
      <xdr:col>78</xdr:col>
      <xdr:colOff>120650</xdr:colOff>
      <xdr:row>76</xdr:row>
      <xdr:rowOff>139700</xdr:rowOff>
    </xdr:to>
    <xdr:sp macro="" textlink="">
      <xdr:nvSpPr>
        <xdr:cNvPr id="435" name="フローチャート: 判断 434"/>
        <xdr:cNvSpPr/>
      </xdr:nvSpPr>
      <xdr:spPr>
        <a:xfrm>
          <a:off x="15621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149877</xdr:rowOff>
    </xdr:from>
    <xdr:ext cx="736600" cy="259045"/>
    <xdr:sp macro="" textlink="">
      <xdr:nvSpPr>
        <xdr:cNvPr id="436" name="テキスト ボックス 435"/>
        <xdr:cNvSpPr txBox="1"/>
      </xdr:nvSpPr>
      <xdr:spPr>
        <a:xfrm>
          <a:off x="15290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78</xdr:row>
      <xdr:rowOff>20320</xdr:rowOff>
    </xdr:to>
    <xdr:cxnSp macro="">
      <xdr:nvCxnSpPr>
        <xdr:cNvPr id="437" name="直線コネクタ 436"/>
        <xdr:cNvCxnSpPr/>
      </xdr:nvCxnSpPr>
      <xdr:spPr>
        <a:xfrm>
          <a:off x="13893800" y="13180061"/>
          <a:ext cx="8890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102870</xdr:rowOff>
    </xdr:from>
    <xdr:to>
      <xdr:col>74</xdr:col>
      <xdr:colOff>31750</xdr:colOff>
      <xdr:row>76</xdr:row>
      <xdr:rowOff>33020</xdr:rowOff>
    </xdr:to>
    <xdr:sp macro="" textlink="">
      <xdr:nvSpPr>
        <xdr:cNvPr id="438" name="フローチャート: 判断 437"/>
        <xdr:cNvSpPr/>
      </xdr:nvSpPr>
      <xdr:spPr>
        <a:xfrm>
          <a:off x="14732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43197</xdr:rowOff>
    </xdr:from>
    <xdr:ext cx="762000" cy="259045"/>
    <xdr:sp macro="" textlink="">
      <xdr:nvSpPr>
        <xdr:cNvPr id="439" name="テキスト ボックス 438"/>
        <xdr:cNvSpPr txBox="1"/>
      </xdr:nvSpPr>
      <xdr:spPr>
        <a:xfrm>
          <a:off x="14401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76</xdr:row>
      <xdr:rowOff>149861</xdr:rowOff>
    </xdr:to>
    <xdr:cxnSp macro="">
      <xdr:nvCxnSpPr>
        <xdr:cNvPr id="440" name="直線コネクタ 439"/>
        <xdr:cNvCxnSpPr/>
      </xdr:nvCxnSpPr>
      <xdr:spPr>
        <a:xfrm>
          <a:off x="13004800" y="130429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11430</xdr:rowOff>
    </xdr:from>
    <xdr:to>
      <xdr:col>69</xdr:col>
      <xdr:colOff>142875</xdr:colOff>
      <xdr:row>75</xdr:row>
      <xdr:rowOff>113030</xdr:rowOff>
    </xdr:to>
    <xdr:sp macro="" textlink="">
      <xdr:nvSpPr>
        <xdr:cNvPr id="441" name="フローチャート: 判断 440"/>
        <xdr:cNvSpPr/>
      </xdr:nvSpPr>
      <xdr:spPr>
        <a:xfrm>
          <a:off x="13843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123207</xdr:rowOff>
    </xdr:from>
    <xdr:ext cx="762000" cy="259045"/>
    <xdr:sp macro="" textlink="">
      <xdr:nvSpPr>
        <xdr:cNvPr id="442" name="テキスト ボックス 441"/>
        <xdr:cNvSpPr txBox="1"/>
      </xdr:nvSpPr>
      <xdr:spPr>
        <a:xfrm>
          <a:off x="13512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3" name="フローチャート: 判断 442"/>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4" name="テキスト ボックス 443"/>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0</xdr:rowOff>
    </xdr:from>
    <xdr:to>
      <xdr:col>82</xdr:col>
      <xdr:colOff>158750</xdr:colOff>
      <xdr:row>78</xdr:row>
      <xdr:rowOff>101600</xdr:rowOff>
    </xdr:to>
    <xdr:sp macro="" textlink="">
      <xdr:nvSpPr>
        <xdr:cNvPr id="450" name="楕円 449"/>
        <xdr:cNvSpPr/>
      </xdr:nvSpPr>
      <xdr:spPr>
        <a:xfrm>
          <a:off x="164592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143527</xdr:rowOff>
    </xdr:from>
    <xdr:ext cx="762000" cy="259045"/>
    <xdr:sp macro="" textlink="">
      <xdr:nvSpPr>
        <xdr:cNvPr id="451" name="公債費以外該当値テキスト"/>
        <xdr:cNvSpPr txBox="1"/>
      </xdr:nvSpPr>
      <xdr:spPr>
        <a:xfrm>
          <a:off x="165989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160020</xdr:rowOff>
    </xdr:from>
    <xdr:to>
      <xdr:col>78</xdr:col>
      <xdr:colOff>120650</xdr:colOff>
      <xdr:row>77</xdr:row>
      <xdr:rowOff>90170</xdr:rowOff>
    </xdr:to>
    <xdr:sp macro="" textlink="">
      <xdr:nvSpPr>
        <xdr:cNvPr id="452" name="楕円 451"/>
        <xdr:cNvSpPr/>
      </xdr:nvSpPr>
      <xdr:spPr>
        <a:xfrm>
          <a:off x="15621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74947</xdr:rowOff>
    </xdr:from>
    <xdr:ext cx="736600" cy="259045"/>
    <xdr:sp macro="" textlink="">
      <xdr:nvSpPr>
        <xdr:cNvPr id="453" name="テキスト ボックス 452"/>
        <xdr:cNvSpPr txBox="1"/>
      </xdr:nvSpPr>
      <xdr:spPr>
        <a:xfrm>
          <a:off x="15290800" y="13276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140970</xdr:rowOff>
    </xdr:from>
    <xdr:to>
      <xdr:col>74</xdr:col>
      <xdr:colOff>31750</xdr:colOff>
      <xdr:row>78</xdr:row>
      <xdr:rowOff>71120</xdr:rowOff>
    </xdr:to>
    <xdr:sp macro="" textlink="">
      <xdr:nvSpPr>
        <xdr:cNvPr id="454" name="楕円 453"/>
        <xdr:cNvSpPr/>
      </xdr:nvSpPr>
      <xdr:spPr>
        <a:xfrm>
          <a:off x="14732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55897</xdr:rowOff>
    </xdr:from>
    <xdr:ext cx="762000" cy="259045"/>
    <xdr:sp macro="" textlink="">
      <xdr:nvSpPr>
        <xdr:cNvPr id="455" name="テキスト ボックス 454"/>
        <xdr:cNvSpPr txBox="1"/>
      </xdr:nvSpPr>
      <xdr:spPr>
        <a:xfrm>
          <a:off x="14401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56" name="楕円 455"/>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57" name="テキスト ボックス 456"/>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58" name="楕円 457"/>
        <xdr:cNvSpPr/>
      </xdr:nvSpPr>
      <xdr:spPr>
        <a:xfrm>
          <a:off x="12954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48277</xdr:rowOff>
    </xdr:from>
    <xdr:ext cx="762000" cy="259045"/>
    <xdr:sp macro="" textlink="">
      <xdr:nvSpPr>
        <xdr:cNvPr id="459" name="テキスト ボックス 458"/>
        <xdr:cNvSpPr txBox="1"/>
      </xdr:nvSpPr>
      <xdr:spPr>
        <a:xfrm>
          <a:off x="12623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88639</xdr:rowOff>
    </xdr:from>
    <xdr:to>
      <xdr:col>29</xdr:col>
      <xdr:colOff>127000</xdr:colOff>
      <xdr:row>20</xdr:row>
      <xdr:rowOff>99056</xdr:rowOff>
    </xdr:to>
    <xdr:cxnSp macro="">
      <xdr:nvCxnSpPr>
        <xdr:cNvPr id="47" name="直線コネクタ 46"/>
        <xdr:cNvCxnSpPr/>
      </xdr:nvCxnSpPr>
      <xdr:spPr bwMode="auto">
        <a:xfrm flipV="1">
          <a:off x="5651500" y="2193664"/>
          <a:ext cx="0" cy="138201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71133</xdr:rowOff>
    </xdr:from>
    <xdr:ext cx="762000" cy="259045"/>
    <xdr:sp macro="" textlink="">
      <xdr:nvSpPr>
        <xdr:cNvPr id="48" name="人口1人当たり決算額の推移最小値テキスト130"/>
        <xdr:cNvSpPr txBox="1"/>
      </xdr:nvSpPr>
      <xdr:spPr>
        <a:xfrm>
          <a:off x="5740400" y="3547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99056</xdr:rowOff>
    </xdr:from>
    <xdr:to>
      <xdr:col>30</xdr:col>
      <xdr:colOff>25400</xdr:colOff>
      <xdr:row>20</xdr:row>
      <xdr:rowOff>99056</xdr:rowOff>
    </xdr:to>
    <xdr:cxnSp macro="">
      <xdr:nvCxnSpPr>
        <xdr:cNvPr id="49" name="直線コネクタ 48"/>
        <xdr:cNvCxnSpPr/>
      </xdr:nvCxnSpPr>
      <xdr:spPr bwMode="auto">
        <a:xfrm>
          <a:off x="5562600" y="35756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3566</xdr:rowOff>
    </xdr:from>
    <xdr:ext cx="762000" cy="259045"/>
    <xdr:sp macro="" textlink="">
      <xdr:nvSpPr>
        <xdr:cNvPr id="50" name="人口1人当たり決算額の推移最大値テキスト130"/>
        <xdr:cNvSpPr txBox="1"/>
      </xdr:nvSpPr>
      <xdr:spPr>
        <a:xfrm>
          <a:off x="5740400" y="193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88639</xdr:rowOff>
    </xdr:from>
    <xdr:to>
      <xdr:col>30</xdr:col>
      <xdr:colOff>25400</xdr:colOff>
      <xdr:row>12</xdr:row>
      <xdr:rowOff>88639</xdr:rowOff>
    </xdr:to>
    <xdr:cxnSp macro="">
      <xdr:nvCxnSpPr>
        <xdr:cNvPr id="51" name="直線コネクタ 50"/>
        <xdr:cNvCxnSpPr/>
      </xdr:nvCxnSpPr>
      <xdr:spPr bwMode="auto">
        <a:xfrm>
          <a:off x="5562600" y="21936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92819</xdr:rowOff>
    </xdr:from>
    <xdr:to>
      <xdr:col>29</xdr:col>
      <xdr:colOff>127000</xdr:colOff>
      <xdr:row>16</xdr:row>
      <xdr:rowOff>133216</xdr:rowOff>
    </xdr:to>
    <xdr:cxnSp macro="">
      <xdr:nvCxnSpPr>
        <xdr:cNvPr id="52" name="直線コネクタ 51"/>
        <xdr:cNvCxnSpPr/>
      </xdr:nvCxnSpPr>
      <xdr:spPr bwMode="auto">
        <a:xfrm flipV="1">
          <a:off x="5003800" y="2883644"/>
          <a:ext cx="647700" cy="40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77596</xdr:rowOff>
    </xdr:from>
    <xdr:ext cx="762000" cy="259045"/>
    <xdr:sp macro="" textlink="">
      <xdr:nvSpPr>
        <xdr:cNvPr id="53" name="人口1人当たり決算額の推移平均値テキスト130"/>
        <xdr:cNvSpPr txBox="1"/>
      </xdr:nvSpPr>
      <xdr:spPr>
        <a:xfrm>
          <a:off x="5740400" y="2868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93013</xdr:rowOff>
    </xdr:from>
    <xdr:to>
      <xdr:col>29</xdr:col>
      <xdr:colOff>177800</xdr:colOff>
      <xdr:row>17</xdr:row>
      <xdr:rowOff>23163</xdr:rowOff>
    </xdr:to>
    <xdr:sp macro="" textlink="">
      <xdr:nvSpPr>
        <xdr:cNvPr id="54" name="フローチャート: 判断 53"/>
        <xdr:cNvSpPr/>
      </xdr:nvSpPr>
      <xdr:spPr bwMode="auto">
        <a:xfrm>
          <a:off x="5600700" y="2883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128758</xdr:rowOff>
    </xdr:from>
    <xdr:to>
      <xdr:col>26</xdr:col>
      <xdr:colOff>50800</xdr:colOff>
      <xdr:row>16</xdr:row>
      <xdr:rowOff>133216</xdr:rowOff>
    </xdr:to>
    <xdr:cxnSp macro="">
      <xdr:nvCxnSpPr>
        <xdr:cNvPr id="55" name="直線コネクタ 54"/>
        <xdr:cNvCxnSpPr/>
      </xdr:nvCxnSpPr>
      <xdr:spPr bwMode="auto">
        <a:xfrm>
          <a:off x="4305300" y="2919583"/>
          <a:ext cx="698500" cy="4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155160</xdr:rowOff>
    </xdr:from>
    <xdr:to>
      <xdr:col>26</xdr:col>
      <xdr:colOff>101600</xdr:colOff>
      <xdr:row>17</xdr:row>
      <xdr:rowOff>85310</xdr:rowOff>
    </xdr:to>
    <xdr:sp macro="" textlink="">
      <xdr:nvSpPr>
        <xdr:cNvPr id="56" name="フローチャート: 判断 55"/>
        <xdr:cNvSpPr/>
      </xdr:nvSpPr>
      <xdr:spPr bwMode="auto">
        <a:xfrm>
          <a:off x="4953000" y="2945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70087</xdr:rowOff>
    </xdr:from>
    <xdr:ext cx="736600" cy="259045"/>
    <xdr:sp macro="" textlink="">
      <xdr:nvSpPr>
        <xdr:cNvPr id="57" name="テキスト ボックス 56"/>
        <xdr:cNvSpPr txBox="1"/>
      </xdr:nvSpPr>
      <xdr:spPr>
        <a:xfrm>
          <a:off x="4622800" y="303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128758</xdr:rowOff>
    </xdr:from>
    <xdr:to>
      <xdr:col>22</xdr:col>
      <xdr:colOff>114300</xdr:colOff>
      <xdr:row>17</xdr:row>
      <xdr:rowOff>6261</xdr:rowOff>
    </xdr:to>
    <xdr:cxnSp macro="">
      <xdr:nvCxnSpPr>
        <xdr:cNvPr id="58" name="直線コネクタ 57"/>
        <xdr:cNvCxnSpPr/>
      </xdr:nvCxnSpPr>
      <xdr:spPr bwMode="auto">
        <a:xfrm flipV="1">
          <a:off x="3606800" y="2919583"/>
          <a:ext cx="698500" cy="48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6896</xdr:rowOff>
    </xdr:from>
    <xdr:to>
      <xdr:col>22</xdr:col>
      <xdr:colOff>165100</xdr:colOff>
      <xdr:row>17</xdr:row>
      <xdr:rowOff>108496</xdr:rowOff>
    </xdr:to>
    <xdr:sp macro="" textlink="">
      <xdr:nvSpPr>
        <xdr:cNvPr id="59" name="フローチャート: 判断 58"/>
        <xdr:cNvSpPr/>
      </xdr:nvSpPr>
      <xdr:spPr bwMode="auto">
        <a:xfrm>
          <a:off x="4254500" y="2969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93273</xdr:rowOff>
    </xdr:from>
    <xdr:ext cx="762000" cy="259045"/>
    <xdr:sp macro="" textlink="">
      <xdr:nvSpPr>
        <xdr:cNvPr id="60" name="テキスト ボックス 59"/>
        <xdr:cNvSpPr txBox="1"/>
      </xdr:nvSpPr>
      <xdr:spPr>
        <a:xfrm>
          <a:off x="3924300" y="305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101865</xdr:rowOff>
    </xdr:from>
    <xdr:to>
      <xdr:col>18</xdr:col>
      <xdr:colOff>177800</xdr:colOff>
      <xdr:row>17</xdr:row>
      <xdr:rowOff>6261</xdr:rowOff>
    </xdr:to>
    <xdr:cxnSp macro="">
      <xdr:nvCxnSpPr>
        <xdr:cNvPr id="61" name="直線コネクタ 60"/>
        <xdr:cNvCxnSpPr/>
      </xdr:nvCxnSpPr>
      <xdr:spPr bwMode="auto">
        <a:xfrm>
          <a:off x="2908300" y="2892690"/>
          <a:ext cx="698500" cy="75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1769</xdr:rowOff>
    </xdr:from>
    <xdr:to>
      <xdr:col>19</xdr:col>
      <xdr:colOff>38100</xdr:colOff>
      <xdr:row>17</xdr:row>
      <xdr:rowOff>103369</xdr:rowOff>
    </xdr:to>
    <xdr:sp macro="" textlink="">
      <xdr:nvSpPr>
        <xdr:cNvPr id="62" name="フローチャート: 判断 61"/>
        <xdr:cNvSpPr/>
      </xdr:nvSpPr>
      <xdr:spPr bwMode="auto">
        <a:xfrm>
          <a:off x="3556000" y="2964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88146</xdr:rowOff>
    </xdr:from>
    <xdr:ext cx="762000" cy="259045"/>
    <xdr:sp macro="" textlink="">
      <xdr:nvSpPr>
        <xdr:cNvPr id="63" name="テキスト ボックス 62"/>
        <xdr:cNvSpPr txBox="1"/>
      </xdr:nvSpPr>
      <xdr:spPr>
        <a:xfrm>
          <a:off x="3225800" y="3050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161070</xdr:rowOff>
    </xdr:from>
    <xdr:to>
      <xdr:col>15</xdr:col>
      <xdr:colOff>101600</xdr:colOff>
      <xdr:row>17</xdr:row>
      <xdr:rowOff>91220</xdr:rowOff>
    </xdr:to>
    <xdr:sp macro="" textlink="">
      <xdr:nvSpPr>
        <xdr:cNvPr id="64" name="フローチャート: 判断 63"/>
        <xdr:cNvSpPr/>
      </xdr:nvSpPr>
      <xdr:spPr bwMode="auto">
        <a:xfrm>
          <a:off x="2857500" y="2951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75997</xdr:rowOff>
    </xdr:from>
    <xdr:ext cx="762000" cy="259045"/>
    <xdr:sp macro="" textlink="">
      <xdr:nvSpPr>
        <xdr:cNvPr id="65" name="テキスト ボックス 64"/>
        <xdr:cNvSpPr txBox="1"/>
      </xdr:nvSpPr>
      <xdr:spPr>
        <a:xfrm>
          <a:off x="2527300" y="303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42019</xdr:rowOff>
    </xdr:from>
    <xdr:to>
      <xdr:col>29</xdr:col>
      <xdr:colOff>177800</xdr:colOff>
      <xdr:row>16</xdr:row>
      <xdr:rowOff>143619</xdr:rowOff>
    </xdr:to>
    <xdr:sp macro="" textlink="">
      <xdr:nvSpPr>
        <xdr:cNvPr id="71" name="楕円 70"/>
        <xdr:cNvSpPr/>
      </xdr:nvSpPr>
      <xdr:spPr bwMode="auto">
        <a:xfrm>
          <a:off x="5600700" y="2832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58546</xdr:rowOff>
    </xdr:from>
    <xdr:ext cx="762000" cy="259045"/>
    <xdr:sp macro="" textlink="">
      <xdr:nvSpPr>
        <xdr:cNvPr id="72" name="人口1人当たり決算額の推移該当値テキスト130"/>
        <xdr:cNvSpPr txBox="1"/>
      </xdr:nvSpPr>
      <xdr:spPr>
        <a:xfrm>
          <a:off x="5740400" y="2677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82416</xdr:rowOff>
    </xdr:from>
    <xdr:to>
      <xdr:col>26</xdr:col>
      <xdr:colOff>101600</xdr:colOff>
      <xdr:row>17</xdr:row>
      <xdr:rowOff>12566</xdr:rowOff>
    </xdr:to>
    <xdr:sp macro="" textlink="">
      <xdr:nvSpPr>
        <xdr:cNvPr id="73" name="楕円 72"/>
        <xdr:cNvSpPr/>
      </xdr:nvSpPr>
      <xdr:spPr bwMode="auto">
        <a:xfrm>
          <a:off x="4953000" y="2873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22743</xdr:rowOff>
    </xdr:from>
    <xdr:ext cx="736600" cy="259045"/>
    <xdr:sp macro="" textlink="">
      <xdr:nvSpPr>
        <xdr:cNvPr id="74" name="テキスト ボックス 73"/>
        <xdr:cNvSpPr txBox="1"/>
      </xdr:nvSpPr>
      <xdr:spPr>
        <a:xfrm>
          <a:off x="4622800" y="26421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77958</xdr:rowOff>
    </xdr:from>
    <xdr:to>
      <xdr:col>22</xdr:col>
      <xdr:colOff>165100</xdr:colOff>
      <xdr:row>17</xdr:row>
      <xdr:rowOff>8108</xdr:rowOff>
    </xdr:to>
    <xdr:sp macro="" textlink="">
      <xdr:nvSpPr>
        <xdr:cNvPr id="75" name="楕円 74"/>
        <xdr:cNvSpPr/>
      </xdr:nvSpPr>
      <xdr:spPr bwMode="auto">
        <a:xfrm>
          <a:off x="4254500" y="2868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18285</xdr:rowOff>
    </xdr:from>
    <xdr:ext cx="762000" cy="259045"/>
    <xdr:sp macro="" textlink="">
      <xdr:nvSpPr>
        <xdr:cNvPr id="76" name="テキスト ボックス 75"/>
        <xdr:cNvSpPr txBox="1"/>
      </xdr:nvSpPr>
      <xdr:spPr>
        <a:xfrm>
          <a:off x="3924300" y="2637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126911</xdr:rowOff>
    </xdr:from>
    <xdr:to>
      <xdr:col>19</xdr:col>
      <xdr:colOff>38100</xdr:colOff>
      <xdr:row>17</xdr:row>
      <xdr:rowOff>57061</xdr:rowOff>
    </xdr:to>
    <xdr:sp macro="" textlink="">
      <xdr:nvSpPr>
        <xdr:cNvPr id="77" name="楕円 76"/>
        <xdr:cNvSpPr/>
      </xdr:nvSpPr>
      <xdr:spPr bwMode="auto">
        <a:xfrm>
          <a:off x="3556000" y="2917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67238</xdr:rowOff>
    </xdr:from>
    <xdr:ext cx="762000" cy="259045"/>
    <xdr:sp macro="" textlink="">
      <xdr:nvSpPr>
        <xdr:cNvPr id="78" name="テキスト ボックス 77"/>
        <xdr:cNvSpPr txBox="1"/>
      </xdr:nvSpPr>
      <xdr:spPr>
        <a:xfrm>
          <a:off x="3225800" y="2686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51065</xdr:rowOff>
    </xdr:from>
    <xdr:to>
      <xdr:col>15</xdr:col>
      <xdr:colOff>101600</xdr:colOff>
      <xdr:row>16</xdr:row>
      <xdr:rowOff>152665</xdr:rowOff>
    </xdr:to>
    <xdr:sp macro="" textlink="">
      <xdr:nvSpPr>
        <xdr:cNvPr id="79" name="楕円 78"/>
        <xdr:cNvSpPr/>
      </xdr:nvSpPr>
      <xdr:spPr bwMode="auto">
        <a:xfrm>
          <a:off x="2857500" y="2841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162842</xdr:rowOff>
    </xdr:from>
    <xdr:ext cx="762000" cy="259045"/>
    <xdr:sp macro="" textlink="">
      <xdr:nvSpPr>
        <xdr:cNvPr id="80" name="テキスト ボックス 79"/>
        <xdr:cNvSpPr txBox="1"/>
      </xdr:nvSpPr>
      <xdr:spPr>
        <a:xfrm>
          <a:off x="2527300" y="2610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65278</xdr:rowOff>
    </xdr:from>
    <xdr:to>
      <xdr:col>29</xdr:col>
      <xdr:colOff>127000</xdr:colOff>
      <xdr:row>37</xdr:row>
      <xdr:rowOff>245434</xdr:rowOff>
    </xdr:to>
    <xdr:cxnSp macro="">
      <xdr:nvCxnSpPr>
        <xdr:cNvPr id="108" name="直線コネクタ 107"/>
        <xdr:cNvCxnSpPr/>
      </xdr:nvCxnSpPr>
      <xdr:spPr bwMode="auto">
        <a:xfrm flipV="1">
          <a:off x="5651500" y="5989828"/>
          <a:ext cx="0" cy="13803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217511</xdr:rowOff>
    </xdr:from>
    <xdr:ext cx="762000" cy="259045"/>
    <xdr:sp macro="" textlink="">
      <xdr:nvSpPr>
        <xdr:cNvPr id="109" name="人口1人当たり決算額の推移最小値テキスト445"/>
        <xdr:cNvSpPr txBox="1"/>
      </xdr:nvSpPr>
      <xdr:spPr>
        <a:xfrm>
          <a:off x="5740400" y="734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245434</xdr:rowOff>
    </xdr:from>
    <xdr:to>
      <xdr:col>30</xdr:col>
      <xdr:colOff>25400</xdr:colOff>
      <xdr:row>37</xdr:row>
      <xdr:rowOff>245434</xdr:rowOff>
    </xdr:to>
    <xdr:cxnSp macro="">
      <xdr:nvCxnSpPr>
        <xdr:cNvPr id="110" name="直線コネクタ 109"/>
        <xdr:cNvCxnSpPr/>
      </xdr:nvCxnSpPr>
      <xdr:spPr bwMode="auto">
        <a:xfrm>
          <a:off x="5562600" y="73701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323105</xdr:rowOff>
    </xdr:from>
    <xdr:ext cx="762000" cy="259045"/>
    <xdr:sp macro="" textlink="">
      <xdr:nvSpPr>
        <xdr:cNvPr id="111" name="人口1人当たり決算額の推移最大値テキスト445"/>
        <xdr:cNvSpPr txBox="1"/>
      </xdr:nvSpPr>
      <xdr:spPr>
        <a:xfrm>
          <a:off x="5740400" y="573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65278</xdr:rowOff>
    </xdr:from>
    <xdr:to>
      <xdr:col>30</xdr:col>
      <xdr:colOff>25400</xdr:colOff>
      <xdr:row>33</xdr:row>
      <xdr:rowOff>65278</xdr:rowOff>
    </xdr:to>
    <xdr:cxnSp macro="">
      <xdr:nvCxnSpPr>
        <xdr:cNvPr id="112" name="直線コネクタ 111"/>
        <xdr:cNvCxnSpPr/>
      </xdr:nvCxnSpPr>
      <xdr:spPr bwMode="auto">
        <a:xfrm>
          <a:off x="5562600" y="5989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2318</xdr:rowOff>
    </xdr:from>
    <xdr:to>
      <xdr:col>29</xdr:col>
      <xdr:colOff>127000</xdr:colOff>
      <xdr:row>35</xdr:row>
      <xdr:rowOff>100482</xdr:rowOff>
    </xdr:to>
    <xdr:cxnSp macro="">
      <xdr:nvCxnSpPr>
        <xdr:cNvPr id="113" name="直線コネクタ 112"/>
        <xdr:cNvCxnSpPr/>
      </xdr:nvCxnSpPr>
      <xdr:spPr bwMode="auto">
        <a:xfrm>
          <a:off x="5003800" y="6612668"/>
          <a:ext cx="647700" cy="98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85259</xdr:rowOff>
    </xdr:from>
    <xdr:ext cx="762000" cy="259045"/>
    <xdr:sp macro="" textlink="">
      <xdr:nvSpPr>
        <xdr:cNvPr id="114" name="人口1人当たり決算額の推移平均値テキスト445"/>
        <xdr:cNvSpPr txBox="1"/>
      </xdr:nvSpPr>
      <xdr:spPr>
        <a:xfrm>
          <a:off x="5740400" y="669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87820</xdr:rowOff>
    </xdr:from>
    <xdr:to>
      <xdr:col>29</xdr:col>
      <xdr:colOff>177800</xdr:colOff>
      <xdr:row>35</xdr:row>
      <xdr:rowOff>189420</xdr:rowOff>
    </xdr:to>
    <xdr:sp macro="" textlink="">
      <xdr:nvSpPr>
        <xdr:cNvPr id="115" name="フローチャート: 判断 114"/>
        <xdr:cNvSpPr/>
      </xdr:nvSpPr>
      <xdr:spPr bwMode="auto">
        <a:xfrm>
          <a:off x="5600700" y="6698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2318</xdr:rowOff>
    </xdr:from>
    <xdr:to>
      <xdr:col>26</xdr:col>
      <xdr:colOff>50800</xdr:colOff>
      <xdr:row>35</xdr:row>
      <xdr:rowOff>20282</xdr:rowOff>
    </xdr:to>
    <xdr:cxnSp macro="">
      <xdr:nvCxnSpPr>
        <xdr:cNvPr id="116" name="直線コネクタ 115"/>
        <xdr:cNvCxnSpPr/>
      </xdr:nvCxnSpPr>
      <xdr:spPr bwMode="auto">
        <a:xfrm flipV="1">
          <a:off x="4305300" y="6612668"/>
          <a:ext cx="698500" cy="17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85154</xdr:rowOff>
    </xdr:from>
    <xdr:to>
      <xdr:col>26</xdr:col>
      <xdr:colOff>101600</xdr:colOff>
      <xdr:row>35</xdr:row>
      <xdr:rowOff>186754</xdr:rowOff>
    </xdr:to>
    <xdr:sp macro="" textlink="">
      <xdr:nvSpPr>
        <xdr:cNvPr id="117" name="フローチャート: 判断 116"/>
        <xdr:cNvSpPr/>
      </xdr:nvSpPr>
      <xdr:spPr bwMode="auto">
        <a:xfrm>
          <a:off x="4953000" y="669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171531</xdr:rowOff>
    </xdr:from>
    <xdr:ext cx="736600" cy="259045"/>
    <xdr:sp macro="" textlink="">
      <xdr:nvSpPr>
        <xdr:cNvPr id="118" name="テキスト ボックス 117"/>
        <xdr:cNvSpPr txBox="1"/>
      </xdr:nvSpPr>
      <xdr:spPr>
        <a:xfrm>
          <a:off x="4622800" y="6781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4546</xdr:rowOff>
    </xdr:from>
    <xdr:to>
      <xdr:col>22</xdr:col>
      <xdr:colOff>114300</xdr:colOff>
      <xdr:row>35</xdr:row>
      <xdr:rowOff>20282</xdr:rowOff>
    </xdr:to>
    <xdr:cxnSp macro="">
      <xdr:nvCxnSpPr>
        <xdr:cNvPr id="119" name="直線コネクタ 118"/>
        <xdr:cNvCxnSpPr/>
      </xdr:nvCxnSpPr>
      <xdr:spPr bwMode="auto">
        <a:xfrm>
          <a:off x="3606800" y="6614896"/>
          <a:ext cx="698500" cy="15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84982</xdr:rowOff>
    </xdr:from>
    <xdr:to>
      <xdr:col>22</xdr:col>
      <xdr:colOff>165100</xdr:colOff>
      <xdr:row>35</xdr:row>
      <xdr:rowOff>186582</xdr:rowOff>
    </xdr:to>
    <xdr:sp macro="" textlink="">
      <xdr:nvSpPr>
        <xdr:cNvPr id="120" name="フローチャート: 判断 119"/>
        <xdr:cNvSpPr/>
      </xdr:nvSpPr>
      <xdr:spPr bwMode="auto">
        <a:xfrm>
          <a:off x="4254500" y="6695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171359</xdr:rowOff>
    </xdr:from>
    <xdr:ext cx="762000" cy="259045"/>
    <xdr:sp macro="" textlink="">
      <xdr:nvSpPr>
        <xdr:cNvPr id="121" name="テキスト ボックス 120"/>
        <xdr:cNvSpPr txBox="1"/>
      </xdr:nvSpPr>
      <xdr:spPr>
        <a:xfrm>
          <a:off x="3924300" y="6781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313785</xdr:rowOff>
    </xdr:from>
    <xdr:to>
      <xdr:col>18</xdr:col>
      <xdr:colOff>177800</xdr:colOff>
      <xdr:row>35</xdr:row>
      <xdr:rowOff>4546</xdr:rowOff>
    </xdr:to>
    <xdr:cxnSp macro="">
      <xdr:nvCxnSpPr>
        <xdr:cNvPr id="122" name="直線コネクタ 121"/>
        <xdr:cNvCxnSpPr/>
      </xdr:nvCxnSpPr>
      <xdr:spPr bwMode="auto">
        <a:xfrm>
          <a:off x="2908300" y="6581235"/>
          <a:ext cx="698500" cy="33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81362</xdr:rowOff>
    </xdr:from>
    <xdr:to>
      <xdr:col>19</xdr:col>
      <xdr:colOff>38100</xdr:colOff>
      <xdr:row>35</xdr:row>
      <xdr:rowOff>182962</xdr:rowOff>
    </xdr:to>
    <xdr:sp macro="" textlink="">
      <xdr:nvSpPr>
        <xdr:cNvPr id="123" name="フローチャート: 判断 122"/>
        <xdr:cNvSpPr/>
      </xdr:nvSpPr>
      <xdr:spPr bwMode="auto">
        <a:xfrm>
          <a:off x="3556000" y="66917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167739</xdr:rowOff>
    </xdr:from>
    <xdr:ext cx="762000" cy="259045"/>
    <xdr:sp macro="" textlink="">
      <xdr:nvSpPr>
        <xdr:cNvPr id="124" name="テキスト ボックス 123"/>
        <xdr:cNvSpPr txBox="1"/>
      </xdr:nvSpPr>
      <xdr:spPr>
        <a:xfrm>
          <a:off x="3225800" y="677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60179</xdr:rowOff>
    </xdr:from>
    <xdr:to>
      <xdr:col>15</xdr:col>
      <xdr:colOff>101600</xdr:colOff>
      <xdr:row>35</xdr:row>
      <xdr:rowOff>161779</xdr:rowOff>
    </xdr:to>
    <xdr:sp macro="" textlink="">
      <xdr:nvSpPr>
        <xdr:cNvPr id="125" name="フローチャート: 判断 124"/>
        <xdr:cNvSpPr/>
      </xdr:nvSpPr>
      <xdr:spPr bwMode="auto">
        <a:xfrm>
          <a:off x="2857500" y="66705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146556</xdr:rowOff>
    </xdr:from>
    <xdr:ext cx="762000" cy="259045"/>
    <xdr:sp macro="" textlink="">
      <xdr:nvSpPr>
        <xdr:cNvPr id="126" name="テキスト ボックス 125"/>
        <xdr:cNvSpPr txBox="1"/>
      </xdr:nvSpPr>
      <xdr:spPr>
        <a:xfrm>
          <a:off x="2527300" y="6756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49682</xdr:rowOff>
    </xdr:from>
    <xdr:to>
      <xdr:col>29</xdr:col>
      <xdr:colOff>177800</xdr:colOff>
      <xdr:row>35</xdr:row>
      <xdr:rowOff>151282</xdr:rowOff>
    </xdr:to>
    <xdr:sp macro="" textlink="">
      <xdr:nvSpPr>
        <xdr:cNvPr id="132" name="楕円 131"/>
        <xdr:cNvSpPr/>
      </xdr:nvSpPr>
      <xdr:spPr bwMode="auto">
        <a:xfrm>
          <a:off x="5600700" y="6660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237659</xdr:rowOff>
    </xdr:from>
    <xdr:ext cx="762000" cy="259045"/>
    <xdr:sp macro="" textlink="">
      <xdr:nvSpPr>
        <xdr:cNvPr id="133" name="人口1人当たり決算額の推移該当値テキスト445"/>
        <xdr:cNvSpPr txBox="1"/>
      </xdr:nvSpPr>
      <xdr:spPr>
        <a:xfrm>
          <a:off x="5740400" y="65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294418</xdr:rowOff>
    </xdr:from>
    <xdr:to>
      <xdr:col>26</xdr:col>
      <xdr:colOff>101600</xdr:colOff>
      <xdr:row>35</xdr:row>
      <xdr:rowOff>53118</xdr:rowOff>
    </xdr:to>
    <xdr:sp macro="" textlink="">
      <xdr:nvSpPr>
        <xdr:cNvPr id="134" name="楕円 133"/>
        <xdr:cNvSpPr/>
      </xdr:nvSpPr>
      <xdr:spPr bwMode="auto">
        <a:xfrm>
          <a:off x="4953000" y="6561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63295</xdr:rowOff>
    </xdr:from>
    <xdr:ext cx="736600" cy="259045"/>
    <xdr:sp macro="" textlink="">
      <xdr:nvSpPr>
        <xdr:cNvPr id="135" name="テキスト ボックス 134"/>
        <xdr:cNvSpPr txBox="1"/>
      </xdr:nvSpPr>
      <xdr:spPr>
        <a:xfrm>
          <a:off x="4622800" y="6330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312382</xdr:rowOff>
    </xdr:from>
    <xdr:to>
      <xdr:col>22</xdr:col>
      <xdr:colOff>165100</xdr:colOff>
      <xdr:row>35</xdr:row>
      <xdr:rowOff>71082</xdr:rowOff>
    </xdr:to>
    <xdr:sp macro="" textlink="">
      <xdr:nvSpPr>
        <xdr:cNvPr id="136" name="楕円 135"/>
        <xdr:cNvSpPr/>
      </xdr:nvSpPr>
      <xdr:spPr bwMode="auto">
        <a:xfrm>
          <a:off x="4254500" y="6579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81259</xdr:rowOff>
    </xdr:from>
    <xdr:ext cx="762000" cy="259045"/>
    <xdr:sp macro="" textlink="">
      <xdr:nvSpPr>
        <xdr:cNvPr id="137" name="テキスト ボックス 136"/>
        <xdr:cNvSpPr txBox="1"/>
      </xdr:nvSpPr>
      <xdr:spPr>
        <a:xfrm>
          <a:off x="3924300" y="6348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296646</xdr:rowOff>
    </xdr:from>
    <xdr:to>
      <xdr:col>19</xdr:col>
      <xdr:colOff>38100</xdr:colOff>
      <xdr:row>35</xdr:row>
      <xdr:rowOff>55346</xdr:rowOff>
    </xdr:to>
    <xdr:sp macro="" textlink="">
      <xdr:nvSpPr>
        <xdr:cNvPr id="138" name="楕円 137"/>
        <xdr:cNvSpPr/>
      </xdr:nvSpPr>
      <xdr:spPr bwMode="auto">
        <a:xfrm>
          <a:off x="3556000" y="6564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65524</xdr:rowOff>
    </xdr:from>
    <xdr:ext cx="762000" cy="259045"/>
    <xdr:sp macro="" textlink="">
      <xdr:nvSpPr>
        <xdr:cNvPr id="139" name="テキスト ボックス 138"/>
        <xdr:cNvSpPr txBox="1"/>
      </xdr:nvSpPr>
      <xdr:spPr>
        <a:xfrm>
          <a:off x="3225800" y="633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262985</xdr:rowOff>
    </xdr:from>
    <xdr:to>
      <xdr:col>15</xdr:col>
      <xdr:colOff>101600</xdr:colOff>
      <xdr:row>35</xdr:row>
      <xdr:rowOff>21685</xdr:rowOff>
    </xdr:to>
    <xdr:sp macro="" textlink="">
      <xdr:nvSpPr>
        <xdr:cNvPr id="140" name="楕円 139"/>
        <xdr:cNvSpPr/>
      </xdr:nvSpPr>
      <xdr:spPr bwMode="auto">
        <a:xfrm>
          <a:off x="2857500" y="6530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31862</xdr:rowOff>
    </xdr:from>
    <xdr:ext cx="762000" cy="259045"/>
    <xdr:sp macro="" textlink="">
      <xdr:nvSpPr>
        <xdr:cNvPr id="141" name="テキスト ボックス 140"/>
        <xdr:cNvSpPr txBox="1"/>
      </xdr:nvSpPr>
      <xdr:spPr>
        <a:xfrm>
          <a:off x="2527300" y="6299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23,664
23,486
196.98
13,612,336
12,848,783
740,223
7,254,563
13,886,648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54465</xdr:rowOff>
    </xdr:from>
    <xdr:to>
      <xdr:col>24</xdr:col>
      <xdr:colOff>62865</xdr:colOff>
      <xdr:row>38</xdr:row>
      <xdr:rowOff>30788</xdr:rowOff>
    </xdr:to>
    <xdr:cxnSp macro="">
      <xdr:nvCxnSpPr>
        <xdr:cNvPr id="58" name="直線コネクタ 57"/>
        <xdr:cNvCxnSpPr/>
      </xdr:nvCxnSpPr>
      <xdr:spPr>
        <a:xfrm flipV="1">
          <a:off x="4633595" y="5197965"/>
          <a:ext cx="1270" cy="1347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34615</xdr:rowOff>
    </xdr:from>
    <xdr:ext cx="534377" cy="259045"/>
    <xdr:sp macro="" textlink="">
      <xdr:nvSpPr>
        <xdr:cNvPr id="59" name="人件費最小値テキスト"/>
        <xdr:cNvSpPr txBox="1"/>
      </xdr:nvSpPr>
      <xdr:spPr>
        <a:xfrm>
          <a:off x="4686300" y="654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30788</xdr:rowOff>
    </xdr:from>
    <xdr:to>
      <xdr:col>24</xdr:col>
      <xdr:colOff>152400</xdr:colOff>
      <xdr:row>38</xdr:row>
      <xdr:rowOff>30788</xdr:rowOff>
    </xdr:to>
    <xdr:cxnSp macro="">
      <xdr:nvCxnSpPr>
        <xdr:cNvPr id="60" name="直線コネクタ 59"/>
        <xdr:cNvCxnSpPr/>
      </xdr:nvCxnSpPr>
      <xdr:spPr>
        <a:xfrm>
          <a:off x="4546600" y="6545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1142</xdr:rowOff>
    </xdr:from>
    <xdr:ext cx="599010" cy="259045"/>
    <xdr:sp macro="" textlink="">
      <xdr:nvSpPr>
        <xdr:cNvPr id="61" name="人件費最大値テキスト"/>
        <xdr:cNvSpPr txBox="1"/>
      </xdr:nvSpPr>
      <xdr:spPr>
        <a:xfrm>
          <a:off x="4686300" y="4973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54465</xdr:rowOff>
    </xdr:from>
    <xdr:to>
      <xdr:col>24</xdr:col>
      <xdr:colOff>152400</xdr:colOff>
      <xdr:row>30</xdr:row>
      <xdr:rowOff>54465</xdr:rowOff>
    </xdr:to>
    <xdr:cxnSp macro="">
      <xdr:nvCxnSpPr>
        <xdr:cNvPr id="62" name="直線コネクタ 61"/>
        <xdr:cNvCxnSpPr/>
      </xdr:nvCxnSpPr>
      <xdr:spPr>
        <a:xfrm>
          <a:off x="4546600" y="5197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56979</xdr:rowOff>
    </xdr:from>
    <xdr:to>
      <xdr:col>24</xdr:col>
      <xdr:colOff>63500</xdr:colOff>
      <xdr:row>34</xdr:row>
      <xdr:rowOff>107059</xdr:rowOff>
    </xdr:to>
    <xdr:cxnSp macro="">
      <xdr:nvCxnSpPr>
        <xdr:cNvPr id="63" name="直線コネクタ 62"/>
        <xdr:cNvCxnSpPr/>
      </xdr:nvCxnSpPr>
      <xdr:spPr>
        <a:xfrm flipV="1">
          <a:off x="3797300" y="5886279"/>
          <a:ext cx="838200" cy="5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117733</xdr:rowOff>
    </xdr:from>
    <xdr:ext cx="534377" cy="259045"/>
    <xdr:sp macro="" textlink="">
      <xdr:nvSpPr>
        <xdr:cNvPr id="64" name="人件費平均値テキスト"/>
        <xdr:cNvSpPr txBox="1"/>
      </xdr:nvSpPr>
      <xdr:spPr>
        <a:xfrm>
          <a:off x="4686300" y="59470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139306</xdr:rowOff>
    </xdr:from>
    <xdr:to>
      <xdr:col>24</xdr:col>
      <xdr:colOff>114300</xdr:colOff>
      <xdr:row>35</xdr:row>
      <xdr:rowOff>69456</xdr:rowOff>
    </xdr:to>
    <xdr:sp macro="" textlink="">
      <xdr:nvSpPr>
        <xdr:cNvPr id="65" name="フローチャート: 判断 64"/>
        <xdr:cNvSpPr/>
      </xdr:nvSpPr>
      <xdr:spPr>
        <a:xfrm>
          <a:off x="4584700" y="596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107059</xdr:rowOff>
    </xdr:from>
    <xdr:to>
      <xdr:col>19</xdr:col>
      <xdr:colOff>177800</xdr:colOff>
      <xdr:row>34</xdr:row>
      <xdr:rowOff>107566</xdr:rowOff>
    </xdr:to>
    <xdr:cxnSp macro="">
      <xdr:nvCxnSpPr>
        <xdr:cNvPr id="66" name="直線コネクタ 65"/>
        <xdr:cNvCxnSpPr/>
      </xdr:nvCxnSpPr>
      <xdr:spPr>
        <a:xfrm flipV="1">
          <a:off x="2908300" y="5936359"/>
          <a:ext cx="88900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25317</xdr:rowOff>
    </xdr:from>
    <xdr:to>
      <xdr:col>20</xdr:col>
      <xdr:colOff>38100</xdr:colOff>
      <xdr:row>35</xdr:row>
      <xdr:rowOff>126917</xdr:rowOff>
    </xdr:to>
    <xdr:sp macro="" textlink="">
      <xdr:nvSpPr>
        <xdr:cNvPr id="67" name="フローチャート: 判断 66"/>
        <xdr:cNvSpPr/>
      </xdr:nvSpPr>
      <xdr:spPr>
        <a:xfrm>
          <a:off x="3746500" y="602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118044</xdr:rowOff>
    </xdr:from>
    <xdr:ext cx="534377" cy="259045"/>
    <xdr:sp macro="" textlink="">
      <xdr:nvSpPr>
        <xdr:cNvPr id="68" name="テキスト ボックス 67"/>
        <xdr:cNvSpPr txBox="1"/>
      </xdr:nvSpPr>
      <xdr:spPr>
        <a:xfrm>
          <a:off x="3530111" y="611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107566</xdr:rowOff>
    </xdr:from>
    <xdr:to>
      <xdr:col>15</xdr:col>
      <xdr:colOff>50800</xdr:colOff>
      <xdr:row>34</xdr:row>
      <xdr:rowOff>137838</xdr:rowOff>
    </xdr:to>
    <xdr:cxnSp macro="">
      <xdr:nvCxnSpPr>
        <xdr:cNvPr id="69" name="直線コネクタ 68"/>
        <xdr:cNvCxnSpPr/>
      </xdr:nvCxnSpPr>
      <xdr:spPr>
        <a:xfrm flipV="1">
          <a:off x="2019300" y="5936866"/>
          <a:ext cx="889000" cy="3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42021</xdr:rowOff>
    </xdr:from>
    <xdr:to>
      <xdr:col>15</xdr:col>
      <xdr:colOff>101600</xdr:colOff>
      <xdr:row>35</xdr:row>
      <xdr:rowOff>143621</xdr:rowOff>
    </xdr:to>
    <xdr:sp macro="" textlink="">
      <xdr:nvSpPr>
        <xdr:cNvPr id="70" name="フローチャート: 判断 69"/>
        <xdr:cNvSpPr/>
      </xdr:nvSpPr>
      <xdr:spPr>
        <a:xfrm>
          <a:off x="2857500" y="604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134748</xdr:rowOff>
    </xdr:from>
    <xdr:ext cx="534377" cy="259045"/>
    <xdr:sp macro="" textlink="">
      <xdr:nvSpPr>
        <xdr:cNvPr id="71" name="テキスト ボックス 70"/>
        <xdr:cNvSpPr txBox="1"/>
      </xdr:nvSpPr>
      <xdr:spPr>
        <a:xfrm>
          <a:off x="2641111" y="613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81227</xdr:rowOff>
    </xdr:from>
    <xdr:to>
      <xdr:col>10</xdr:col>
      <xdr:colOff>114300</xdr:colOff>
      <xdr:row>34</xdr:row>
      <xdr:rowOff>137838</xdr:rowOff>
    </xdr:to>
    <xdr:cxnSp macro="">
      <xdr:nvCxnSpPr>
        <xdr:cNvPr id="72" name="直線コネクタ 71"/>
        <xdr:cNvCxnSpPr/>
      </xdr:nvCxnSpPr>
      <xdr:spPr>
        <a:xfrm>
          <a:off x="1130300" y="5910527"/>
          <a:ext cx="889000" cy="5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23961</xdr:rowOff>
    </xdr:from>
    <xdr:to>
      <xdr:col>10</xdr:col>
      <xdr:colOff>165100</xdr:colOff>
      <xdr:row>35</xdr:row>
      <xdr:rowOff>125561</xdr:rowOff>
    </xdr:to>
    <xdr:sp macro="" textlink="">
      <xdr:nvSpPr>
        <xdr:cNvPr id="73" name="フローチャート: 判断 72"/>
        <xdr:cNvSpPr/>
      </xdr:nvSpPr>
      <xdr:spPr>
        <a:xfrm>
          <a:off x="19685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116688</xdr:rowOff>
    </xdr:from>
    <xdr:ext cx="534377" cy="259045"/>
    <xdr:sp macro="" textlink="">
      <xdr:nvSpPr>
        <xdr:cNvPr id="74" name="テキスト ボックス 73"/>
        <xdr:cNvSpPr txBox="1"/>
      </xdr:nvSpPr>
      <xdr:spPr>
        <a:xfrm>
          <a:off x="1752111" y="611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19895</xdr:rowOff>
    </xdr:from>
    <xdr:to>
      <xdr:col>6</xdr:col>
      <xdr:colOff>38100</xdr:colOff>
      <xdr:row>35</xdr:row>
      <xdr:rowOff>121495</xdr:rowOff>
    </xdr:to>
    <xdr:sp macro="" textlink="">
      <xdr:nvSpPr>
        <xdr:cNvPr id="75" name="フローチャート: 判断 74"/>
        <xdr:cNvSpPr/>
      </xdr:nvSpPr>
      <xdr:spPr>
        <a:xfrm>
          <a:off x="1079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112622</xdr:rowOff>
    </xdr:from>
    <xdr:ext cx="534377" cy="259045"/>
    <xdr:sp macro="" textlink="">
      <xdr:nvSpPr>
        <xdr:cNvPr id="76" name="テキスト ボックス 75"/>
        <xdr:cNvSpPr txBox="1"/>
      </xdr:nvSpPr>
      <xdr:spPr>
        <a:xfrm>
          <a:off x="863111" y="61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6179</xdr:rowOff>
    </xdr:from>
    <xdr:to>
      <xdr:col>24</xdr:col>
      <xdr:colOff>114300</xdr:colOff>
      <xdr:row>34</xdr:row>
      <xdr:rowOff>107779</xdr:rowOff>
    </xdr:to>
    <xdr:sp macro="" textlink="">
      <xdr:nvSpPr>
        <xdr:cNvPr id="82" name="楕円 81"/>
        <xdr:cNvSpPr/>
      </xdr:nvSpPr>
      <xdr:spPr>
        <a:xfrm>
          <a:off x="4584700" y="583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29056</xdr:rowOff>
    </xdr:from>
    <xdr:ext cx="534377" cy="259045"/>
    <xdr:sp macro="" textlink="">
      <xdr:nvSpPr>
        <xdr:cNvPr id="83" name="人件費該当値テキスト"/>
        <xdr:cNvSpPr txBox="1"/>
      </xdr:nvSpPr>
      <xdr:spPr>
        <a:xfrm>
          <a:off x="4686300" y="5686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56259</xdr:rowOff>
    </xdr:from>
    <xdr:to>
      <xdr:col>20</xdr:col>
      <xdr:colOff>38100</xdr:colOff>
      <xdr:row>34</xdr:row>
      <xdr:rowOff>157859</xdr:rowOff>
    </xdr:to>
    <xdr:sp macro="" textlink="">
      <xdr:nvSpPr>
        <xdr:cNvPr id="84" name="楕円 83"/>
        <xdr:cNvSpPr/>
      </xdr:nvSpPr>
      <xdr:spPr>
        <a:xfrm>
          <a:off x="3746500" y="588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2936</xdr:rowOff>
    </xdr:from>
    <xdr:ext cx="534377" cy="259045"/>
    <xdr:sp macro="" textlink="">
      <xdr:nvSpPr>
        <xdr:cNvPr id="85" name="テキスト ボックス 84"/>
        <xdr:cNvSpPr txBox="1"/>
      </xdr:nvSpPr>
      <xdr:spPr>
        <a:xfrm>
          <a:off x="3530111" y="566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56766</xdr:rowOff>
    </xdr:from>
    <xdr:to>
      <xdr:col>15</xdr:col>
      <xdr:colOff>101600</xdr:colOff>
      <xdr:row>34</xdr:row>
      <xdr:rowOff>158366</xdr:rowOff>
    </xdr:to>
    <xdr:sp macro="" textlink="">
      <xdr:nvSpPr>
        <xdr:cNvPr id="86" name="楕円 85"/>
        <xdr:cNvSpPr/>
      </xdr:nvSpPr>
      <xdr:spPr>
        <a:xfrm>
          <a:off x="2857500" y="588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3443</xdr:rowOff>
    </xdr:from>
    <xdr:ext cx="534377" cy="259045"/>
    <xdr:sp macro="" textlink="">
      <xdr:nvSpPr>
        <xdr:cNvPr id="87" name="テキスト ボックス 86"/>
        <xdr:cNvSpPr txBox="1"/>
      </xdr:nvSpPr>
      <xdr:spPr>
        <a:xfrm>
          <a:off x="2641111" y="566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87038</xdr:rowOff>
    </xdr:from>
    <xdr:to>
      <xdr:col>10</xdr:col>
      <xdr:colOff>165100</xdr:colOff>
      <xdr:row>35</xdr:row>
      <xdr:rowOff>17188</xdr:rowOff>
    </xdr:to>
    <xdr:sp macro="" textlink="">
      <xdr:nvSpPr>
        <xdr:cNvPr id="88" name="楕円 87"/>
        <xdr:cNvSpPr/>
      </xdr:nvSpPr>
      <xdr:spPr>
        <a:xfrm>
          <a:off x="1968500" y="591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33715</xdr:rowOff>
    </xdr:from>
    <xdr:ext cx="534377" cy="259045"/>
    <xdr:sp macro="" textlink="">
      <xdr:nvSpPr>
        <xdr:cNvPr id="89" name="テキスト ボックス 88"/>
        <xdr:cNvSpPr txBox="1"/>
      </xdr:nvSpPr>
      <xdr:spPr>
        <a:xfrm>
          <a:off x="1752111" y="569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30427</xdr:rowOff>
    </xdr:from>
    <xdr:to>
      <xdr:col>6</xdr:col>
      <xdr:colOff>38100</xdr:colOff>
      <xdr:row>34</xdr:row>
      <xdr:rowOff>132027</xdr:rowOff>
    </xdr:to>
    <xdr:sp macro="" textlink="">
      <xdr:nvSpPr>
        <xdr:cNvPr id="90" name="楕円 89"/>
        <xdr:cNvSpPr/>
      </xdr:nvSpPr>
      <xdr:spPr>
        <a:xfrm>
          <a:off x="1079500" y="585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148554</xdr:rowOff>
    </xdr:from>
    <xdr:ext cx="534377" cy="259045"/>
    <xdr:sp macro="" textlink="">
      <xdr:nvSpPr>
        <xdr:cNvPr id="91" name="テキスト ボックス 90"/>
        <xdr:cNvSpPr txBox="1"/>
      </xdr:nvSpPr>
      <xdr:spPr>
        <a:xfrm>
          <a:off x="863111" y="5634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1816</xdr:rowOff>
    </xdr:from>
    <xdr:to>
      <xdr:col>24</xdr:col>
      <xdr:colOff>62865</xdr:colOff>
      <xdr:row>59</xdr:row>
      <xdr:rowOff>131458</xdr:rowOff>
    </xdr:to>
    <xdr:cxnSp macro="">
      <xdr:nvCxnSpPr>
        <xdr:cNvPr id="116" name="直線コネクタ 115"/>
        <xdr:cNvCxnSpPr/>
      </xdr:nvCxnSpPr>
      <xdr:spPr>
        <a:xfrm flipV="1">
          <a:off x="4633595" y="8574316"/>
          <a:ext cx="1270" cy="1672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135285</xdr:rowOff>
    </xdr:from>
    <xdr:ext cx="534377" cy="259045"/>
    <xdr:sp macro="" textlink="">
      <xdr:nvSpPr>
        <xdr:cNvPr id="117" name="物件費最小値テキスト"/>
        <xdr:cNvSpPr txBox="1"/>
      </xdr:nvSpPr>
      <xdr:spPr>
        <a:xfrm>
          <a:off x="4686300" y="1025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131458</xdr:rowOff>
    </xdr:from>
    <xdr:to>
      <xdr:col>24</xdr:col>
      <xdr:colOff>152400</xdr:colOff>
      <xdr:row>59</xdr:row>
      <xdr:rowOff>131458</xdr:rowOff>
    </xdr:to>
    <xdr:cxnSp macro="">
      <xdr:nvCxnSpPr>
        <xdr:cNvPr id="118" name="直線コネクタ 117"/>
        <xdr:cNvCxnSpPr/>
      </xdr:nvCxnSpPr>
      <xdr:spPr>
        <a:xfrm>
          <a:off x="4546600" y="10247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119943</xdr:rowOff>
    </xdr:from>
    <xdr:ext cx="599010" cy="259045"/>
    <xdr:sp macro="" textlink="">
      <xdr:nvSpPr>
        <xdr:cNvPr id="119" name="物件費最大値テキスト"/>
        <xdr:cNvSpPr txBox="1"/>
      </xdr:nvSpPr>
      <xdr:spPr>
        <a:xfrm>
          <a:off x="4686300" y="8349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1816</xdr:rowOff>
    </xdr:from>
    <xdr:to>
      <xdr:col>24</xdr:col>
      <xdr:colOff>152400</xdr:colOff>
      <xdr:row>50</xdr:row>
      <xdr:rowOff>1816</xdr:rowOff>
    </xdr:to>
    <xdr:cxnSp macro="">
      <xdr:nvCxnSpPr>
        <xdr:cNvPr id="120" name="直線コネクタ 119"/>
        <xdr:cNvCxnSpPr/>
      </xdr:nvCxnSpPr>
      <xdr:spPr>
        <a:xfrm>
          <a:off x="4546600" y="8574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36640</xdr:rowOff>
    </xdr:from>
    <xdr:to>
      <xdr:col>24</xdr:col>
      <xdr:colOff>63500</xdr:colOff>
      <xdr:row>58</xdr:row>
      <xdr:rowOff>116078</xdr:rowOff>
    </xdr:to>
    <xdr:cxnSp macro="">
      <xdr:nvCxnSpPr>
        <xdr:cNvPr id="121" name="直線コネクタ 120"/>
        <xdr:cNvCxnSpPr/>
      </xdr:nvCxnSpPr>
      <xdr:spPr>
        <a:xfrm flipV="1">
          <a:off x="3797300" y="9980740"/>
          <a:ext cx="838200" cy="7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14838</xdr:rowOff>
    </xdr:from>
    <xdr:ext cx="534377" cy="259045"/>
    <xdr:sp macro="" textlink="">
      <xdr:nvSpPr>
        <xdr:cNvPr id="122" name="物件費平均値テキスト"/>
        <xdr:cNvSpPr txBox="1"/>
      </xdr:nvSpPr>
      <xdr:spPr>
        <a:xfrm>
          <a:off x="4686300" y="9616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163411</xdr:rowOff>
    </xdr:from>
    <xdr:to>
      <xdr:col>24</xdr:col>
      <xdr:colOff>114300</xdr:colOff>
      <xdr:row>57</xdr:row>
      <xdr:rowOff>93561</xdr:rowOff>
    </xdr:to>
    <xdr:sp macro="" textlink="">
      <xdr:nvSpPr>
        <xdr:cNvPr id="123" name="フローチャート: 判断 122"/>
        <xdr:cNvSpPr/>
      </xdr:nvSpPr>
      <xdr:spPr>
        <a:xfrm>
          <a:off x="4584700" y="976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116078</xdr:rowOff>
    </xdr:from>
    <xdr:to>
      <xdr:col>19</xdr:col>
      <xdr:colOff>177800</xdr:colOff>
      <xdr:row>58</xdr:row>
      <xdr:rowOff>145111</xdr:rowOff>
    </xdr:to>
    <xdr:cxnSp macro="">
      <xdr:nvCxnSpPr>
        <xdr:cNvPr id="124" name="直線コネクタ 123"/>
        <xdr:cNvCxnSpPr/>
      </xdr:nvCxnSpPr>
      <xdr:spPr>
        <a:xfrm flipV="1">
          <a:off x="2908300" y="10060178"/>
          <a:ext cx="889000" cy="2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65329</xdr:rowOff>
    </xdr:from>
    <xdr:to>
      <xdr:col>20</xdr:col>
      <xdr:colOff>38100</xdr:colOff>
      <xdr:row>57</xdr:row>
      <xdr:rowOff>166929</xdr:rowOff>
    </xdr:to>
    <xdr:sp macro="" textlink="">
      <xdr:nvSpPr>
        <xdr:cNvPr id="125" name="フローチャート: 判断 124"/>
        <xdr:cNvSpPr/>
      </xdr:nvSpPr>
      <xdr:spPr>
        <a:xfrm>
          <a:off x="3746500" y="9837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12006</xdr:rowOff>
    </xdr:from>
    <xdr:ext cx="534377" cy="259045"/>
    <xdr:sp macro="" textlink="">
      <xdr:nvSpPr>
        <xdr:cNvPr id="126" name="テキスト ボックス 125"/>
        <xdr:cNvSpPr txBox="1"/>
      </xdr:nvSpPr>
      <xdr:spPr>
        <a:xfrm>
          <a:off x="3530111" y="961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140500</xdr:rowOff>
    </xdr:from>
    <xdr:to>
      <xdr:col>15</xdr:col>
      <xdr:colOff>50800</xdr:colOff>
      <xdr:row>58</xdr:row>
      <xdr:rowOff>145111</xdr:rowOff>
    </xdr:to>
    <xdr:cxnSp macro="">
      <xdr:nvCxnSpPr>
        <xdr:cNvPr id="127" name="直線コネクタ 126"/>
        <xdr:cNvCxnSpPr/>
      </xdr:nvCxnSpPr>
      <xdr:spPr>
        <a:xfrm>
          <a:off x="2019300" y="10084600"/>
          <a:ext cx="8890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167957</xdr:rowOff>
    </xdr:from>
    <xdr:to>
      <xdr:col>15</xdr:col>
      <xdr:colOff>101600</xdr:colOff>
      <xdr:row>58</xdr:row>
      <xdr:rowOff>98107</xdr:rowOff>
    </xdr:to>
    <xdr:sp macro="" textlink="">
      <xdr:nvSpPr>
        <xdr:cNvPr id="128" name="フローチャート: 判断 127"/>
        <xdr:cNvSpPr/>
      </xdr:nvSpPr>
      <xdr:spPr>
        <a:xfrm>
          <a:off x="2857500" y="994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114634</xdr:rowOff>
    </xdr:from>
    <xdr:ext cx="534377" cy="259045"/>
    <xdr:sp macro="" textlink="">
      <xdr:nvSpPr>
        <xdr:cNvPr id="129" name="テキスト ボックス 128"/>
        <xdr:cNvSpPr txBox="1"/>
      </xdr:nvSpPr>
      <xdr:spPr>
        <a:xfrm>
          <a:off x="2641111" y="971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140500</xdr:rowOff>
    </xdr:from>
    <xdr:to>
      <xdr:col>10</xdr:col>
      <xdr:colOff>114300</xdr:colOff>
      <xdr:row>59</xdr:row>
      <xdr:rowOff>58065</xdr:rowOff>
    </xdr:to>
    <xdr:cxnSp macro="">
      <xdr:nvCxnSpPr>
        <xdr:cNvPr id="130" name="直線コネクタ 129"/>
        <xdr:cNvCxnSpPr/>
      </xdr:nvCxnSpPr>
      <xdr:spPr>
        <a:xfrm flipV="1">
          <a:off x="1130300" y="10084600"/>
          <a:ext cx="889000" cy="8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162916</xdr:rowOff>
    </xdr:from>
    <xdr:to>
      <xdr:col>10</xdr:col>
      <xdr:colOff>165100</xdr:colOff>
      <xdr:row>58</xdr:row>
      <xdr:rowOff>93066</xdr:rowOff>
    </xdr:to>
    <xdr:sp macro="" textlink="">
      <xdr:nvSpPr>
        <xdr:cNvPr id="131" name="フローチャート: 判断 130"/>
        <xdr:cNvSpPr/>
      </xdr:nvSpPr>
      <xdr:spPr>
        <a:xfrm>
          <a:off x="1968500" y="993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109593</xdr:rowOff>
    </xdr:from>
    <xdr:ext cx="534377" cy="259045"/>
    <xdr:sp macro="" textlink="">
      <xdr:nvSpPr>
        <xdr:cNvPr id="132" name="テキスト ボックス 131"/>
        <xdr:cNvSpPr txBox="1"/>
      </xdr:nvSpPr>
      <xdr:spPr>
        <a:xfrm>
          <a:off x="1752111" y="971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33248</xdr:rowOff>
    </xdr:from>
    <xdr:to>
      <xdr:col>6</xdr:col>
      <xdr:colOff>38100</xdr:colOff>
      <xdr:row>58</xdr:row>
      <xdr:rowOff>134848</xdr:rowOff>
    </xdr:to>
    <xdr:sp macro="" textlink="">
      <xdr:nvSpPr>
        <xdr:cNvPr id="133" name="フローチャート: 判断 132"/>
        <xdr:cNvSpPr/>
      </xdr:nvSpPr>
      <xdr:spPr>
        <a:xfrm>
          <a:off x="1079500" y="997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151375</xdr:rowOff>
    </xdr:from>
    <xdr:ext cx="534377" cy="259045"/>
    <xdr:sp macro="" textlink="">
      <xdr:nvSpPr>
        <xdr:cNvPr id="134" name="テキスト ボックス 133"/>
        <xdr:cNvSpPr txBox="1"/>
      </xdr:nvSpPr>
      <xdr:spPr>
        <a:xfrm>
          <a:off x="863111" y="975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157290</xdr:rowOff>
    </xdr:from>
    <xdr:to>
      <xdr:col>24</xdr:col>
      <xdr:colOff>114300</xdr:colOff>
      <xdr:row>58</xdr:row>
      <xdr:rowOff>87440</xdr:rowOff>
    </xdr:to>
    <xdr:sp macro="" textlink="">
      <xdr:nvSpPr>
        <xdr:cNvPr id="140" name="楕円 139"/>
        <xdr:cNvSpPr/>
      </xdr:nvSpPr>
      <xdr:spPr>
        <a:xfrm>
          <a:off x="4584700" y="99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135717</xdr:rowOff>
    </xdr:from>
    <xdr:ext cx="534377" cy="259045"/>
    <xdr:sp macro="" textlink="">
      <xdr:nvSpPr>
        <xdr:cNvPr id="141" name="物件費該当値テキスト"/>
        <xdr:cNvSpPr txBox="1"/>
      </xdr:nvSpPr>
      <xdr:spPr>
        <a:xfrm>
          <a:off x="4686300" y="990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65278</xdr:rowOff>
    </xdr:from>
    <xdr:to>
      <xdr:col>20</xdr:col>
      <xdr:colOff>38100</xdr:colOff>
      <xdr:row>58</xdr:row>
      <xdr:rowOff>166878</xdr:rowOff>
    </xdr:to>
    <xdr:sp macro="" textlink="">
      <xdr:nvSpPr>
        <xdr:cNvPr id="142" name="楕円 141"/>
        <xdr:cNvSpPr/>
      </xdr:nvSpPr>
      <xdr:spPr>
        <a:xfrm>
          <a:off x="3746500" y="1000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158005</xdr:rowOff>
    </xdr:from>
    <xdr:ext cx="534377" cy="259045"/>
    <xdr:sp macro="" textlink="">
      <xdr:nvSpPr>
        <xdr:cNvPr id="143" name="テキスト ボックス 142"/>
        <xdr:cNvSpPr txBox="1"/>
      </xdr:nvSpPr>
      <xdr:spPr>
        <a:xfrm>
          <a:off x="3530111" y="1010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94311</xdr:rowOff>
    </xdr:from>
    <xdr:to>
      <xdr:col>15</xdr:col>
      <xdr:colOff>101600</xdr:colOff>
      <xdr:row>59</xdr:row>
      <xdr:rowOff>24461</xdr:rowOff>
    </xdr:to>
    <xdr:sp macro="" textlink="">
      <xdr:nvSpPr>
        <xdr:cNvPr id="144" name="楕円 143"/>
        <xdr:cNvSpPr/>
      </xdr:nvSpPr>
      <xdr:spPr>
        <a:xfrm>
          <a:off x="2857500" y="1003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15588</xdr:rowOff>
    </xdr:from>
    <xdr:ext cx="534377" cy="259045"/>
    <xdr:sp macro="" textlink="">
      <xdr:nvSpPr>
        <xdr:cNvPr id="145" name="テキスト ボックス 144"/>
        <xdr:cNvSpPr txBox="1"/>
      </xdr:nvSpPr>
      <xdr:spPr>
        <a:xfrm>
          <a:off x="2641111" y="1013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89700</xdr:rowOff>
    </xdr:from>
    <xdr:to>
      <xdr:col>10</xdr:col>
      <xdr:colOff>165100</xdr:colOff>
      <xdr:row>59</xdr:row>
      <xdr:rowOff>19850</xdr:rowOff>
    </xdr:to>
    <xdr:sp macro="" textlink="">
      <xdr:nvSpPr>
        <xdr:cNvPr id="146" name="楕円 145"/>
        <xdr:cNvSpPr/>
      </xdr:nvSpPr>
      <xdr:spPr>
        <a:xfrm>
          <a:off x="1968500" y="1003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10977</xdr:rowOff>
    </xdr:from>
    <xdr:ext cx="534377" cy="259045"/>
    <xdr:sp macro="" textlink="">
      <xdr:nvSpPr>
        <xdr:cNvPr id="147" name="テキスト ボックス 146"/>
        <xdr:cNvSpPr txBox="1"/>
      </xdr:nvSpPr>
      <xdr:spPr>
        <a:xfrm>
          <a:off x="1752111" y="1012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7265</xdr:rowOff>
    </xdr:from>
    <xdr:to>
      <xdr:col>6</xdr:col>
      <xdr:colOff>38100</xdr:colOff>
      <xdr:row>59</xdr:row>
      <xdr:rowOff>108865</xdr:rowOff>
    </xdr:to>
    <xdr:sp macro="" textlink="">
      <xdr:nvSpPr>
        <xdr:cNvPr id="148" name="楕円 147"/>
        <xdr:cNvSpPr/>
      </xdr:nvSpPr>
      <xdr:spPr>
        <a:xfrm>
          <a:off x="1079500" y="101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99992</xdr:rowOff>
    </xdr:from>
    <xdr:ext cx="534377" cy="259045"/>
    <xdr:sp macro="" textlink="">
      <xdr:nvSpPr>
        <xdr:cNvPr id="149" name="テキスト ボックス 148"/>
        <xdr:cNvSpPr txBox="1"/>
      </xdr:nvSpPr>
      <xdr:spPr>
        <a:xfrm>
          <a:off x="863111" y="1021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158217</xdr:rowOff>
    </xdr:from>
    <xdr:to>
      <xdr:col>24</xdr:col>
      <xdr:colOff>62865</xdr:colOff>
      <xdr:row>78</xdr:row>
      <xdr:rowOff>91999</xdr:rowOff>
    </xdr:to>
    <xdr:cxnSp macro="">
      <xdr:nvCxnSpPr>
        <xdr:cNvPr id="173" name="直線コネクタ 172"/>
        <xdr:cNvCxnSpPr/>
      </xdr:nvCxnSpPr>
      <xdr:spPr>
        <a:xfrm flipV="1">
          <a:off x="4633595" y="11988267"/>
          <a:ext cx="1270" cy="1476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95826</xdr:rowOff>
    </xdr:from>
    <xdr:ext cx="469744" cy="259045"/>
    <xdr:sp macro="" textlink="">
      <xdr:nvSpPr>
        <xdr:cNvPr id="174" name="維持補修費最小値テキスト"/>
        <xdr:cNvSpPr txBox="1"/>
      </xdr:nvSpPr>
      <xdr:spPr>
        <a:xfrm>
          <a:off x="4686300" y="1346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91999</xdr:rowOff>
    </xdr:from>
    <xdr:to>
      <xdr:col>24</xdr:col>
      <xdr:colOff>152400</xdr:colOff>
      <xdr:row>78</xdr:row>
      <xdr:rowOff>91999</xdr:rowOff>
    </xdr:to>
    <xdr:cxnSp macro="">
      <xdr:nvCxnSpPr>
        <xdr:cNvPr id="175" name="直線コネクタ 174"/>
        <xdr:cNvCxnSpPr/>
      </xdr:nvCxnSpPr>
      <xdr:spPr>
        <a:xfrm>
          <a:off x="4546600" y="134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104894</xdr:rowOff>
    </xdr:from>
    <xdr:ext cx="534377" cy="259045"/>
    <xdr:sp macro="" textlink="">
      <xdr:nvSpPr>
        <xdr:cNvPr id="176" name="維持補修費最大値テキスト"/>
        <xdr:cNvSpPr txBox="1"/>
      </xdr:nvSpPr>
      <xdr:spPr>
        <a:xfrm>
          <a:off x="4686300" y="1176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158217</xdr:rowOff>
    </xdr:from>
    <xdr:to>
      <xdr:col>24</xdr:col>
      <xdr:colOff>152400</xdr:colOff>
      <xdr:row>69</xdr:row>
      <xdr:rowOff>158217</xdr:rowOff>
    </xdr:to>
    <xdr:cxnSp macro="">
      <xdr:nvCxnSpPr>
        <xdr:cNvPr id="177" name="直線コネクタ 176"/>
        <xdr:cNvCxnSpPr/>
      </xdr:nvCxnSpPr>
      <xdr:spPr>
        <a:xfrm>
          <a:off x="4546600" y="11988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65100</xdr:rowOff>
    </xdr:from>
    <xdr:to>
      <xdr:col>24</xdr:col>
      <xdr:colOff>63500</xdr:colOff>
      <xdr:row>74</xdr:row>
      <xdr:rowOff>40869</xdr:rowOff>
    </xdr:to>
    <xdr:cxnSp macro="">
      <xdr:nvCxnSpPr>
        <xdr:cNvPr id="178" name="直線コネクタ 177"/>
        <xdr:cNvCxnSpPr/>
      </xdr:nvCxnSpPr>
      <xdr:spPr>
        <a:xfrm>
          <a:off x="3797300" y="12238050"/>
          <a:ext cx="838200" cy="49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4463</xdr:rowOff>
    </xdr:from>
    <xdr:ext cx="469744" cy="259045"/>
    <xdr:sp macro="" textlink="">
      <xdr:nvSpPr>
        <xdr:cNvPr id="179" name="維持補修費平均値テキスト"/>
        <xdr:cNvSpPr txBox="1"/>
      </xdr:nvSpPr>
      <xdr:spPr>
        <a:xfrm>
          <a:off x="4686300" y="13034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26036</xdr:rowOff>
    </xdr:from>
    <xdr:to>
      <xdr:col>24</xdr:col>
      <xdr:colOff>114300</xdr:colOff>
      <xdr:row>76</xdr:row>
      <xdr:rowOff>127636</xdr:rowOff>
    </xdr:to>
    <xdr:sp macro="" textlink="">
      <xdr:nvSpPr>
        <xdr:cNvPr id="180" name="フローチャート: 判断 179"/>
        <xdr:cNvSpPr/>
      </xdr:nvSpPr>
      <xdr:spPr>
        <a:xfrm>
          <a:off x="4584700" y="1305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47193</xdr:rowOff>
    </xdr:from>
    <xdr:to>
      <xdr:col>19</xdr:col>
      <xdr:colOff>177800</xdr:colOff>
      <xdr:row>71</xdr:row>
      <xdr:rowOff>65100</xdr:rowOff>
    </xdr:to>
    <xdr:cxnSp macro="">
      <xdr:nvCxnSpPr>
        <xdr:cNvPr id="181" name="直線コネクタ 180"/>
        <xdr:cNvCxnSpPr/>
      </xdr:nvCxnSpPr>
      <xdr:spPr>
        <a:xfrm>
          <a:off x="2908300" y="12048693"/>
          <a:ext cx="889000" cy="18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110922</xdr:rowOff>
    </xdr:from>
    <xdr:to>
      <xdr:col>20</xdr:col>
      <xdr:colOff>38100</xdr:colOff>
      <xdr:row>76</xdr:row>
      <xdr:rowOff>41072</xdr:rowOff>
    </xdr:to>
    <xdr:sp macro="" textlink="">
      <xdr:nvSpPr>
        <xdr:cNvPr id="182" name="フローチャート: 判断 181"/>
        <xdr:cNvSpPr/>
      </xdr:nvSpPr>
      <xdr:spPr>
        <a:xfrm>
          <a:off x="3746500" y="1296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32199</xdr:rowOff>
    </xdr:from>
    <xdr:ext cx="469744" cy="259045"/>
    <xdr:sp macro="" textlink="">
      <xdr:nvSpPr>
        <xdr:cNvPr id="183" name="テキスト ボックス 182"/>
        <xdr:cNvSpPr txBox="1"/>
      </xdr:nvSpPr>
      <xdr:spPr>
        <a:xfrm>
          <a:off x="3562428" y="1306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47193</xdr:rowOff>
    </xdr:from>
    <xdr:to>
      <xdr:col>15</xdr:col>
      <xdr:colOff>50800</xdr:colOff>
      <xdr:row>71</xdr:row>
      <xdr:rowOff>102438</xdr:rowOff>
    </xdr:to>
    <xdr:cxnSp macro="">
      <xdr:nvCxnSpPr>
        <xdr:cNvPr id="184" name="直線コネクタ 183"/>
        <xdr:cNvCxnSpPr/>
      </xdr:nvCxnSpPr>
      <xdr:spPr>
        <a:xfrm flipV="1">
          <a:off x="2019300" y="12048693"/>
          <a:ext cx="889000" cy="22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40666</xdr:rowOff>
    </xdr:from>
    <xdr:to>
      <xdr:col>15</xdr:col>
      <xdr:colOff>101600</xdr:colOff>
      <xdr:row>75</xdr:row>
      <xdr:rowOff>142266</xdr:rowOff>
    </xdr:to>
    <xdr:sp macro="" textlink="">
      <xdr:nvSpPr>
        <xdr:cNvPr id="185" name="フローチャート: 判断 184"/>
        <xdr:cNvSpPr/>
      </xdr:nvSpPr>
      <xdr:spPr>
        <a:xfrm>
          <a:off x="2857500" y="12899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133393</xdr:rowOff>
    </xdr:from>
    <xdr:ext cx="469744" cy="259045"/>
    <xdr:sp macro="" textlink="">
      <xdr:nvSpPr>
        <xdr:cNvPr id="186" name="テキスト ボックス 185"/>
        <xdr:cNvSpPr txBox="1"/>
      </xdr:nvSpPr>
      <xdr:spPr>
        <a:xfrm>
          <a:off x="2673428" y="12992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102438</xdr:rowOff>
    </xdr:from>
    <xdr:to>
      <xdr:col>10</xdr:col>
      <xdr:colOff>114300</xdr:colOff>
      <xdr:row>74</xdr:row>
      <xdr:rowOff>114554</xdr:rowOff>
    </xdr:to>
    <xdr:cxnSp macro="">
      <xdr:nvCxnSpPr>
        <xdr:cNvPr id="187" name="直線コネクタ 186"/>
        <xdr:cNvCxnSpPr/>
      </xdr:nvCxnSpPr>
      <xdr:spPr>
        <a:xfrm flipV="1">
          <a:off x="1130300" y="12275388"/>
          <a:ext cx="889000" cy="52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103683</xdr:rowOff>
    </xdr:from>
    <xdr:to>
      <xdr:col>10</xdr:col>
      <xdr:colOff>165100</xdr:colOff>
      <xdr:row>76</xdr:row>
      <xdr:rowOff>33834</xdr:rowOff>
    </xdr:to>
    <xdr:sp macro="" textlink="">
      <xdr:nvSpPr>
        <xdr:cNvPr id="188" name="フローチャート: 判断 187"/>
        <xdr:cNvSpPr/>
      </xdr:nvSpPr>
      <xdr:spPr>
        <a:xfrm>
          <a:off x="1968500" y="129624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24959</xdr:rowOff>
    </xdr:from>
    <xdr:ext cx="469744" cy="259045"/>
    <xdr:sp macro="" textlink="">
      <xdr:nvSpPr>
        <xdr:cNvPr id="189" name="テキスト ボックス 188"/>
        <xdr:cNvSpPr txBox="1"/>
      </xdr:nvSpPr>
      <xdr:spPr>
        <a:xfrm>
          <a:off x="1784428" y="1305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155956</xdr:rowOff>
    </xdr:from>
    <xdr:to>
      <xdr:col>6</xdr:col>
      <xdr:colOff>38100</xdr:colOff>
      <xdr:row>76</xdr:row>
      <xdr:rowOff>86106</xdr:rowOff>
    </xdr:to>
    <xdr:sp macro="" textlink="">
      <xdr:nvSpPr>
        <xdr:cNvPr id="190" name="フローチャート: 判断 189"/>
        <xdr:cNvSpPr/>
      </xdr:nvSpPr>
      <xdr:spPr>
        <a:xfrm>
          <a:off x="1079500" y="13014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77233</xdr:rowOff>
    </xdr:from>
    <xdr:ext cx="469744" cy="259045"/>
    <xdr:sp macro="" textlink="">
      <xdr:nvSpPr>
        <xdr:cNvPr id="191" name="テキスト ボックス 190"/>
        <xdr:cNvSpPr txBox="1"/>
      </xdr:nvSpPr>
      <xdr:spPr>
        <a:xfrm>
          <a:off x="895428" y="1310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161519</xdr:rowOff>
    </xdr:from>
    <xdr:to>
      <xdr:col>24</xdr:col>
      <xdr:colOff>114300</xdr:colOff>
      <xdr:row>74</xdr:row>
      <xdr:rowOff>91669</xdr:rowOff>
    </xdr:to>
    <xdr:sp macro="" textlink="">
      <xdr:nvSpPr>
        <xdr:cNvPr id="197" name="楕円 196"/>
        <xdr:cNvSpPr/>
      </xdr:nvSpPr>
      <xdr:spPr>
        <a:xfrm>
          <a:off x="4584700" y="1267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12946</xdr:rowOff>
    </xdr:from>
    <xdr:ext cx="534377" cy="259045"/>
    <xdr:sp macro="" textlink="">
      <xdr:nvSpPr>
        <xdr:cNvPr id="198" name="維持補修費該当値テキスト"/>
        <xdr:cNvSpPr txBox="1"/>
      </xdr:nvSpPr>
      <xdr:spPr>
        <a:xfrm>
          <a:off x="4686300" y="1252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14300</xdr:rowOff>
    </xdr:from>
    <xdr:to>
      <xdr:col>20</xdr:col>
      <xdr:colOff>38100</xdr:colOff>
      <xdr:row>71</xdr:row>
      <xdr:rowOff>115900</xdr:rowOff>
    </xdr:to>
    <xdr:sp macro="" textlink="">
      <xdr:nvSpPr>
        <xdr:cNvPr id="199" name="楕円 198"/>
        <xdr:cNvSpPr/>
      </xdr:nvSpPr>
      <xdr:spPr>
        <a:xfrm>
          <a:off x="3746500" y="1218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69</xdr:row>
      <xdr:rowOff>132427</xdr:rowOff>
    </xdr:from>
    <xdr:ext cx="534377" cy="259045"/>
    <xdr:sp macro="" textlink="">
      <xdr:nvSpPr>
        <xdr:cNvPr id="200" name="テキスト ボックス 199"/>
        <xdr:cNvSpPr txBox="1"/>
      </xdr:nvSpPr>
      <xdr:spPr>
        <a:xfrm>
          <a:off x="3530111" y="1196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69</xdr:row>
      <xdr:rowOff>167843</xdr:rowOff>
    </xdr:from>
    <xdr:to>
      <xdr:col>15</xdr:col>
      <xdr:colOff>101600</xdr:colOff>
      <xdr:row>70</xdr:row>
      <xdr:rowOff>97993</xdr:rowOff>
    </xdr:to>
    <xdr:sp macro="" textlink="">
      <xdr:nvSpPr>
        <xdr:cNvPr id="201" name="楕円 200"/>
        <xdr:cNvSpPr/>
      </xdr:nvSpPr>
      <xdr:spPr>
        <a:xfrm>
          <a:off x="2857500" y="1199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68</xdr:row>
      <xdr:rowOff>114520</xdr:rowOff>
    </xdr:from>
    <xdr:ext cx="534377" cy="259045"/>
    <xdr:sp macro="" textlink="">
      <xdr:nvSpPr>
        <xdr:cNvPr id="202" name="テキスト ボックス 201"/>
        <xdr:cNvSpPr txBox="1"/>
      </xdr:nvSpPr>
      <xdr:spPr>
        <a:xfrm>
          <a:off x="2641111" y="1177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51638</xdr:rowOff>
    </xdr:from>
    <xdr:to>
      <xdr:col>10</xdr:col>
      <xdr:colOff>165100</xdr:colOff>
      <xdr:row>71</xdr:row>
      <xdr:rowOff>153238</xdr:rowOff>
    </xdr:to>
    <xdr:sp macro="" textlink="">
      <xdr:nvSpPr>
        <xdr:cNvPr id="203" name="楕円 202"/>
        <xdr:cNvSpPr/>
      </xdr:nvSpPr>
      <xdr:spPr>
        <a:xfrm>
          <a:off x="1968500" y="1222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169765</xdr:rowOff>
    </xdr:from>
    <xdr:ext cx="534377" cy="259045"/>
    <xdr:sp macro="" textlink="">
      <xdr:nvSpPr>
        <xdr:cNvPr id="204" name="テキスト ボックス 203"/>
        <xdr:cNvSpPr txBox="1"/>
      </xdr:nvSpPr>
      <xdr:spPr>
        <a:xfrm>
          <a:off x="1752111" y="1199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63754</xdr:rowOff>
    </xdr:from>
    <xdr:to>
      <xdr:col>6</xdr:col>
      <xdr:colOff>38100</xdr:colOff>
      <xdr:row>74</xdr:row>
      <xdr:rowOff>165354</xdr:rowOff>
    </xdr:to>
    <xdr:sp macro="" textlink="">
      <xdr:nvSpPr>
        <xdr:cNvPr id="205" name="楕円 204"/>
        <xdr:cNvSpPr/>
      </xdr:nvSpPr>
      <xdr:spPr>
        <a:xfrm>
          <a:off x="1079500" y="1275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10431</xdr:rowOff>
    </xdr:from>
    <xdr:ext cx="534377" cy="259045"/>
    <xdr:sp macro="" textlink="">
      <xdr:nvSpPr>
        <xdr:cNvPr id="206" name="テキスト ボックス 205"/>
        <xdr:cNvSpPr txBox="1"/>
      </xdr:nvSpPr>
      <xdr:spPr>
        <a:xfrm>
          <a:off x="863111" y="125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1" name="テキスト ボックス 220"/>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10420</xdr:rowOff>
    </xdr:from>
    <xdr:to>
      <xdr:col>24</xdr:col>
      <xdr:colOff>62865</xdr:colOff>
      <xdr:row>98</xdr:row>
      <xdr:rowOff>136576</xdr:rowOff>
    </xdr:to>
    <xdr:cxnSp macro="">
      <xdr:nvCxnSpPr>
        <xdr:cNvPr id="229" name="直線コネクタ 228"/>
        <xdr:cNvCxnSpPr/>
      </xdr:nvCxnSpPr>
      <xdr:spPr>
        <a:xfrm flipV="1">
          <a:off x="4633595" y="15440920"/>
          <a:ext cx="1270" cy="1497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140403</xdr:rowOff>
    </xdr:from>
    <xdr:ext cx="534377" cy="259045"/>
    <xdr:sp macro="" textlink="">
      <xdr:nvSpPr>
        <xdr:cNvPr id="230" name="扶助費最小値テキスト"/>
        <xdr:cNvSpPr txBox="1"/>
      </xdr:nvSpPr>
      <xdr:spPr>
        <a:xfrm>
          <a:off x="4686300" y="1694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136576</xdr:rowOff>
    </xdr:from>
    <xdr:to>
      <xdr:col>24</xdr:col>
      <xdr:colOff>152400</xdr:colOff>
      <xdr:row>98</xdr:row>
      <xdr:rowOff>136576</xdr:rowOff>
    </xdr:to>
    <xdr:cxnSp macro="">
      <xdr:nvCxnSpPr>
        <xdr:cNvPr id="231" name="直線コネクタ 230"/>
        <xdr:cNvCxnSpPr/>
      </xdr:nvCxnSpPr>
      <xdr:spPr>
        <a:xfrm>
          <a:off x="4546600" y="1693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128547</xdr:rowOff>
    </xdr:from>
    <xdr:ext cx="599010" cy="259045"/>
    <xdr:sp macro="" textlink="">
      <xdr:nvSpPr>
        <xdr:cNvPr id="232" name="扶助費最大値テキスト"/>
        <xdr:cNvSpPr txBox="1"/>
      </xdr:nvSpPr>
      <xdr:spPr>
        <a:xfrm>
          <a:off x="4686300" y="1521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10420</xdr:rowOff>
    </xdr:from>
    <xdr:to>
      <xdr:col>24</xdr:col>
      <xdr:colOff>152400</xdr:colOff>
      <xdr:row>90</xdr:row>
      <xdr:rowOff>10420</xdr:rowOff>
    </xdr:to>
    <xdr:cxnSp macro="">
      <xdr:nvCxnSpPr>
        <xdr:cNvPr id="233" name="直線コネクタ 232"/>
        <xdr:cNvCxnSpPr/>
      </xdr:nvCxnSpPr>
      <xdr:spPr>
        <a:xfrm>
          <a:off x="4546600" y="15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150140</xdr:rowOff>
    </xdr:from>
    <xdr:to>
      <xdr:col>24</xdr:col>
      <xdr:colOff>63500</xdr:colOff>
      <xdr:row>98</xdr:row>
      <xdr:rowOff>52451</xdr:rowOff>
    </xdr:to>
    <xdr:cxnSp macro="">
      <xdr:nvCxnSpPr>
        <xdr:cNvPr id="234" name="直線コネクタ 233"/>
        <xdr:cNvCxnSpPr/>
      </xdr:nvCxnSpPr>
      <xdr:spPr>
        <a:xfrm flipV="1">
          <a:off x="3797300" y="16780790"/>
          <a:ext cx="838200" cy="7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115572</xdr:rowOff>
    </xdr:from>
    <xdr:ext cx="534377" cy="259045"/>
    <xdr:sp macro="" textlink="">
      <xdr:nvSpPr>
        <xdr:cNvPr id="235" name="扶助費平均値テキスト"/>
        <xdr:cNvSpPr txBox="1"/>
      </xdr:nvSpPr>
      <xdr:spPr>
        <a:xfrm>
          <a:off x="4686300" y="16231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92695</xdr:rowOff>
    </xdr:from>
    <xdr:to>
      <xdr:col>24</xdr:col>
      <xdr:colOff>114300</xdr:colOff>
      <xdr:row>96</xdr:row>
      <xdr:rowOff>22845</xdr:rowOff>
    </xdr:to>
    <xdr:sp macro="" textlink="">
      <xdr:nvSpPr>
        <xdr:cNvPr id="236" name="フローチャート: 判断 235"/>
        <xdr:cNvSpPr/>
      </xdr:nvSpPr>
      <xdr:spPr>
        <a:xfrm>
          <a:off x="4584700" y="1638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52451</xdr:rowOff>
    </xdr:from>
    <xdr:to>
      <xdr:col>19</xdr:col>
      <xdr:colOff>177800</xdr:colOff>
      <xdr:row>98</xdr:row>
      <xdr:rowOff>94270</xdr:rowOff>
    </xdr:to>
    <xdr:cxnSp macro="">
      <xdr:nvCxnSpPr>
        <xdr:cNvPr id="237" name="直線コネクタ 236"/>
        <xdr:cNvCxnSpPr/>
      </xdr:nvCxnSpPr>
      <xdr:spPr>
        <a:xfrm flipV="1">
          <a:off x="2908300" y="16854551"/>
          <a:ext cx="889000" cy="4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4989</xdr:rowOff>
    </xdr:from>
    <xdr:to>
      <xdr:col>20</xdr:col>
      <xdr:colOff>38100</xdr:colOff>
      <xdr:row>96</xdr:row>
      <xdr:rowOff>106589</xdr:rowOff>
    </xdr:to>
    <xdr:sp macro="" textlink="">
      <xdr:nvSpPr>
        <xdr:cNvPr id="238" name="フローチャート: 判断 237"/>
        <xdr:cNvSpPr/>
      </xdr:nvSpPr>
      <xdr:spPr>
        <a:xfrm>
          <a:off x="3746500" y="1646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123116</xdr:rowOff>
    </xdr:from>
    <xdr:ext cx="534377" cy="259045"/>
    <xdr:sp macro="" textlink="">
      <xdr:nvSpPr>
        <xdr:cNvPr id="239" name="テキスト ボックス 238"/>
        <xdr:cNvSpPr txBox="1"/>
      </xdr:nvSpPr>
      <xdr:spPr>
        <a:xfrm>
          <a:off x="3530111" y="1623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71075</xdr:rowOff>
    </xdr:from>
    <xdr:to>
      <xdr:col>15</xdr:col>
      <xdr:colOff>50800</xdr:colOff>
      <xdr:row>98</xdr:row>
      <xdr:rowOff>94270</xdr:rowOff>
    </xdr:to>
    <xdr:cxnSp macro="">
      <xdr:nvCxnSpPr>
        <xdr:cNvPr id="240" name="直線コネクタ 239"/>
        <xdr:cNvCxnSpPr/>
      </xdr:nvCxnSpPr>
      <xdr:spPr>
        <a:xfrm>
          <a:off x="2019300" y="16873175"/>
          <a:ext cx="889000" cy="2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35652</xdr:rowOff>
    </xdr:from>
    <xdr:to>
      <xdr:col>15</xdr:col>
      <xdr:colOff>101600</xdr:colOff>
      <xdr:row>96</xdr:row>
      <xdr:rowOff>137252</xdr:rowOff>
    </xdr:to>
    <xdr:sp macro="" textlink="">
      <xdr:nvSpPr>
        <xdr:cNvPr id="241" name="フローチャート: 判断 240"/>
        <xdr:cNvSpPr/>
      </xdr:nvSpPr>
      <xdr:spPr>
        <a:xfrm>
          <a:off x="2857500" y="1649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153779</xdr:rowOff>
    </xdr:from>
    <xdr:ext cx="534377" cy="259045"/>
    <xdr:sp macro="" textlink="">
      <xdr:nvSpPr>
        <xdr:cNvPr id="242" name="テキスト ボックス 241"/>
        <xdr:cNvSpPr txBox="1"/>
      </xdr:nvSpPr>
      <xdr:spPr>
        <a:xfrm>
          <a:off x="2641111" y="1627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71075</xdr:rowOff>
    </xdr:from>
    <xdr:to>
      <xdr:col>10</xdr:col>
      <xdr:colOff>114300</xdr:colOff>
      <xdr:row>99</xdr:row>
      <xdr:rowOff>12187</xdr:rowOff>
    </xdr:to>
    <xdr:cxnSp macro="">
      <xdr:nvCxnSpPr>
        <xdr:cNvPr id="243" name="直線コネクタ 242"/>
        <xdr:cNvCxnSpPr/>
      </xdr:nvCxnSpPr>
      <xdr:spPr>
        <a:xfrm flipV="1">
          <a:off x="1130300" y="16873175"/>
          <a:ext cx="889000" cy="11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18506</xdr:rowOff>
    </xdr:from>
    <xdr:to>
      <xdr:col>10</xdr:col>
      <xdr:colOff>165100</xdr:colOff>
      <xdr:row>96</xdr:row>
      <xdr:rowOff>120106</xdr:rowOff>
    </xdr:to>
    <xdr:sp macro="" textlink="">
      <xdr:nvSpPr>
        <xdr:cNvPr id="244" name="フローチャート: 判断 243"/>
        <xdr:cNvSpPr/>
      </xdr:nvSpPr>
      <xdr:spPr>
        <a:xfrm>
          <a:off x="1968500" y="16477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136633</xdr:rowOff>
    </xdr:from>
    <xdr:ext cx="534377" cy="259045"/>
    <xdr:sp macro="" textlink="">
      <xdr:nvSpPr>
        <xdr:cNvPr id="245" name="テキスト ボックス 244"/>
        <xdr:cNvSpPr txBox="1"/>
      </xdr:nvSpPr>
      <xdr:spPr>
        <a:xfrm>
          <a:off x="1752111" y="1625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68524</xdr:rowOff>
    </xdr:from>
    <xdr:to>
      <xdr:col>6</xdr:col>
      <xdr:colOff>38100</xdr:colOff>
      <xdr:row>96</xdr:row>
      <xdr:rowOff>170124</xdr:rowOff>
    </xdr:to>
    <xdr:sp macro="" textlink="">
      <xdr:nvSpPr>
        <xdr:cNvPr id="246" name="フローチャート: 判断 245"/>
        <xdr:cNvSpPr/>
      </xdr:nvSpPr>
      <xdr:spPr>
        <a:xfrm>
          <a:off x="1079500" y="16527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15201</xdr:rowOff>
    </xdr:from>
    <xdr:ext cx="534377" cy="259045"/>
    <xdr:sp macro="" textlink="">
      <xdr:nvSpPr>
        <xdr:cNvPr id="247" name="テキスト ボックス 246"/>
        <xdr:cNvSpPr txBox="1"/>
      </xdr:nvSpPr>
      <xdr:spPr>
        <a:xfrm>
          <a:off x="863111" y="1630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99340</xdr:rowOff>
    </xdr:from>
    <xdr:to>
      <xdr:col>24</xdr:col>
      <xdr:colOff>114300</xdr:colOff>
      <xdr:row>98</xdr:row>
      <xdr:rowOff>29490</xdr:rowOff>
    </xdr:to>
    <xdr:sp macro="" textlink="">
      <xdr:nvSpPr>
        <xdr:cNvPr id="253" name="楕円 252"/>
        <xdr:cNvSpPr/>
      </xdr:nvSpPr>
      <xdr:spPr>
        <a:xfrm>
          <a:off x="4584700" y="1672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77767</xdr:rowOff>
    </xdr:from>
    <xdr:ext cx="534377" cy="259045"/>
    <xdr:sp macro="" textlink="">
      <xdr:nvSpPr>
        <xdr:cNvPr id="254" name="扶助費該当値テキスト"/>
        <xdr:cNvSpPr txBox="1"/>
      </xdr:nvSpPr>
      <xdr:spPr>
        <a:xfrm>
          <a:off x="4686300" y="1670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1651</xdr:rowOff>
    </xdr:from>
    <xdr:to>
      <xdr:col>20</xdr:col>
      <xdr:colOff>38100</xdr:colOff>
      <xdr:row>98</xdr:row>
      <xdr:rowOff>103251</xdr:rowOff>
    </xdr:to>
    <xdr:sp macro="" textlink="">
      <xdr:nvSpPr>
        <xdr:cNvPr id="255" name="楕円 254"/>
        <xdr:cNvSpPr/>
      </xdr:nvSpPr>
      <xdr:spPr>
        <a:xfrm>
          <a:off x="3746500" y="1680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94378</xdr:rowOff>
    </xdr:from>
    <xdr:ext cx="534377" cy="259045"/>
    <xdr:sp macro="" textlink="">
      <xdr:nvSpPr>
        <xdr:cNvPr id="256" name="テキスト ボックス 255"/>
        <xdr:cNvSpPr txBox="1"/>
      </xdr:nvSpPr>
      <xdr:spPr>
        <a:xfrm>
          <a:off x="3530111" y="1689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43470</xdr:rowOff>
    </xdr:from>
    <xdr:to>
      <xdr:col>15</xdr:col>
      <xdr:colOff>101600</xdr:colOff>
      <xdr:row>98</xdr:row>
      <xdr:rowOff>145070</xdr:rowOff>
    </xdr:to>
    <xdr:sp macro="" textlink="">
      <xdr:nvSpPr>
        <xdr:cNvPr id="257" name="楕円 256"/>
        <xdr:cNvSpPr/>
      </xdr:nvSpPr>
      <xdr:spPr>
        <a:xfrm>
          <a:off x="2857500" y="1684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136197</xdr:rowOff>
    </xdr:from>
    <xdr:ext cx="534377" cy="259045"/>
    <xdr:sp macro="" textlink="">
      <xdr:nvSpPr>
        <xdr:cNvPr id="258" name="テキスト ボックス 257"/>
        <xdr:cNvSpPr txBox="1"/>
      </xdr:nvSpPr>
      <xdr:spPr>
        <a:xfrm>
          <a:off x="2641111" y="1693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20275</xdr:rowOff>
    </xdr:from>
    <xdr:to>
      <xdr:col>10</xdr:col>
      <xdr:colOff>165100</xdr:colOff>
      <xdr:row>98</xdr:row>
      <xdr:rowOff>121875</xdr:rowOff>
    </xdr:to>
    <xdr:sp macro="" textlink="">
      <xdr:nvSpPr>
        <xdr:cNvPr id="259" name="楕円 258"/>
        <xdr:cNvSpPr/>
      </xdr:nvSpPr>
      <xdr:spPr>
        <a:xfrm>
          <a:off x="1968500" y="168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113002</xdr:rowOff>
    </xdr:from>
    <xdr:ext cx="534377" cy="259045"/>
    <xdr:sp macro="" textlink="">
      <xdr:nvSpPr>
        <xdr:cNvPr id="260" name="テキスト ボックス 259"/>
        <xdr:cNvSpPr txBox="1"/>
      </xdr:nvSpPr>
      <xdr:spPr>
        <a:xfrm>
          <a:off x="1752111" y="1691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132837</xdr:rowOff>
    </xdr:from>
    <xdr:to>
      <xdr:col>6</xdr:col>
      <xdr:colOff>38100</xdr:colOff>
      <xdr:row>99</xdr:row>
      <xdr:rowOff>62987</xdr:rowOff>
    </xdr:to>
    <xdr:sp macro="" textlink="">
      <xdr:nvSpPr>
        <xdr:cNvPr id="261" name="楕円 260"/>
        <xdr:cNvSpPr/>
      </xdr:nvSpPr>
      <xdr:spPr>
        <a:xfrm>
          <a:off x="1079500" y="1693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54114</xdr:rowOff>
    </xdr:from>
    <xdr:ext cx="534377" cy="259045"/>
    <xdr:sp macro="" textlink="">
      <xdr:nvSpPr>
        <xdr:cNvPr id="262" name="テキスト ボックス 261"/>
        <xdr:cNvSpPr txBox="1"/>
      </xdr:nvSpPr>
      <xdr:spPr>
        <a:xfrm>
          <a:off x="863111" y="1702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162878</xdr:rowOff>
    </xdr:from>
    <xdr:to>
      <xdr:col>54</xdr:col>
      <xdr:colOff>189865</xdr:colOff>
      <xdr:row>38</xdr:row>
      <xdr:rowOff>126682</xdr:rowOff>
    </xdr:to>
    <xdr:cxnSp macro="">
      <xdr:nvCxnSpPr>
        <xdr:cNvPr id="287" name="直線コネクタ 286"/>
        <xdr:cNvCxnSpPr/>
      </xdr:nvCxnSpPr>
      <xdr:spPr>
        <a:xfrm flipV="1">
          <a:off x="10475595" y="5134928"/>
          <a:ext cx="127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130509</xdr:rowOff>
    </xdr:from>
    <xdr:ext cx="534377" cy="259045"/>
    <xdr:sp macro="" textlink="">
      <xdr:nvSpPr>
        <xdr:cNvPr id="288" name="補助費等最小値テキスト"/>
        <xdr:cNvSpPr txBox="1"/>
      </xdr:nvSpPr>
      <xdr:spPr>
        <a:xfrm>
          <a:off x="10528300" y="664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126682</xdr:rowOff>
    </xdr:from>
    <xdr:to>
      <xdr:col>55</xdr:col>
      <xdr:colOff>88900</xdr:colOff>
      <xdr:row>38</xdr:row>
      <xdr:rowOff>126682</xdr:rowOff>
    </xdr:to>
    <xdr:cxnSp macro="">
      <xdr:nvCxnSpPr>
        <xdr:cNvPr id="289" name="直線コネクタ 288"/>
        <xdr:cNvCxnSpPr/>
      </xdr:nvCxnSpPr>
      <xdr:spPr>
        <a:xfrm>
          <a:off x="10388600" y="6641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109555</xdr:rowOff>
    </xdr:from>
    <xdr:ext cx="599010" cy="259045"/>
    <xdr:sp macro="" textlink="">
      <xdr:nvSpPr>
        <xdr:cNvPr id="290" name="補助費等最大値テキスト"/>
        <xdr:cNvSpPr txBox="1"/>
      </xdr:nvSpPr>
      <xdr:spPr>
        <a:xfrm>
          <a:off x="10528300" y="4910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162878</xdr:rowOff>
    </xdr:from>
    <xdr:to>
      <xdr:col>55</xdr:col>
      <xdr:colOff>88900</xdr:colOff>
      <xdr:row>29</xdr:row>
      <xdr:rowOff>162878</xdr:rowOff>
    </xdr:to>
    <xdr:cxnSp macro="">
      <xdr:nvCxnSpPr>
        <xdr:cNvPr id="291" name="直線コネクタ 290"/>
        <xdr:cNvCxnSpPr/>
      </xdr:nvCxnSpPr>
      <xdr:spPr>
        <a:xfrm>
          <a:off x="10388600" y="513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1270</xdr:rowOff>
    </xdr:from>
    <xdr:to>
      <xdr:col>55</xdr:col>
      <xdr:colOff>0</xdr:colOff>
      <xdr:row>38</xdr:row>
      <xdr:rowOff>8395</xdr:rowOff>
    </xdr:to>
    <xdr:cxnSp macro="">
      <xdr:nvCxnSpPr>
        <xdr:cNvPr id="292" name="直線コネクタ 291"/>
        <xdr:cNvCxnSpPr/>
      </xdr:nvCxnSpPr>
      <xdr:spPr>
        <a:xfrm flipV="1">
          <a:off x="9639300" y="6516370"/>
          <a:ext cx="8382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142867</xdr:rowOff>
    </xdr:from>
    <xdr:ext cx="534377" cy="259045"/>
    <xdr:sp macro="" textlink="">
      <xdr:nvSpPr>
        <xdr:cNvPr id="293" name="補助費等平均値テキスト"/>
        <xdr:cNvSpPr txBox="1"/>
      </xdr:nvSpPr>
      <xdr:spPr>
        <a:xfrm>
          <a:off x="10528300" y="59721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119990</xdr:rowOff>
    </xdr:from>
    <xdr:to>
      <xdr:col>55</xdr:col>
      <xdr:colOff>50800</xdr:colOff>
      <xdr:row>36</xdr:row>
      <xdr:rowOff>50140</xdr:rowOff>
    </xdr:to>
    <xdr:sp macro="" textlink="">
      <xdr:nvSpPr>
        <xdr:cNvPr id="294" name="フローチャート: 判断 293"/>
        <xdr:cNvSpPr/>
      </xdr:nvSpPr>
      <xdr:spPr>
        <a:xfrm>
          <a:off x="10426700" y="612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8395</xdr:rowOff>
    </xdr:from>
    <xdr:to>
      <xdr:col>50</xdr:col>
      <xdr:colOff>114300</xdr:colOff>
      <xdr:row>38</xdr:row>
      <xdr:rowOff>19647</xdr:rowOff>
    </xdr:to>
    <xdr:cxnSp macro="">
      <xdr:nvCxnSpPr>
        <xdr:cNvPr id="295" name="直線コネクタ 294"/>
        <xdr:cNvCxnSpPr/>
      </xdr:nvCxnSpPr>
      <xdr:spPr>
        <a:xfrm flipV="1">
          <a:off x="8750300" y="6523495"/>
          <a:ext cx="889000" cy="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53022</xdr:rowOff>
    </xdr:from>
    <xdr:to>
      <xdr:col>50</xdr:col>
      <xdr:colOff>165100</xdr:colOff>
      <xdr:row>36</xdr:row>
      <xdr:rowOff>154622</xdr:rowOff>
    </xdr:to>
    <xdr:sp macro="" textlink="">
      <xdr:nvSpPr>
        <xdr:cNvPr id="296" name="フローチャート: 判断 295"/>
        <xdr:cNvSpPr/>
      </xdr:nvSpPr>
      <xdr:spPr>
        <a:xfrm>
          <a:off x="9588500" y="6225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171149</xdr:rowOff>
    </xdr:from>
    <xdr:ext cx="534377" cy="259045"/>
    <xdr:sp macro="" textlink="">
      <xdr:nvSpPr>
        <xdr:cNvPr id="297" name="テキスト ボックス 296"/>
        <xdr:cNvSpPr txBox="1"/>
      </xdr:nvSpPr>
      <xdr:spPr>
        <a:xfrm>
          <a:off x="9372111" y="600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19647</xdr:rowOff>
    </xdr:from>
    <xdr:to>
      <xdr:col>45</xdr:col>
      <xdr:colOff>177800</xdr:colOff>
      <xdr:row>38</xdr:row>
      <xdr:rowOff>65760</xdr:rowOff>
    </xdr:to>
    <xdr:cxnSp macro="">
      <xdr:nvCxnSpPr>
        <xdr:cNvPr id="298" name="直線コネクタ 297"/>
        <xdr:cNvCxnSpPr/>
      </xdr:nvCxnSpPr>
      <xdr:spPr>
        <a:xfrm flipV="1">
          <a:off x="7861300" y="6534747"/>
          <a:ext cx="889000" cy="4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61290</xdr:rowOff>
    </xdr:from>
    <xdr:to>
      <xdr:col>46</xdr:col>
      <xdr:colOff>38100</xdr:colOff>
      <xdr:row>36</xdr:row>
      <xdr:rowOff>162890</xdr:rowOff>
    </xdr:to>
    <xdr:sp macro="" textlink="">
      <xdr:nvSpPr>
        <xdr:cNvPr id="299" name="フローチャート: 判断 298"/>
        <xdr:cNvSpPr/>
      </xdr:nvSpPr>
      <xdr:spPr>
        <a:xfrm>
          <a:off x="8699500" y="62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7967</xdr:rowOff>
    </xdr:from>
    <xdr:ext cx="534377" cy="259045"/>
    <xdr:sp macro="" textlink="">
      <xdr:nvSpPr>
        <xdr:cNvPr id="300" name="テキスト ボックス 299"/>
        <xdr:cNvSpPr txBox="1"/>
      </xdr:nvSpPr>
      <xdr:spPr>
        <a:xfrm>
          <a:off x="8483111" y="600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65760</xdr:rowOff>
    </xdr:from>
    <xdr:to>
      <xdr:col>41</xdr:col>
      <xdr:colOff>50800</xdr:colOff>
      <xdr:row>38</xdr:row>
      <xdr:rowOff>97168</xdr:rowOff>
    </xdr:to>
    <xdr:cxnSp macro="">
      <xdr:nvCxnSpPr>
        <xdr:cNvPr id="301" name="直線コネクタ 300"/>
        <xdr:cNvCxnSpPr/>
      </xdr:nvCxnSpPr>
      <xdr:spPr>
        <a:xfrm flipV="1">
          <a:off x="6972300" y="6580860"/>
          <a:ext cx="889000" cy="3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73190</xdr:rowOff>
    </xdr:from>
    <xdr:to>
      <xdr:col>41</xdr:col>
      <xdr:colOff>101600</xdr:colOff>
      <xdr:row>37</xdr:row>
      <xdr:rowOff>3340</xdr:rowOff>
    </xdr:to>
    <xdr:sp macro="" textlink="">
      <xdr:nvSpPr>
        <xdr:cNvPr id="302" name="フローチャート: 判断 301"/>
        <xdr:cNvSpPr/>
      </xdr:nvSpPr>
      <xdr:spPr>
        <a:xfrm>
          <a:off x="7810500" y="624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19867</xdr:rowOff>
    </xdr:from>
    <xdr:ext cx="534377" cy="259045"/>
    <xdr:sp macro="" textlink="">
      <xdr:nvSpPr>
        <xdr:cNvPr id="303" name="テキスト ボックス 302"/>
        <xdr:cNvSpPr txBox="1"/>
      </xdr:nvSpPr>
      <xdr:spPr>
        <a:xfrm>
          <a:off x="7594111" y="602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45923</xdr:rowOff>
    </xdr:from>
    <xdr:to>
      <xdr:col>36</xdr:col>
      <xdr:colOff>165100</xdr:colOff>
      <xdr:row>36</xdr:row>
      <xdr:rowOff>147523</xdr:rowOff>
    </xdr:to>
    <xdr:sp macro="" textlink="">
      <xdr:nvSpPr>
        <xdr:cNvPr id="304" name="フローチャート: 判断 303"/>
        <xdr:cNvSpPr/>
      </xdr:nvSpPr>
      <xdr:spPr>
        <a:xfrm>
          <a:off x="6921500" y="6218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164050</xdr:rowOff>
    </xdr:from>
    <xdr:ext cx="534377" cy="259045"/>
    <xdr:sp macro="" textlink="">
      <xdr:nvSpPr>
        <xdr:cNvPr id="305" name="テキスト ボックス 304"/>
        <xdr:cNvSpPr txBox="1"/>
      </xdr:nvSpPr>
      <xdr:spPr>
        <a:xfrm>
          <a:off x="6705111" y="599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121920</xdr:rowOff>
    </xdr:from>
    <xdr:to>
      <xdr:col>55</xdr:col>
      <xdr:colOff>50800</xdr:colOff>
      <xdr:row>38</xdr:row>
      <xdr:rowOff>52070</xdr:rowOff>
    </xdr:to>
    <xdr:sp macro="" textlink="">
      <xdr:nvSpPr>
        <xdr:cNvPr id="311" name="楕円 310"/>
        <xdr:cNvSpPr/>
      </xdr:nvSpPr>
      <xdr:spPr>
        <a:xfrm>
          <a:off x="10426700" y="64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36847</xdr:rowOff>
    </xdr:from>
    <xdr:ext cx="534377" cy="259045"/>
    <xdr:sp macro="" textlink="">
      <xdr:nvSpPr>
        <xdr:cNvPr id="312" name="補助費等該当値テキスト"/>
        <xdr:cNvSpPr txBox="1"/>
      </xdr:nvSpPr>
      <xdr:spPr>
        <a:xfrm>
          <a:off x="10528300" y="638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129045</xdr:rowOff>
    </xdr:from>
    <xdr:to>
      <xdr:col>50</xdr:col>
      <xdr:colOff>165100</xdr:colOff>
      <xdr:row>38</xdr:row>
      <xdr:rowOff>59195</xdr:rowOff>
    </xdr:to>
    <xdr:sp macro="" textlink="">
      <xdr:nvSpPr>
        <xdr:cNvPr id="313" name="楕円 312"/>
        <xdr:cNvSpPr/>
      </xdr:nvSpPr>
      <xdr:spPr>
        <a:xfrm>
          <a:off x="9588500" y="647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50322</xdr:rowOff>
    </xdr:from>
    <xdr:ext cx="534377" cy="259045"/>
    <xdr:sp macro="" textlink="">
      <xdr:nvSpPr>
        <xdr:cNvPr id="314" name="テキスト ボックス 313"/>
        <xdr:cNvSpPr txBox="1"/>
      </xdr:nvSpPr>
      <xdr:spPr>
        <a:xfrm>
          <a:off x="9372111" y="6565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140297</xdr:rowOff>
    </xdr:from>
    <xdr:to>
      <xdr:col>46</xdr:col>
      <xdr:colOff>38100</xdr:colOff>
      <xdr:row>38</xdr:row>
      <xdr:rowOff>70447</xdr:rowOff>
    </xdr:to>
    <xdr:sp macro="" textlink="">
      <xdr:nvSpPr>
        <xdr:cNvPr id="315" name="楕円 314"/>
        <xdr:cNvSpPr/>
      </xdr:nvSpPr>
      <xdr:spPr>
        <a:xfrm>
          <a:off x="8699500" y="648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61574</xdr:rowOff>
    </xdr:from>
    <xdr:ext cx="534377" cy="259045"/>
    <xdr:sp macro="" textlink="">
      <xdr:nvSpPr>
        <xdr:cNvPr id="316" name="テキスト ボックス 315"/>
        <xdr:cNvSpPr txBox="1"/>
      </xdr:nvSpPr>
      <xdr:spPr>
        <a:xfrm>
          <a:off x="8483111" y="657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14960</xdr:rowOff>
    </xdr:from>
    <xdr:to>
      <xdr:col>41</xdr:col>
      <xdr:colOff>101600</xdr:colOff>
      <xdr:row>38</xdr:row>
      <xdr:rowOff>116560</xdr:rowOff>
    </xdr:to>
    <xdr:sp macro="" textlink="">
      <xdr:nvSpPr>
        <xdr:cNvPr id="317" name="楕円 316"/>
        <xdr:cNvSpPr/>
      </xdr:nvSpPr>
      <xdr:spPr>
        <a:xfrm>
          <a:off x="7810500" y="65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107687</xdr:rowOff>
    </xdr:from>
    <xdr:ext cx="534377" cy="259045"/>
    <xdr:sp macro="" textlink="">
      <xdr:nvSpPr>
        <xdr:cNvPr id="318" name="テキスト ボックス 317"/>
        <xdr:cNvSpPr txBox="1"/>
      </xdr:nvSpPr>
      <xdr:spPr>
        <a:xfrm>
          <a:off x="7594111" y="66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46368</xdr:rowOff>
    </xdr:from>
    <xdr:to>
      <xdr:col>36</xdr:col>
      <xdr:colOff>165100</xdr:colOff>
      <xdr:row>38</xdr:row>
      <xdr:rowOff>147968</xdr:rowOff>
    </xdr:to>
    <xdr:sp macro="" textlink="">
      <xdr:nvSpPr>
        <xdr:cNvPr id="319" name="楕円 318"/>
        <xdr:cNvSpPr/>
      </xdr:nvSpPr>
      <xdr:spPr>
        <a:xfrm>
          <a:off x="6921500" y="656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139095</xdr:rowOff>
    </xdr:from>
    <xdr:ext cx="534377" cy="259045"/>
    <xdr:sp macro="" textlink="">
      <xdr:nvSpPr>
        <xdr:cNvPr id="320" name="テキスト ボックス 319"/>
        <xdr:cNvSpPr txBox="1"/>
      </xdr:nvSpPr>
      <xdr:spPr>
        <a:xfrm>
          <a:off x="6705111" y="665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6" name="テキスト ボックス 335"/>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8" name="テキスト ボックス 337"/>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0" name="テキスト ボックス 339"/>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133434</xdr:rowOff>
    </xdr:from>
    <xdr:to>
      <xdr:col>54</xdr:col>
      <xdr:colOff>189865</xdr:colOff>
      <xdr:row>59</xdr:row>
      <xdr:rowOff>25712</xdr:rowOff>
    </xdr:to>
    <xdr:cxnSp macro="">
      <xdr:nvCxnSpPr>
        <xdr:cNvPr id="344" name="直線コネクタ 343"/>
        <xdr:cNvCxnSpPr/>
      </xdr:nvCxnSpPr>
      <xdr:spPr>
        <a:xfrm flipV="1">
          <a:off x="10475595" y="8705934"/>
          <a:ext cx="1270" cy="1435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29539</xdr:rowOff>
    </xdr:from>
    <xdr:ext cx="534377" cy="259045"/>
    <xdr:sp macro="" textlink="">
      <xdr:nvSpPr>
        <xdr:cNvPr id="345" name="普通建設事業費最小値テキスト"/>
        <xdr:cNvSpPr txBox="1"/>
      </xdr:nvSpPr>
      <xdr:spPr>
        <a:xfrm>
          <a:off x="10528300" y="1014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25712</xdr:rowOff>
    </xdr:from>
    <xdr:to>
      <xdr:col>55</xdr:col>
      <xdr:colOff>88900</xdr:colOff>
      <xdr:row>59</xdr:row>
      <xdr:rowOff>25712</xdr:rowOff>
    </xdr:to>
    <xdr:cxnSp macro="">
      <xdr:nvCxnSpPr>
        <xdr:cNvPr id="346" name="直線コネクタ 345"/>
        <xdr:cNvCxnSpPr/>
      </xdr:nvCxnSpPr>
      <xdr:spPr>
        <a:xfrm>
          <a:off x="10388600" y="10141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80111</xdr:rowOff>
    </xdr:from>
    <xdr:ext cx="690189" cy="259045"/>
    <xdr:sp macro="" textlink="">
      <xdr:nvSpPr>
        <xdr:cNvPr id="347" name="普通建設事業費最大値テキスト"/>
        <xdr:cNvSpPr txBox="1"/>
      </xdr:nvSpPr>
      <xdr:spPr>
        <a:xfrm>
          <a:off x="10528300" y="84811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133434</xdr:rowOff>
    </xdr:from>
    <xdr:to>
      <xdr:col>55</xdr:col>
      <xdr:colOff>88900</xdr:colOff>
      <xdr:row>50</xdr:row>
      <xdr:rowOff>133434</xdr:rowOff>
    </xdr:to>
    <xdr:cxnSp macro="">
      <xdr:nvCxnSpPr>
        <xdr:cNvPr id="348" name="直線コネクタ 347"/>
        <xdr:cNvCxnSpPr/>
      </xdr:nvCxnSpPr>
      <xdr:spPr>
        <a:xfrm>
          <a:off x="10388600" y="8705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145014</xdr:rowOff>
    </xdr:from>
    <xdr:to>
      <xdr:col>55</xdr:col>
      <xdr:colOff>0</xdr:colOff>
      <xdr:row>58</xdr:row>
      <xdr:rowOff>154301</xdr:rowOff>
    </xdr:to>
    <xdr:cxnSp macro="">
      <xdr:nvCxnSpPr>
        <xdr:cNvPr id="349" name="直線コネクタ 348"/>
        <xdr:cNvCxnSpPr/>
      </xdr:nvCxnSpPr>
      <xdr:spPr>
        <a:xfrm>
          <a:off x="9639300" y="10089114"/>
          <a:ext cx="838200" cy="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86645</xdr:rowOff>
    </xdr:from>
    <xdr:ext cx="599010" cy="259045"/>
    <xdr:sp macro="" textlink="">
      <xdr:nvSpPr>
        <xdr:cNvPr id="350" name="普通建設事業費平均値テキスト"/>
        <xdr:cNvSpPr txBox="1"/>
      </xdr:nvSpPr>
      <xdr:spPr>
        <a:xfrm>
          <a:off x="10528300" y="98592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63768</xdr:rowOff>
    </xdr:from>
    <xdr:to>
      <xdr:col>55</xdr:col>
      <xdr:colOff>50800</xdr:colOff>
      <xdr:row>58</xdr:row>
      <xdr:rowOff>165368</xdr:rowOff>
    </xdr:to>
    <xdr:sp macro="" textlink="">
      <xdr:nvSpPr>
        <xdr:cNvPr id="351" name="フローチャート: 判断 350"/>
        <xdr:cNvSpPr/>
      </xdr:nvSpPr>
      <xdr:spPr>
        <a:xfrm>
          <a:off x="10426700" y="10007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145014</xdr:rowOff>
    </xdr:from>
    <xdr:to>
      <xdr:col>50</xdr:col>
      <xdr:colOff>114300</xdr:colOff>
      <xdr:row>58</xdr:row>
      <xdr:rowOff>155225</xdr:rowOff>
    </xdr:to>
    <xdr:cxnSp macro="">
      <xdr:nvCxnSpPr>
        <xdr:cNvPr id="352" name="直線コネクタ 351"/>
        <xdr:cNvCxnSpPr/>
      </xdr:nvCxnSpPr>
      <xdr:spPr>
        <a:xfrm flipV="1">
          <a:off x="8750300" y="10089114"/>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101264</xdr:rowOff>
    </xdr:from>
    <xdr:to>
      <xdr:col>50</xdr:col>
      <xdr:colOff>165100</xdr:colOff>
      <xdr:row>59</xdr:row>
      <xdr:rowOff>31414</xdr:rowOff>
    </xdr:to>
    <xdr:sp macro="" textlink="">
      <xdr:nvSpPr>
        <xdr:cNvPr id="353" name="フローチャート: 判断 352"/>
        <xdr:cNvSpPr/>
      </xdr:nvSpPr>
      <xdr:spPr>
        <a:xfrm>
          <a:off x="9588500" y="1004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22541</xdr:rowOff>
    </xdr:from>
    <xdr:ext cx="534377" cy="259045"/>
    <xdr:sp macro="" textlink="">
      <xdr:nvSpPr>
        <xdr:cNvPr id="354" name="テキスト ボックス 353"/>
        <xdr:cNvSpPr txBox="1"/>
      </xdr:nvSpPr>
      <xdr:spPr>
        <a:xfrm>
          <a:off x="9372111" y="1013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155225</xdr:rowOff>
    </xdr:from>
    <xdr:to>
      <xdr:col>45</xdr:col>
      <xdr:colOff>177800</xdr:colOff>
      <xdr:row>58</xdr:row>
      <xdr:rowOff>163703</xdr:rowOff>
    </xdr:to>
    <xdr:cxnSp macro="">
      <xdr:nvCxnSpPr>
        <xdr:cNvPr id="355" name="直線コネクタ 354"/>
        <xdr:cNvCxnSpPr/>
      </xdr:nvCxnSpPr>
      <xdr:spPr>
        <a:xfrm flipV="1">
          <a:off x="7861300" y="10099325"/>
          <a:ext cx="889000" cy="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100298</xdr:rowOff>
    </xdr:from>
    <xdr:to>
      <xdr:col>46</xdr:col>
      <xdr:colOff>38100</xdr:colOff>
      <xdr:row>59</xdr:row>
      <xdr:rowOff>30448</xdr:rowOff>
    </xdr:to>
    <xdr:sp macro="" textlink="">
      <xdr:nvSpPr>
        <xdr:cNvPr id="356" name="フローチャート: 判断 355"/>
        <xdr:cNvSpPr/>
      </xdr:nvSpPr>
      <xdr:spPr>
        <a:xfrm>
          <a:off x="8699500" y="100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46975</xdr:rowOff>
    </xdr:from>
    <xdr:ext cx="534377" cy="259045"/>
    <xdr:sp macro="" textlink="">
      <xdr:nvSpPr>
        <xdr:cNvPr id="357" name="テキスト ボックス 356"/>
        <xdr:cNvSpPr txBox="1"/>
      </xdr:nvSpPr>
      <xdr:spPr>
        <a:xfrm>
          <a:off x="8483111" y="981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163703</xdr:rowOff>
    </xdr:from>
    <xdr:to>
      <xdr:col>41</xdr:col>
      <xdr:colOff>50800</xdr:colOff>
      <xdr:row>59</xdr:row>
      <xdr:rowOff>5969</xdr:rowOff>
    </xdr:to>
    <xdr:cxnSp macro="">
      <xdr:nvCxnSpPr>
        <xdr:cNvPr id="358" name="直線コネクタ 357"/>
        <xdr:cNvCxnSpPr/>
      </xdr:nvCxnSpPr>
      <xdr:spPr>
        <a:xfrm flipV="1">
          <a:off x="6972300" y="1010780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105006</xdr:rowOff>
    </xdr:from>
    <xdr:to>
      <xdr:col>41</xdr:col>
      <xdr:colOff>101600</xdr:colOff>
      <xdr:row>59</xdr:row>
      <xdr:rowOff>35156</xdr:rowOff>
    </xdr:to>
    <xdr:sp macro="" textlink="">
      <xdr:nvSpPr>
        <xdr:cNvPr id="359" name="フローチャート: 判断 358"/>
        <xdr:cNvSpPr/>
      </xdr:nvSpPr>
      <xdr:spPr>
        <a:xfrm>
          <a:off x="7810500" y="1004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51683</xdr:rowOff>
    </xdr:from>
    <xdr:ext cx="534377" cy="259045"/>
    <xdr:sp macro="" textlink="">
      <xdr:nvSpPr>
        <xdr:cNvPr id="360" name="テキスト ボックス 359"/>
        <xdr:cNvSpPr txBox="1"/>
      </xdr:nvSpPr>
      <xdr:spPr>
        <a:xfrm>
          <a:off x="7594111" y="982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98064</xdr:rowOff>
    </xdr:from>
    <xdr:to>
      <xdr:col>36</xdr:col>
      <xdr:colOff>165100</xdr:colOff>
      <xdr:row>59</xdr:row>
      <xdr:rowOff>28214</xdr:rowOff>
    </xdr:to>
    <xdr:sp macro="" textlink="">
      <xdr:nvSpPr>
        <xdr:cNvPr id="361" name="フローチャート: 判断 360"/>
        <xdr:cNvSpPr/>
      </xdr:nvSpPr>
      <xdr:spPr>
        <a:xfrm>
          <a:off x="6921500" y="1004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44741</xdr:rowOff>
    </xdr:from>
    <xdr:ext cx="534377" cy="259045"/>
    <xdr:sp macro="" textlink="">
      <xdr:nvSpPr>
        <xdr:cNvPr id="362" name="テキスト ボックス 361"/>
        <xdr:cNvSpPr txBox="1"/>
      </xdr:nvSpPr>
      <xdr:spPr>
        <a:xfrm>
          <a:off x="6705111" y="981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103501</xdr:rowOff>
    </xdr:from>
    <xdr:to>
      <xdr:col>55</xdr:col>
      <xdr:colOff>50800</xdr:colOff>
      <xdr:row>59</xdr:row>
      <xdr:rowOff>33651</xdr:rowOff>
    </xdr:to>
    <xdr:sp macro="" textlink="">
      <xdr:nvSpPr>
        <xdr:cNvPr id="368" name="楕円 367"/>
        <xdr:cNvSpPr/>
      </xdr:nvSpPr>
      <xdr:spPr>
        <a:xfrm>
          <a:off x="10426700" y="1004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42195</xdr:rowOff>
    </xdr:from>
    <xdr:ext cx="534377" cy="259045"/>
    <xdr:sp macro="" textlink="">
      <xdr:nvSpPr>
        <xdr:cNvPr id="369" name="普通建設事業費該当値テキスト"/>
        <xdr:cNvSpPr txBox="1"/>
      </xdr:nvSpPr>
      <xdr:spPr>
        <a:xfrm>
          <a:off x="10528300" y="998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94214</xdr:rowOff>
    </xdr:from>
    <xdr:to>
      <xdr:col>50</xdr:col>
      <xdr:colOff>165100</xdr:colOff>
      <xdr:row>59</xdr:row>
      <xdr:rowOff>24364</xdr:rowOff>
    </xdr:to>
    <xdr:sp macro="" textlink="">
      <xdr:nvSpPr>
        <xdr:cNvPr id="370" name="楕円 369"/>
        <xdr:cNvSpPr/>
      </xdr:nvSpPr>
      <xdr:spPr>
        <a:xfrm>
          <a:off x="9588500" y="1003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40891</xdr:rowOff>
    </xdr:from>
    <xdr:ext cx="534377" cy="259045"/>
    <xdr:sp macro="" textlink="">
      <xdr:nvSpPr>
        <xdr:cNvPr id="371" name="テキスト ボックス 370"/>
        <xdr:cNvSpPr txBox="1"/>
      </xdr:nvSpPr>
      <xdr:spPr>
        <a:xfrm>
          <a:off x="9372111" y="981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104425</xdr:rowOff>
    </xdr:from>
    <xdr:to>
      <xdr:col>46</xdr:col>
      <xdr:colOff>38100</xdr:colOff>
      <xdr:row>59</xdr:row>
      <xdr:rowOff>34575</xdr:rowOff>
    </xdr:to>
    <xdr:sp macro="" textlink="">
      <xdr:nvSpPr>
        <xdr:cNvPr id="372" name="楕円 371"/>
        <xdr:cNvSpPr/>
      </xdr:nvSpPr>
      <xdr:spPr>
        <a:xfrm>
          <a:off x="8699500" y="1004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25702</xdr:rowOff>
    </xdr:from>
    <xdr:ext cx="534377" cy="259045"/>
    <xdr:sp macro="" textlink="">
      <xdr:nvSpPr>
        <xdr:cNvPr id="373" name="テキスト ボックス 372"/>
        <xdr:cNvSpPr txBox="1"/>
      </xdr:nvSpPr>
      <xdr:spPr>
        <a:xfrm>
          <a:off x="8483111" y="1014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112903</xdr:rowOff>
    </xdr:from>
    <xdr:to>
      <xdr:col>41</xdr:col>
      <xdr:colOff>101600</xdr:colOff>
      <xdr:row>59</xdr:row>
      <xdr:rowOff>43053</xdr:rowOff>
    </xdr:to>
    <xdr:sp macro="" textlink="">
      <xdr:nvSpPr>
        <xdr:cNvPr id="374" name="楕円 373"/>
        <xdr:cNvSpPr/>
      </xdr:nvSpPr>
      <xdr:spPr>
        <a:xfrm>
          <a:off x="7810500" y="100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34180</xdr:rowOff>
    </xdr:from>
    <xdr:ext cx="534377" cy="259045"/>
    <xdr:sp macro="" textlink="">
      <xdr:nvSpPr>
        <xdr:cNvPr id="375" name="テキスト ボックス 374"/>
        <xdr:cNvSpPr txBox="1"/>
      </xdr:nvSpPr>
      <xdr:spPr>
        <a:xfrm>
          <a:off x="7594111" y="1014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126619</xdr:rowOff>
    </xdr:from>
    <xdr:to>
      <xdr:col>36</xdr:col>
      <xdr:colOff>165100</xdr:colOff>
      <xdr:row>59</xdr:row>
      <xdr:rowOff>56769</xdr:rowOff>
    </xdr:to>
    <xdr:sp macro="" textlink="">
      <xdr:nvSpPr>
        <xdr:cNvPr id="376" name="楕円 375"/>
        <xdr:cNvSpPr/>
      </xdr:nvSpPr>
      <xdr:spPr>
        <a:xfrm>
          <a:off x="6921500" y="1007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47896</xdr:rowOff>
    </xdr:from>
    <xdr:ext cx="534377" cy="259045"/>
    <xdr:sp macro="" textlink="">
      <xdr:nvSpPr>
        <xdr:cNvPr id="377" name="テキスト ボックス 376"/>
        <xdr:cNvSpPr txBox="1"/>
      </xdr:nvSpPr>
      <xdr:spPr>
        <a:xfrm>
          <a:off x="6705111" y="1016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1" name="テキスト ボックス 390"/>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93" name="テキスト ボックス 392"/>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130827</xdr:rowOff>
    </xdr:from>
    <xdr:ext cx="685572" cy="259045"/>
    <xdr:sp macro="" textlink="">
      <xdr:nvSpPr>
        <xdr:cNvPr id="395" name="テキスト ボックス 394"/>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7" name="テキスト ボックス 396"/>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123322</xdr:rowOff>
    </xdr:from>
    <xdr:to>
      <xdr:col>54</xdr:col>
      <xdr:colOff>189865</xdr:colOff>
      <xdr:row>79</xdr:row>
      <xdr:rowOff>43808</xdr:rowOff>
    </xdr:to>
    <xdr:cxnSp macro="">
      <xdr:nvCxnSpPr>
        <xdr:cNvPr id="401" name="直線コネクタ 400"/>
        <xdr:cNvCxnSpPr/>
      </xdr:nvCxnSpPr>
      <xdr:spPr>
        <a:xfrm flipV="1">
          <a:off x="10475595" y="12296272"/>
          <a:ext cx="1270" cy="1292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51798</xdr:rowOff>
    </xdr:from>
    <xdr:ext cx="378565" cy="259045"/>
    <xdr:sp macro="" textlink="">
      <xdr:nvSpPr>
        <xdr:cNvPr id="402" name="普通建設事業費 （ うち新規整備　）最小値テキスト"/>
        <xdr:cNvSpPr txBox="1"/>
      </xdr:nvSpPr>
      <xdr:spPr>
        <a:xfrm>
          <a:off x="10528300" y="13596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43808</xdr:rowOff>
    </xdr:from>
    <xdr:to>
      <xdr:col>55</xdr:col>
      <xdr:colOff>88900</xdr:colOff>
      <xdr:row>79</xdr:row>
      <xdr:rowOff>43808</xdr:rowOff>
    </xdr:to>
    <xdr:cxnSp macro="">
      <xdr:nvCxnSpPr>
        <xdr:cNvPr id="403" name="直線コネクタ 402"/>
        <xdr:cNvCxnSpPr/>
      </xdr:nvCxnSpPr>
      <xdr:spPr>
        <a:xfrm>
          <a:off x="10388600" y="13588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69999</xdr:rowOff>
    </xdr:from>
    <xdr:ext cx="690189" cy="259045"/>
    <xdr:sp macro="" textlink="">
      <xdr:nvSpPr>
        <xdr:cNvPr id="404" name="普通建設事業費 （ うち新規整備　）最大値テキスト"/>
        <xdr:cNvSpPr txBox="1"/>
      </xdr:nvSpPr>
      <xdr:spPr>
        <a:xfrm>
          <a:off x="10528300" y="120714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1,696,494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123322</xdr:rowOff>
    </xdr:from>
    <xdr:to>
      <xdr:col>55</xdr:col>
      <xdr:colOff>88900</xdr:colOff>
      <xdr:row>71</xdr:row>
      <xdr:rowOff>123322</xdr:rowOff>
    </xdr:to>
    <xdr:cxnSp macro="">
      <xdr:nvCxnSpPr>
        <xdr:cNvPr id="405" name="直線コネクタ 404"/>
        <xdr:cNvCxnSpPr/>
      </xdr:nvCxnSpPr>
      <xdr:spPr>
        <a:xfrm>
          <a:off x="10388600" y="1229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25854</xdr:rowOff>
    </xdr:from>
    <xdr:to>
      <xdr:col>55</xdr:col>
      <xdr:colOff>0</xdr:colOff>
      <xdr:row>79</xdr:row>
      <xdr:rowOff>29708</xdr:rowOff>
    </xdr:to>
    <xdr:cxnSp macro="">
      <xdr:nvCxnSpPr>
        <xdr:cNvPr id="406" name="直線コネクタ 405"/>
        <xdr:cNvCxnSpPr/>
      </xdr:nvCxnSpPr>
      <xdr:spPr>
        <a:xfrm flipV="1">
          <a:off x="9639300" y="13570404"/>
          <a:ext cx="838200" cy="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140698</xdr:rowOff>
    </xdr:from>
    <xdr:ext cx="534377" cy="259045"/>
    <xdr:sp macro="" textlink="">
      <xdr:nvSpPr>
        <xdr:cNvPr id="407" name="普通建設事業費 （ うち新規整備　）平均値テキスト"/>
        <xdr:cNvSpPr txBox="1"/>
      </xdr:nvSpPr>
      <xdr:spPr>
        <a:xfrm>
          <a:off x="10528300" y="133423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117821</xdr:rowOff>
    </xdr:from>
    <xdr:to>
      <xdr:col>55</xdr:col>
      <xdr:colOff>50800</xdr:colOff>
      <xdr:row>79</xdr:row>
      <xdr:rowOff>47971</xdr:rowOff>
    </xdr:to>
    <xdr:sp macro="" textlink="">
      <xdr:nvSpPr>
        <xdr:cNvPr id="408" name="フローチャート: 判断 407"/>
        <xdr:cNvSpPr/>
      </xdr:nvSpPr>
      <xdr:spPr>
        <a:xfrm>
          <a:off x="10426700" y="13490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29708</xdr:rowOff>
    </xdr:from>
    <xdr:to>
      <xdr:col>50</xdr:col>
      <xdr:colOff>114300</xdr:colOff>
      <xdr:row>79</xdr:row>
      <xdr:rowOff>35731</xdr:rowOff>
    </xdr:to>
    <xdr:cxnSp macro="">
      <xdr:nvCxnSpPr>
        <xdr:cNvPr id="409" name="直線コネクタ 408"/>
        <xdr:cNvCxnSpPr/>
      </xdr:nvCxnSpPr>
      <xdr:spPr>
        <a:xfrm flipV="1">
          <a:off x="8750300" y="13574258"/>
          <a:ext cx="889000" cy="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150369</xdr:rowOff>
    </xdr:from>
    <xdr:to>
      <xdr:col>50</xdr:col>
      <xdr:colOff>165100</xdr:colOff>
      <xdr:row>79</xdr:row>
      <xdr:rowOff>80519</xdr:rowOff>
    </xdr:to>
    <xdr:sp macro="" textlink="">
      <xdr:nvSpPr>
        <xdr:cNvPr id="410" name="フローチャート: 判断 409"/>
        <xdr:cNvSpPr/>
      </xdr:nvSpPr>
      <xdr:spPr>
        <a:xfrm>
          <a:off x="9588500" y="135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71646</xdr:rowOff>
    </xdr:from>
    <xdr:ext cx="534377" cy="259045"/>
    <xdr:sp macro="" textlink="">
      <xdr:nvSpPr>
        <xdr:cNvPr id="411" name="テキスト ボックス 410"/>
        <xdr:cNvSpPr txBox="1"/>
      </xdr:nvSpPr>
      <xdr:spPr>
        <a:xfrm>
          <a:off x="9372111" y="1361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35731</xdr:rowOff>
    </xdr:from>
    <xdr:to>
      <xdr:col>45</xdr:col>
      <xdr:colOff>177800</xdr:colOff>
      <xdr:row>79</xdr:row>
      <xdr:rowOff>38360</xdr:rowOff>
    </xdr:to>
    <xdr:cxnSp macro="">
      <xdr:nvCxnSpPr>
        <xdr:cNvPr id="412" name="直線コネクタ 411"/>
        <xdr:cNvCxnSpPr/>
      </xdr:nvCxnSpPr>
      <xdr:spPr>
        <a:xfrm flipV="1">
          <a:off x="7861300" y="13580281"/>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148701</xdr:rowOff>
    </xdr:from>
    <xdr:to>
      <xdr:col>46</xdr:col>
      <xdr:colOff>38100</xdr:colOff>
      <xdr:row>79</xdr:row>
      <xdr:rowOff>78851</xdr:rowOff>
    </xdr:to>
    <xdr:sp macro="" textlink="">
      <xdr:nvSpPr>
        <xdr:cNvPr id="413" name="フローチャート: 判断 412"/>
        <xdr:cNvSpPr/>
      </xdr:nvSpPr>
      <xdr:spPr>
        <a:xfrm>
          <a:off x="8699500" y="1352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95378</xdr:rowOff>
    </xdr:from>
    <xdr:ext cx="534377" cy="259045"/>
    <xdr:sp macro="" textlink="">
      <xdr:nvSpPr>
        <xdr:cNvPr id="414" name="テキスト ボックス 413"/>
        <xdr:cNvSpPr txBox="1"/>
      </xdr:nvSpPr>
      <xdr:spPr>
        <a:xfrm>
          <a:off x="8483111" y="1329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23473</xdr:rowOff>
    </xdr:from>
    <xdr:to>
      <xdr:col>41</xdr:col>
      <xdr:colOff>50800</xdr:colOff>
      <xdr:row>79</xdr:row>
      <xdr:rowOff>38360</xdr:rowOff>
    </xdr:to>
    <xdr:cxnSp macro="">
      <xdr:nvCxnSpPr>
        <xdr:cNvPr id="415" name="直線コネクタ 414"/>
        <xdr:cNvCxnSpPr/>
      </xdr:nvCxnSpPr>
      <xdr:spPr>
        <a:xfrm>
          <a:off x="6972300" y="13568023"/>
          <a:ext cx="889000" cy="1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142728</xdr:rowOff>
    </xdr:from>
    <xdr:to>
      <xdr:col>41</xdr:col>
      <xdr:colOff>101600</xdr:colOff>
      <xdr:row>79</xdr:row>
      <xdr:rowOff>72878</xdr:rowOff>
    </xdr:to>
    <xdr:sp macro="" textlink="">
      <xdr:nvSpPr>
        <xdr:cNvPr id="416" name="フローチャート: 判断 415"/>
        <xdr:cNvSpPr/>
      </xdr:nvSpPr>
      <xdr:spPr>
        <a:xfrm>
          <a:off x="7810500" y="1351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89405</xdr:rowOff>
    </xdr:from>
    <xdr:ext cx="534377" cy="259045"/>
    <xdr:sp macro="" textlink="">
      <xdr:nvSpPr>
        <xdr:cNvPr id="417" name="テキスト ボックス 416"/>
        <xdr:cNvSpPr txBox="1"/>
      </xdr:nvSpPr>
      <xdr:spPr>
        <a:xfrm>
          <a:off x="7594111" y="1329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128808</xdr:rowOff>
    </xdr:from>
    <xdr:to>
      <xdr:col>36</xdr:col>
      <xdr:colOff>165100</xdr:colOff>
      <xdr:row>79</xdr:row>
      <xdr:rowOff>58958</xdr:rowOff>
    </xdr:to>
    <xdr:sp macro="" textlink="">
      <xdr:nvSpPr>
        <xdr:cNvPr id="418" name="フローチャート: 判断 417"/>
        <xdr:cNvSpPr/>
      </xdr:nvSpPr>
      <xdr:spPr>
        <a:xfrm>
          <a:off x="6921500" y="1350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75485</xdr:rowOff>
    </xdr:from>
    <xdr:ext cx="534377" cy="259045"/>
    <xdr:sp macro="" textlink="">
      <xdr:nvSpPr>
        <xdr:cNvPr id="419" name="テキスト ボックス 418"/>
        <xdr:cNvSpPr txBox="1"/>
      </xdr:nvSpPr>
      <xdr:spPr>
        <a:xfrm>
          <a:off x="6705111" y="1327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146504</xdr:rowOff>
    </xdr:from>
    <xdr:to>
      <xdr:col>55</xdr:col>
      <xdr:colOff>50800</xdr:colOff>
      <xdr:row>79</xdr:row>
      <xdr:rowOff>76654</xdr:rowOff>
    </xdr:to>
    <xdr:sp macro="" textlink="">
      <xdr:nvSpPr>
        <xdr:cNvPr id="425" name="楕円 424"/>
        <xdr:cNvSpPr/>
      </xdr:nvSpPr>
      <xdr:spPr>
        <a:xfrm>
          <a:off x="10426700" y="1351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96247</xdr:rowOff>
    </xdr:from>
    <xdr:ext cx="534377" cy="259045"/>
    <xdr:sp macro="" textlink="">
      <xdr:nvSpPr>
        <xdr:cNvPr id="426" name="普通建設事業費 （ うち新規整備　）該当値テキスト"/>
        <xdr:cNvSpPr txBox="1"/>
      </xdr:nvSpPr>
      <xdr:spPr>
        <a:xfrm>
          <a:off x="10528300" y="1346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150358</xdr:rowOff>
    </xdr:from>
    <xdr:to>
      <xdr:col>50</xdr:col>
      <xdr:colOff>165100</xdr:colOff>
      <xdr:row>79</xdr:row>
      <xdr:rowOff>80508</xdr:rowOff>
    </xdr:to>
    <xdr:sp macro="" textlink="">
      <xdr:nvSpPr>
        <xdr:cNvPr id="427" name="楕円 426"/>
        <xdr:cNvSpPr/>
      </xdr:nvSpPr>
      <xdr:spPr>
        <a:xfrm>
          <a:off x="9588500" y="1352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97035</xdr:rowOff>
    </xdr:from>
    <xdr:ext cx="534377" cy="259045"/>
    <xdr:sp macro="" textlink="">
      <xdr:nvSpPr>
        <xdr:cNvPr id="428" name="テキスト ボックス 427"/>
        <xdr:cNvSpPr txBox="1"/>
      </xdr:nvSpPr>
      <xdr:spPr>
        <a:xfrm>
          <a:off x="9372111" y="1329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156381</xdr:rowOff>
    </xdr:from>
    <xdr:to>
      <xdr:col>46</xdr:col>
      <xdr:colOff>38100</xdr:colOff>
      <xdr:row>79</xdr:row>
      <xdr:rowOff>86531</xdr:rowOff>
    </xdr:to>
    <xdr:sp macro="" textlink="">
      <xdr:nvSpPr>
        <xdr:cNvPr id="429" name="楕円 428"/>
        <xdr:cNvSpPr/>
      </xdr:nvSpPr>
      <xdr:spPr>
        <a:xfrm>
          <a:off x="8699500" y="1352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77658</xdr:rowOff>
    </xdr:from>
    <xdr:ext cx="534377" cy="259045"/>
    <xdr:sp macro="" textlink="">
      <xdr:nvSpPr>
        <xdr:cNvPr id="430" name="テキスト ボックス 429"/>
        <xdr:cNvSpPr txBox="1"/>
      </xdr:nvSpPr>
      <xdr:spPr>
        <a:xfrm>
          <a:off x="8483111" y="1362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159010</xdr:rowOff>
    </xdr:from>
    <xdr:to>
      <xdr:col>41</xdr:col>
      <xdr:colOff>101600</xdr:colOff>
      <xdr:row>79</xdr:row>
      <xdr:rowOff>89160</xdr:rowOff>
    </xdr:to>
    <xdr:sp macro="" textlink="">
      <xdr:nvSpPr>
        <xdr:cNvPr id="431" name="楕円 430"/>
        <xdr:cNvSpPr/>
      </xdr:nvSpPr>
      <xdr:spPr>
        <a:xfrm>
          <a:off x="7810500" y="13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80287</xdr:rowOff>
    </xdr:from>
    <xdr:ext cx="469744" cy="259045"/>
    <xdr:sp macro="" textlink="">
      <xdr:nvSpPr>
        <xdr:cNvPr id="432" name="テキスト ボックス 431"/>
        <xdr:cNvSpPr txBox="1"/>
      </xdr:nvSpPr>
      <xdr:spPr>
        <a:xfrm>
          <a:off x="7626428" y="1362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144123</xdr:rowOff>
    </xdr:from>
    <xdr:to>
      <xdr:col>36</xdr:col>
      <xdr:colOff>165100</xdr:colOff>
      <xdr:row>79</xdr:row>
      <xdr:rowOff>74273</xdr:rowOff>
    </xdr:to>
    <xdr:sp macro="" textlink="">
      <xdr:nvSpPr>
        <xdr:cNvPr id="433" name="楕円 432"/>
        <xdr:cNvSpPr/>
      </xdr:nvSpPr>
      <xdr:spPr>
        <a:xfrm>
          <a:off x="6921500" y="1351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65400</xdr:rowOff>
    </xdr:from>
    <xdr:ext cx="534377" cy="259045"/>
    <xdr:sp macro="" textlink="">
      <xdr:nvSpPr>
        <xdr:cNvPr id="434" name="テキスト ボックス 433"/>
        <xdr:cNvSpPr txBox="1"/>
      </xdr:nvSpPr>
      <xdr:spPr>
        <a:xfrm>
          <a:off x="6705111" y="1360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8" name="テキスト ボックス 447"/>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36675</xdr:rowOff>
    </xdr:from>
    <xdr:to>
      <xdr:col>54</xdr:col>
      <xdr:colOff>189865</xdr:colOff>
      <xdr:row>98</xdr:row>
      <xdr:rowOff>45115</xdr:rowOff>
    </xdr:to>
    <xdr:cxnSp macro="">
      <xdr:nvCxnSpPr>
        <xdr:cNvPr id="456" name="直線コネクタ 455"/>
        <xdr:cNvCxnSpPr/>
      </xdr:nvCxnSpPr>
      <xdr:spPr>
        <a:xfrm flipV="1">
          <a:off x="10475595" y="15467175"/>
          <a:ext cx="1270" cy="1380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48942</xdr:rowOff>
    </xdr:from>
    <xdr:ext cx="534377" cy="259045"/>
    <xdr:sp macro="" textlink="">
      <xdr:nvSpPr>
        <xdr:cNvPr id="457" name="普通建設事業費 （ うち更新整備　）最小値テキスト"/>
        <xdr:cNvSpPr txBox="1"/>
      </xdr:nvSpPr>
      <xdr:spPr>
        <a:xfrm>
          <a:off x="10528300" y="1685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45115</xdr:rowOff>
    </xdr:from>
    <xdr:to>
      <xdr:col>55</xdr:col>
      <xdr:colOff>88900</xdr:colOff>
      <xdr:row>98</xdr:row>
      <xdr:rowOff>45115</xdr:rowOff>
    </xdr:to>
    <xdr:cxnSp macro="">
      <xdr:nvCxnSpPr>
        <xdr:cNvPr id="458" name="直線コネクタ 457"/>
        <xdr:cNvCxnSpPr/>
      </xdr:nvCxnSpPr>
      <xdr:spPr>
        <a:xfrm>
          <a:off x="10388600" y="16847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154802</xdr:rowOff>
    </xdr:from>
    <xdr:ext cx="599010" cy="259045"/>
    <xdr:sp macro="" textlink="">
      <xdr:nvSpPr>
        <xdr:cNvPr id="459" name="普通建設事業費 （ うち更新整備　）最大値テキスト"/>
        <xdr:cNvSpPr txBox="1"/>
      </xdr:nvSpPr>
      <xdr:spPr>
        <a:xfrm>
          <a:off x="10528300" y="1524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36675</xdr:rowOff>
    </xdr:from>
    <xdr:to>
      <xdr:col>55</xdr:col>
      <xdr:colOff>88900</xdr:colOff>
      <xdr:row>90</xdr:row>
      <xdr:rowOff>36675</xdr:rowOff>
    </xdr:to>
    <xdr:cxnSp macro="">
      <xdr:nvCxnSpPr>
        <xdr:cNvPr id="460" name="直線コネクタ 459"/>
        <xdr:cNvCxnSpPr/>
      </xdr:nvCxnSpPr>
      <xdr:spPr>
        <a:xfrm>
          <a:off x="10388600" y="1546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145278</xdr:rowOff>
    </xdr:from>
    <xdr:to>
      <xdr:col>55</xdr:col>
      <xdr:colOff>0</xdr:colOff>
      <xdr:row>96</xdr:row>
      <xdr:rowOff>101616</xdr:rowOff>
    </xdr:to>
    <xdr:cxnSp macro="">
      <xdr:nvCxnSpPr>
        <xdr:cNvPr id="461" name="直線コネクタ 460"/>
        <xdr:cNvCxnSpPr/>
      </xdr:nvCxnSpPr>
      <xdr:spPr>
        <a:xfrm>
          <a:off x="9639300" y="16433028"/>
          <a:ext cx="838200" cy="12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11248</xdr:rowOff>
    </xdr:from>
    <xdr:ext cx="534377" cy="259045"/>
    <xdr:sp macro="" textlink="">
      <xdr:nvSpPr>
        <xdr:cNvPr id="462" name="普通建設事業費 （ うち更新整備　）平均値テキスト"/>
        <xdr:cNvSpPr txBox="1"/>
      </xdr:nvSpPr>
      <xdr:spPr>
        <a:xfrm>
          <a:off x="10528300" y="16298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159821</xdr:rowOff>
    </xdr:from>
    <xdr:to>
      <xdr:col>55</xdr:col>
      <xdr:colOff>50800</xdr:colOff>
      <xdr:row>96</xdr:row>
      <xdr:rowOff>89971</xdr:rowOff>
    </xdr:to>
    <xdr:sp macro="" textlink="">
      <xdr:nvSpPr>
        <xdr:cNvPr id="463" name="フローチャート: 判断 462"/>
        <xdr:cNvSpPr/>
      </xdr:nvSpPr>
      <xdr:spPr>
        <a:xfrm>
          <a:off x="10426700" y="1644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145278</xdr:rowOff>
    </xdr:from>
    <xdr:to>
      <xdr:col>50</xdr:col>
      <xdr:colOff>114300</xdr:colOff>
      <xdr:row>96</xdr:row>
      <xdr:rowOff>67416</xdr:rowOff>
    </xdr:to>
    <xdr:cxnSp macro="">
      <xdr:nvCxnSpPr>
        <xdr:cNvPr id="464" name="直線コネクタ 463"/>
        <xdr:cNvCxnSpPr/>
      </xdr:nvCxnSpPr>
      <xdr:spPr>
        <a:xfrm flipV="1">
          <a:off x="8750300" y="16433028"/>
          <a:ext cx="889000" cy="9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163323</xdr:rowOff>
    </xdr:from>
    <xdr:to>
      <xdr:col>50</xdr:col>
      <xdr:colOff>165100</xdr:colOff>
      <xdr:row>96</xdr:row>
      <xdr:rowOff>93473</xdr:rowOff>
    </xdr:to>
    <xdr:sp macro="" textlink="">
      <xdr:nvSpPr>
        <xdr:cNvPr id="465" name="フローチャート: 判断 464"/>
        <xdr:cNvSpPr/>
      </xdr:nvSpPr>
      <xdr:spPr>
        <a:xfrm>
          <a:off x="9588500" y="16451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84600</xdr:rowOff>
    </xdr:from>
    <xdr:ext cx="534377" cy="259045"/>
    <xdr:sp macro="" textlink="">
      <xdr:nvSpPr>
        <xdr:cNvPr id="466" name="テキスト ボックス 465"/>
        <xdr:cNvSpPr txBox="1"/>
      </xdr:nvSpPr>
      <xdr:spPr>
        <a:xfrm>
          <a:off x="9372111" y="1654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67416</xdr:rowOff>
    </xdr:from>
    <xdr:to>
      <xdr:col>45</xdr:col>
      <xdr:colOff>177800</xdr:colOff>
      <xdr:row>97</xdr:row>
      <xdr:rowOff>3336</xdr:rowOff>
    </xdr:to>
    <xdr:cxnSp macro="">
      <xdr:nvCxnSpPr>
        <xdr:cNvPr id="467" name="直線コネクタ 466"/>
        <xdr:cNvCxnSpPr/>
      </xdr:nvCxnSpPr>
      <xdr:spPr>
        <a:xfrm flipV="1">
          <a:off x="7861300" y="16526616"/>
          <a:ext cx="889000" cy="10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16599</xdr:rowOff>
    </xdr:from>
    <xdr:to>
      <xdr:col>46</xdr:col>
      <xdr:colOff>38100</xdr:colOff>
      <xdr:row>96</xdr:row>
      <xdr:rowOff>118199</xdr:rowOff>
    </xdr:to>
    <xdr:sp macro="" textlink="">
      <xdr:nvSpPr>
        <xdr:cNvPr id="468" name="フローチャート: 判断 467"/>
        <xdr:cNvSpPr/>
      </xdr:nvSpPr>
      <xdr:spPr>
        <a:xfrm>
          <a:off x="8699500" y="1647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134726</xdr:rowOff>
    </xdr:from>
    <xdr:ext cx="534377" cy="259045"/>
    <xdr:sp macro="" textlink="">
      <xdr:nvSpPr>
        <xdr:cNvPr id="469" name="テキスト ボックス 468"/>
        <xdr:cNvSpPr txBox="1"/>
      </xdr:nvSpPr>
      <xdr:spPr>
        <a:xfrm>
          <a:off x="8483111" y="1625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3336</xdr:rowOff>
    </xdr:from>
    <xdr:to>
      <xdr:col>41</xdr:col>
      <xdr:colOff>50800</xdr:colOff>
      <xdr:row>98</xdr:row>
      <xdr:rowOff>27321</xdr:rowOff>
    </xdr:to>
    <xdr:cxnSp macro="">
      <xdr:nvCxnSpPr>
        <xdr:cNvPr id="470" name="直線コネクタ 469"/>
        <xdr:cNvCxnSpPr/>
      </xdr:nvCxnSpPr>
      <xdr:spPr>
        <a:xfrm flipV="1">
          <a:off x="6972300" y="16633986"/>
          <a:ext cx="889000" cy="19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123574</xdr:rowOff>
    </xdr:from>
    <xdr:to>
      <xdr:col>41</xdr:col>
      <xdr:colOff>101600</xdr:colOff>
      <xdr:row>97</xdr:row>
      <xdr:rowOff>53724</xdr:rowOff>
    </xdr:to>
    <xdr:sp macro="" textlink="">
      <xdr:nvSpPr>
        <xdr:cNvPr id="471" name="フローチャート: 判断 470"/>
        <xdr:cNvSpPr/>
      </xdr:nvSpPr>
      <xdr:spPr>
        <a:xfrm>
          <a:off x="7810500" y="16582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70251</xdr:rowOff>
    </xdr:from>
    <xdr:ext cx="534377" cy="259045"/>
    <xdr:sp macro="" textlink="">
      <xdr:nvSpPr>
        <xdr:cNvPr id="472" name="テキスト ボックス 471"/>
        <xdr:cNvSpPr txBox="1"/>
      </xdr:nvSpPr>
      <xdr:spPr>
        <a:xfrm>
          <a:off x="7594111" y="16358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40382</xdr:rowOff>
    </xdr:from>
    <xdr:to>
      <xdr:col>36</xdr:col>
      <xdr:colOff>165100</xdr:colOff>
      <xdr:row>97</xdr:row>
      <xdr:rowOff>141982</xdr:rowOff>
    </xdr:to>
    <xdr:sp macro="" textlink="">
      <xdr:nvSpPr>
        <xdr:cNvPr id="473" name="フローチャート: 判断 472"/>
        <xdr:cNvSpPr/>
      </xdr:nvSpPr>
      <xdr:spPr>
        <a:xfrm>
          <a:off x="6921500" y="16671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158509</xdr:rowOff>
    </xdr:from>
    <xdr:ext cx="534377" cy="259045"/>
    <xdr:sp macro="" textlink="">
      <xdr:nvSpPr>
        <xdr:cNvPr id="474" name="テキスト ボックス 473"/>
        <xdr:cNvSpPr txBox="1"/>
      </xdr:nvSpPr>
      <xdr:spPr>
        <a:xfrm>
          <a:off x="6705111" y="1644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50816</xdr:rowOff>
    </xdr:from>
    <xdr:to>
      <xdr:col>55</xdr:col>
      <xdr:colOff>50800</xdr:colOff>
      <xdr:row>96</xdr:row>
      <xdr:rowOff>152416</xdr:rowOff>
    </xdr:to>
    <xdr:sp macro="" textlink="">
      <xdr:nvSpPr>
        <xdr:cNvPr id="480" name="楕円 479"/>
        <xdr:cNvSpPr/>
      </xdr:nvSpPr>
      <xdr:spPr>
        <a:xfrm>
          <a:off x="10426700" y="1651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29243</xdr:rowOff>
    </xdr:from>
    <xdr:ext cx="534377" cy="259045"/>
    <xdr:sp macro="" textlink="">
      <xdr:nvSpPr>
        <xdr:cNvPr id="481" name="普通建設事業費 （ うち更新整備　）該当値テキスト"/>
        <xdr:cNvSpPr txBox="1"/>
      </xdr:nvSpPr>
      <xdr:spPr>
        <a:xfrm>
          <a:off x="10528300" y="164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94478</xdr:rowOff>
    </xdr:from>
    <xdr:to>
      <xdr:col>50</xdr:col>
      <xdr:colOff>165100</xdr:colOff>
      <xdr:row>96</xdr:row>
      <xdr:rowOff>24628</xdr:rowOff>
    </xdr:to>
    <xdr:sp macro="" textlink="">
      <xdr:nvSpPr>
        <xdr:cNvPr id="482" name="楕円 481"/>
        <xdr:cNvSpPr/>
      </xdr:nvSpPr>
      <xdr:spPr>
        <a:xfrm>
          <a:off x="9588500" y="1638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41155</xdr:rowOff>
    </xdr:from>
    <xdr:ext cx="534377" cy="259045"/>
    <xdr:sp macro="" textlink="">
      <xdr:nvSpPr>
        <xdr:cNvPr id="483" name="テキスト ボックス 482"/>
        <xdr:cNvSpPr txBox="1"/>
      </xdr:nvSpPr>
      <xdr:spPr>
        <a:xfrm>
          <a:off x="9372111" y="1615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16616</xdr:rowOff>
    </xdr:from>
    <xdr:to>
      <xdr:col>46</xdr:col>
      <xdr:colOff>38100</xdr:colOff>
      <xdr:row>96</xdr:row>
      <xdr:rowOff>118216</xdr:rowOff>
    </xdr:to>
    <xdr:sp macro="" textlink="">
      <xdr:nvSpPr>
        <xdr:cNvPr id="484" name="楕円 483"/>
        <xdr:cNvSpPr/>
      </xdr:nvSpPr>
      <xdr:spPr>
        <a:xfrm>
          <a:off x="8699500" y="1647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109343</xdr:rowOff>
    </xdr:from>
    <xdr:ext cx="534377" cy="259045"/>
    <xdr:sp macro="" textlink="">
      <xdr:nvSpPr>
        <xdr:cNvPr id="485" name="テキスト ボックス 484"/>
        <xdr:cNvSpPr txBox="1"/>
      </xdr:nvSpPr>
      <xdr:spPr>
        <a:xfrm>
          <a:off x="8483111" y="1656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123986</xdr:rowOff>
    </xdr:from>
    <xdr:to>
      <xdr:col>41</xdr:col>
      <xdr:colOff>101600</xdr:colOff>
      <xdr:row>97</xdr:row>
      <xdr:rowOff>54136</xdr:rowOff>
    </xdr:to>
    <xdr:sp macro="" textlink="">
      <xdr:nvSpPr>
        <xdr:cNvPr id="486" name="楕円 485"/>
        <xdr:cNvSpPr/>
      </xdr:nvSpPr>
      <xdr:spPr>
        <a:xfrm>
          <a:off x="7810500" y="1658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45263</xdr:rowOff>
    </xdr:from>
    <xdr:ext cx="534377" cy="259045"/>
    <xdr:sp macro="" textlink="">
      <xdr:nvSpPr>
        <xdr:cNvPr id="487" name="テキスト ボックス 486"/>
        <xdr:cNvSpPr txBox="1"/>
      </xdr:nvSpPr>
      <xdr:spPr>
        <a:xfrm>
          <a:off x="7594111" y="1667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147971</xdr:rowOff>
    </xdr:from>
    <xdr:to>
      <xdr:col>36</xdr:col>
      <xdr:colOff>165100</xdr:colOff>
      <xdr:row>98</xdr:row>
      <xdr:rowOff>78121</xdr:rowOff>
    </xdr:to>
    <xdr:sp macro="" textlink="">
      <xdr:nvSpPr>
        <xdr:cNvPr id="488" name="楕円 487"/>
        <xdr:cNvSpPr/>
      </xdr:nvSpPr>
      <xdr:spPr>
        <a:xfrm>
          <a:off x="6921500" y="1677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69248</xdr:rowOff>
    </xdr:from>
    <xdr:ext cx="534377" cy="259045"/>
    <xdr:sp macro="" textlink="">
      <xdr:nvSpPr>
        <xdr:cNvPr id="489" name="テキスト ボックス 488"/>
        <xdr:cNvSpPr txBox="1"/>
      </xdr:nvSpPr>
      <xdr:spPr>
        <a:xfrm>
          <a:off x="6705111" y="1687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105766</xdr:rowOff>
    </xdr:from>
    <xdr:to>
      <xdr:col>85</xdr:col>
      <xdr:colOff>126364</xdr:colOff>
      <xdr:row>39</xdr:row>
      <xdr:rowOff>44450</xdr:rowOff>
    </xdr:to>
    <xdr:cxnSp macro="">
      <xdr:nvCxnSpPr>
        <xdr:cNvPr id="513" name="直線コネクタ 512"/>
        <xdr:cNvCxnSpPr/>
      </xdr:nvCxnSpPr>
      <xdr:spPr>
        <a:xfrm flipV="1">
          <a:off x="16317595" y="5420716"/>
          <a:ext cx="1269" cy="1310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68117</xdr:rowOff>
    </xdr:from>
    <xdr:ext cx="249299" cy="259045"/>
    <xdr:sp macro="" textlink="">
      <xdr:nvSpPr>
        <xdr:cNvPr id="514" name="災害復旧事業費最小値テキスト"/>
        <xdr:cNvSpPr txBox="1"/>
      </xdr:nvSpPr>
      <xdr:spPr>
        <a:xfrm>
          <a:off x="16370300" y="675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52443</xdr:rowOff>
    </xdr:from>
    <xdr:ext cx="599010" cy="259045"/>
    <xdr:sp macro="" textlink="">
      <xdr:nvSpPr>
        <xdr:cNvPr id="516" name="災害復旧事業費最大値テキスト"/>
        <xdr:cNvSpPr txBox="1"/>
      </xdr:nvSpPr>
      <xdr:spPr>
        <a:xfrm>
          <a:off x="16370300" y="5195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105766</xdr:rowOff>
    </xdr:from>
    <xdr:to>
      <xdr:col>86</xdr:col>
      <xdr:colOff>25400</xdr:colOff>
      <xdr:row>31</xdr:row>
      <xdr:rowOff>105766</xdr:rowOff>
    </xdr:to>
    <xdr:cxnSp macro="">
      <xdr:nvCxnSpPr>
        <xdr:cNvPr id="517" name="直線コネクタ 516"/>
        <xdr:cNvCxnSpPr/>
      </xdr:nvCxnSpPr>
      <xdr:spPr>
        <a:xfrm>
          <a:off x="16230600" y="5420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43517</xdr:rowOff>
    </xdr:from>
    <xdr:to>
      <xdr:col>85</xdr:col>
      <xdr:colOff>127000</xdr:colOff>
      <xdr:row>39</xdr:row>
      <xdr:rowOff>43806</xdr:rowOff>
    </xdr:to>
    <xdr:cxnSp macro="">
      <xdr:nvCxnSpPr>
        <xdr:cNvPr id="518" name="直線コネクタ 517"/>
        <xdr:cNvCxnSpPr/>
      </xdr:nvCxnSpPr>
      <xdr:spPr>
        <a:xfrm flipV="1">
          <a:off x="15481300" y="6730067"/>
          <a:ext cx="838200" cy="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157017</xdr:rowOff>
    </xdr:from>
    <xdr:ext cx="534377" cy="259045"/>
    <xdr:sp macro="" textlink="">
      <xdr:nvSpPr>
        <xdr:cNvPr id="519" name="災害復旧事業費平均値テキスト"/>
        <xdr:cNvSpPr txBox="1"/>
      </xdr:nvSpPr>
      <xdr:spPr>
        <a:xfrm>
          <a:off x="16370300" y="6500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134140</xdr:rowOff>
    </xdr:from>
    <xdr:to>
      <xdr:col>85</xdr:col>
      <xdr:colOff>177800</xdr:colOff>
      <xdr:row>39</xdr:row>
      <xdr:rowOff>64290</xdr:rowOff>
    </xdr:to>
    <xdr:sp macro="" textlink="">
      <xdr:nvSpPr>
        <xdr:cNvPr id="520" name="フローチャート: 判断 519"/>
        <xdr:cNvSpPr/>
      </xdr:nvSpPr>
      <xdr:spPr>
        <a:xfrm>
          <a:off x="16268700" y="664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43177</xdr:rowOff>
    </xdr:from>
    <xdr:to>
      <xdr:col>81</xdr:col>
      <xdr:colOff>50800</xdr:colOff>
      <xdr:row>39</xdr:row>
      <xdr:rowOff>43806</xdr:rowOff>
    </xdr:to>
    <xdr:cxnSp macro="">
      <xdr:nvCxnSpPr>
        <xdr:cNvPr id="521" name="直線コネクタ 520"/>
        <xdr:cNvCxnSpPr/>
      </xdr:nvCxnSpPr>
      <xdr:spPr>
        <a:xfrm>
          <a:off x="14592300" y="6729727"/>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158817</xdr:rowOff>
    </xdr:from>
    <xdr:to>
      <xdr:col>81</xdr:col>
      <xdr:colOff>101600</xdr:colOff>
      <xdr:row>39</xdr:row>
      <xdr:rowOff>88967</xdr:rowOff>
    </xdr:to>
    <xdr:sp macro="" textlink="">
      <xdr:nvSpPr>
        <xdr:cNvPr id="522" name="フローチャート: 判断 521"/>
        <xdr:cNvSpPr/>
      </xdr:nvSpPr>
      <xdr:spPr>
        <a:xfrm>
          <a:off x="15430500" y="667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105494</xdr:rowOff>
    </xdr:from>
    <xdr:ext cx="469744" cy="259045"/>
    <xdr:sp macro="" textlink="">
      <xdr:nvSpPr>
        <xdr:cNvPr id="523" name="テキスト ボックス 522"/>
        <xdr:cNvSpPr txBox="1"/>
      </xdr:nvSpPr>
      <xdr:spPr>
        <a:xfrm>
          <a:off x="15246428" y="644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43177</xdr:rowOff>
    </xdr:from>
    <xdr:to>
      <xdr:col>76</xdr:col>
      <xdr:colOff>114300</xdr:colOff>
      <xdr:row>39</xdr:row>
      <xdr:rowOff>44181</xdr:rowOff>
    </xdr:to>
    <xdr:cxnSp macro="">
      <xdr:nvCxnSpPr>
        <xdr:cNvPr id="524" name="直線コネクタ 523"/>
        <xdr:cNvCxnSpPr/>
      </xdr:nvCxnSpPr>
      <xdr:spPr>
        <a:xfrm flipV="1">
          <a:off x="13703300" y="6729727"/>
          <a:ext cx="889000" cy="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160210</xdr:rowOff>
    </xdr:from>
    <xdr:to>
      <xdr:col>76</xdr:col>
      <xdr:colOff>165100</xdr:colOff>
      <xdr:row>39</xdr:row>
      <xdr:rowOff>90360</xdr:rowOff>
    </xdr:to>
    <xdr:sp macro="" textlink="">
      <xdr:nvSpPr>
        <xdr:cNvPr id="525" name="フローチャート: 判断 524"/>
        <xdr:cNvSpPr/>
      </xdr:nvSpPr>
      <xdr:spPr>
        <a:xfrm>
          <a:off x="14541500" y="66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106887</xdr:rowOff>
    </xdr:from>
    <xdr:ext cx="469744" cy="259045"/>
    <xdr:sp macro="" textlink="">
      <xdr:nvSpPr>
        <xdr:cNvPr id="526" name="テキスト ボックス 525"/>
        <xdr:cNvSpPr txBox="1"/>
      </xdr:nvSpPr>
      <xdr:spPr>
        <a:xfrm>
          <a:off x="14357428" y="645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36929</xdr:rowOff>
    </xdr:from>
    <xdr:to>
      <xdr:col>71</xdr:col>
      <xdr:colOff>177800</xdr:colOff>
      <xdr:row>39</xdr:row>
      <xdr:rowOff>44181</xdr:rowOff>
    </xdr:to>
    <xdr:cxnSp macro="">
      <xdr:nvCxnSpPr>
        <xdr:cNvPr id="527" name="直線コネクタ 526"/>
        <xdr:cNvCxnSpPr/>
      </xdr:nvCxnSpPr>
      <xdr:spPr>
        <a:xfrm>
          <a:off x="12814300" y="6723479"/>
          <a:ext cx="889000" cy="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161027</xdr:rowOff>
    </xdr:from>
    <xdr:to>
      <xdr:col>72</xdr:col>
      <xdr:colOff>38100</xdr:colOff>
      <xdr:row>39</xdr:row>
      <xdr:rowOff>91177</xdr:rowOff>
    </xdr:to>
    <xdr:sp macro="" textlink="">
      <xdr:nvSpPr>
        <xdr:cNvPr id="528" name="フローチャート: 判断 527"/>
        <xdr:cNvSpPr/>
      </xdr:nvSpPr>
      <xdr:spPr>
        <a:xfrm>
          <a:off x="13652500" y="6676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107704</xdr:rowOff>
    </xdr:from>
    <xdr:ext cx="469744" cy="259045"/>
    <xdr:sp macro="" textlink="">
      <xdr:nvSpPr>
        <xdr:cNvPr id="529" name="テキスト ボックス 528"/>
        <xdr:cNvSpPr txBox="1"/>
      </xdr:nvSpPr>
      <xdr:spPr>
        <a:xfrm>
          <a:off x="13468428" y="645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160387</xdr:rowOff>
    </xdr:from>
    <xdr:to>
      <xdr:col>67</xdr:col>
      <xdr:colOff>101600</xdr:colOff>
      <xdr:row>39</xdr:row>
      <xdr:rowOff>90537</xdr:rowOff>
    </xdr:to>
    <xdr:sp macro="" textlink="">
      <xdr:nvSpPr>
        <xdr:cNvPr id="530" name="フローチャート: 判断 529"/>
        <xdr:cNvSpPr/>
      </xdr:nvSpPr>
      <xdr:spPr>
        <a:xfrm>
          <a:off x="12763500" y="6675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81664</xdr:rowOff>
    </xdr:from>
    <xdr:ext cx="469744" cy="259045"/>
    <xdr:sp macro="" textlink="">
      <xdr:nvSpPr>
        <xdr:cNvPr id="531" name="テキスト ボックス 530"/>
        <xdr:cNvSpPr txBox="1"/>
      </xdr:nvSpPr>
      <xdr:spPr>
        <a:xfrm>
          <a:off x="12579428" y="676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164167</xdr:rowOff>
    </xdr:from>
    <xdr:to>
      <xdr:col>85</xdr:col>
      <xdr:colOff>177800</xdr:colOff>
      <xdr:row>39</xdr:row>
      <xdr:rowOff>94317</xdr:rowOff>
    </xdr:to>
    <xdr:sp macro="" textlink="">
      <xdr:nvSpPr>
        <xdr:cNvPr id="537" name="楕円 536"/>
        <xdr:cNvSpPr/>
      </xdr:nvSpPr>
      <xdr:spPr>
        <a:xfrm>
          <a:off x="16268700" y="667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112567</xdr:rowOff>
    </xdr:from>
    <xdr:ext cx="378565" cy="259045"/>
    <xdr:sp macro="" textlink="">
      <xdr:nvSpPr>
        <xdr:cNvPr id="538" name="災害復旧事業費該当値テキスト"/>
        <xdr:cNvSpPr txBox="1"/>
      </xdr:nvSpPr>
      <xdr:spPr>
        <a:xfrm>
          <a:off x="16370300" y="662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164456</xdr:rowOff>
    </xdr:from>
    <xdr:to>
      <xdr:col>81</xdr:col>
      <xdr:colOff>101600</xdr:colOff>
      <xdr:row>39</xdr:row>
      <xdr:rowOff>94606</xdr:rowOff>
    </xdr:to>
    <xdr:sp macro="" textlink="">
      <xdr:nvSpPr>
        <xdr:cNvPr id="539" name="楕円 538"/>
        <xdr:cNvSpPr/>
      </xdr:nvSpPr>
      <xdr:spPr>
        <a:xfrm>
          <a:off x="15430500" y="667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85733</xdr:rowOff>
    </xdr:from>
    <xdr:ext cx="378565" cy="259045"/>
    <xdr:sp macro="" textlink="">
      <xdr:nvSpPr>
        <xdr:cNvPr id="540" name="テキスト ボックス 539"/>
        <xdr:cNvSpPr txBox="1"/>
      </xdr:nvSpPr>
      <xdr:spPr>
        <a:xfrm>
          <a:off x="15292017" y="6772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163827</xdr:rowOff>
    </xdr:from>
    <xdr:to>
      <xdr:col>76</xdr:col>
      <xdr:colOff>165100</xdr:colOff>
      <xdr:row>39</xdr:row>
      <xdr:rowOff>93977</xdr:rowOff>
    </xdr:to>
    <xdr:sp macro="" textlink="">
      <xdr:nvSpPr>
        <xdr:cNvPr id="541" name="楕円 540"/>
        <xdr:cNvSpPr/>
      </xdr:nvSpPr>
      <xdr:spPr>
        <a:xfrm>
          <a:off x="14541500" y="667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85104</xdr:rowOff>
    </xdr:from>
    <xdr:ext cx="378565" cy="259045"/>
    <xdr:sp macro="" textlink="">
      <xdr:nvSpPr>
        <xdr:cNvPr id="542" name="テキスト ボックス 541"/>
        <xdr:cNvSpPr txBox="1"/>
      </xdr:nvSpPr>
      <xdr:spPr>
        <a:xfrm>
          <a:off x="14403017" y="6771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164831</xdr:rowOff>
    </xdr:from>
    <xdr:to>
      <xdr:col>72</xdr:col>
      <xdr:colOff>38100</xdr:colOff>
      <xdr:row>39</xdr:row>
      <xdr:rowOff>94981</xdr:rowOff>
    </xdr:to>
    <xdr:sp macro="" textlink="">
      <xdr:nvSpPr>
        <xdr:cNvPr id="543" name="楕円 542"/>
        <xdr:cNvSpPr/>
      </xdr:nvSpPr>
      <xdr:spPr>
        <a:xfrm>
          <a:off x="13652500" y="667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86108</xdr:rowOff>
    </xdr:from>
    <xdr:ext cx="378565" cy="259045"/>
    <xdr:sp macro="" textlink="">
      <xdr:nvSpPr>
        <xdr:cNvPr id="544" name="テキスト ボックス 543"/>
        <xdr:cNvSpPr txBox="1"/>
      </xdr:nvSpPr>
      <xdr:spPr>
        <a:xfrm>
          <a:off x="13514017" y="6772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157579</xdr:rowOff>
    </xdr:from>
    <xdr:to>
      <xdr:col>67</xdr:col>
      <xdr:colOff>101600</xdr:colOff>
      <xdr:row>39</xdr:row>
      <xdr:rowOff>87729</xdr:rowOff>
    </xdr:to>
    <xdr:sp macro="" textlink="">
      <xdr:nvSpPr>
        <xdr:cNvPr id="545" name="楕円 544"/>
        <xdr:cNvSpPr/>
      </xdr:nvSpPr>
      <xdr:spPr>
        <a:xfrm>
          <a:off x="12763500" y="667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104256</xdr:rowOff>
    </xdr:from>
    <xdr:ext cx="469744" cy="259045"/>
    <xdr:sp macro="" textlink="">
      <xdr:nvSpPr>
        <xdr:cNvPr id="546" name="テキスト ボックス 545"/>
        <xdr:cNvSpPr txBox="1"/>
      </xdr:nvSpPr>
      <xdr:spPr>
        <a:xfrm>
          <a:off x="12579428" y="6447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6" name="直線コネクタ 60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7" name="テキスト ボックス 60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8" name="直線コネクタ 60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9" name="テキスト ボックス 608"/>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0" name="直線コネクタ 60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1" name="テキスト ボックス 610"/>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2" name="直線コネクタ 61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3" name="テキスト ボックス 612"/>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4" name="直線コネクタ 61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5" name="テキスト ボックス 614"/>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6" name="直線コネクタ 61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7" name="テキスト ボックス 616"/>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74277</xdr:rowOff>
    </xdr:from>
    <xdr:to>
      <xdr:col>85</xdr:col>
      <xdr:colOff>126364</xdr:colOff>
      <xdr:row>78</xdr:row>
      <xdr:rowOff>168711</xdr:rowOff>
    </xdr:to>
    <xdr:cxnSp macro="">
      <xdr:nvCxnSpPr>
        <xdr:cNvPr id="621" name="直線コネクタ 620"/>
        <xdr:cNvCxnSpPr/>
      </xdr:nvCxnSpPr>
      <xdr:spPr>
        <a:xfrm flipV="1">
          <a:off x="16317595" y="12075777"/>
          <a:ext cx="1269" cy="1466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1088</xdr:rowOff>
    </xdr:from>
    <xdr:ext cx="469744" cy="259045"/>
    <xdr:sp macro="" textlink="">
      <xdr:nvSpPr>
        <xdr:cNvPr id="622" name="公債費最小値テキスト"/>
        <xdr:cNvSpPr txBox="1"/>
      </xdr:nvSpPr>
      <xdr:spPr>
        <a:xfrm>
          <a:off x="16370300" y="1354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168711</xdr:rowOff>
    </xdr:from>
    <xdr:to>
      <xdr:col>86</xdr:col>
      <xdr:colOff>25400</xdr:colOff>
      <xdr:row>78</xdr:row>
      <xdr:rowOff>168711</xdr:rowOff>
    </xdr:to>
    <xdr:cxnSp macro="">
      <xdr:nvCxnSpPr>
        <xdr:cNvPr id="623" name="直線コネクタ 622"/>
        <xdr:cNvCxnSpPr/>
      </xdr:nvCxnSpPr>
      <xdr:spPr>
        <a:xfrm>
          <a:off x="16230600" y="13541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20954</xdr:rowOff>
    </xdr:from>
    <xdr:ext cx="599010" cy="259045"/>
    <xdr:sp macro="" textlink="">
      <xdr:nvSpPr>
        <xdr:cNvPr id="624" name="公債費最大値テキスト"/>
        <xdr:cNvSpPr txBox="1"/>
      </xdr:nvSpPr>
      <xdr:spPr>
        <a:xfrm>
          <a:off x="16370300" y="11851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74277</xdr:rowOff>
    </xdr:from>
    <xdr:to>
      <xdr:col>86</xdr:col>
      <xdr:colOff>25400</xdr:colOff>
      <xdr:row>70</xdr:row>
      <xdr:rowOff>74277</xdr:rowOff>
    </xdr:to>
    <xdr:cxnSp macro="">
      <xdr:nvCxnSpPr>
        <xdr:cNvPr id="625" name="直線コネクタ 624"/>
        <xdr:cNvCxnSpPr/>
      </xdr:nvCxnSpPr>
      <xdr:spPr>
        <a:xfrm>
          <a:off x="16230600" y="12075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97311</xdr:rowOff>
    </xdr:from>
    <xdr:to>
      <xdr:col>85</xdr:col>
      <xdr:colOff>127000</xdr:colOff>
      <xdr:row>75</xdr:row>
      <xdr:rowOff>160720</xdr:rowOff>
    </xdr:to>
    <xdr:cxnSp macro="">
      <xdr:nvCxnSpPr>
        <xdr:cNvPr id="626" name="直線コネクタ 625"/>
        <xdr:cNvCxnSpPr/>
      </xdr:nvCxnSpPr>
      <xdr:spPr>
        <a:xfrm>
          <a:off x="15481300" y="12956061"/>
          <a:ext cx="838200" cy="6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13229</xdr:rowOff>
    </xdr:from>
    <xdr:ext cx="534377" cy="259045"/>
    <xdr:sp macro="" textlink="">
      <xdr:nvSpPr>
        <xdr:cNvPr id="627" name="公債費平均値テキスト"/>
        <xdr:cNvSpPr txBox="1"/>
      </xdr:nvSpPr>
      <xdr:spPr>
        <a:xfrm>
          <a:off x="16370300" y="127005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161802</xdr:rowOff>
    </xdr:from>
    <xdr:to>
      <xdr:col>85</xdr:col>
      <xdr:colOff>177800</xdr:colOff>
      <xdr:row>75</xdr:row>
      <xdr:rowOff>91952</xdr:rowOff>
    </xdr:to>
    <xdr:sp macro="" textlink="">
      <xdr:nvSpPr>
        <xdr:cNvPr id="628" name="フローチャート: 判断 627"/>
        <xdr:cNvSpPr/>
      </xdr:nvSpPr>
      <xdr:spPr>
        <a:xfrm>
          <a:off x="16268700" y="12849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96767</xdr:rowOff>
    </xdr:from>
    <xdr:to>
      <xdr:col>81</xdr:col>
      <xdr:colOff>50800</xdr:colOff>
      <xdr:row>75</xdr:row>
      <xdr:rowOff>97311</xdr:rowOff>
    </xdr:to>
    <xdr:cxnSp macro="">
      <xdr:nvCxnSpPr>
        <xdr:cNvPr id="629" name="直線コネクタ 628"/>
        <xdr:cNvCxnSpPr/>
      </xdr:nvCxnSpPr>
      <xdr:spPr>
        <a:xfrm>
          <a:off x="14592300" y="12955517"/>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1215</xdr:rowOff>
    </xdr:from>
    <xdr:to>
      <xdr:col>81</xdr:col>
      <xdr:colOff>101600</xdr:colOff>
      <xdr:row>75</xdr:row>
      <xdr:rowOff>102815</xdr:rowOff>
    </xdr:to>
    <xdr:sp macro="" textlink="">
      <xdr:nvSpPr>
        <xdr:cNvPr id="630" name="フローチャート: 判断 629"/>
        <xdr:cNvSpPr/>
      </xdr:nvSpPr>
      <xdr:spPr>
        <a:xfrm>
          <a:off x="15430500" y="1285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119342</xdr:rowOff>
    </xdr:from>
    <xdr:ext cx="534377" cy="259045"/>
    <xdr:sp macro="" textlink="">
      <xdr:nvSpPr>
        <xdr:cNvPr id="631" name="テキスト ボックス 630"/>
        <xdr:cNvSpPr txBox="1"/>
      </xdr:nvSpPr>
      <xdr:spPr>
        <a:xfrm>
          <a:off x="15214111" y="1263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96767</xdr:rowOff>
    </xdr:from>
    <xdr:to>
      <xdr:col>76</xdr:col>
      <xdr:colOff>114300</xdr:colOff>
      <xdr:row>75</xdr:row>
      <xdr:rowOff>106531</xdr:rowOff>
    </xdr:to>
    <xdr:cxnSp macro="">
      <xdr:nvCxnSpPr>
        <xdr:cNvPr id="632" name="直線コネクタ 631"/>
        <xdr:cNvCxnSpPr/>
      </xdr:nvCxnSpPr>
      <xdr:spPr>
        <a:xfrm flipV="1">
          <a:off x="13703300" y="12955517"/>
          <a:ext cx="889000" cy="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166667</xdr:rowOff>
    </xdr:from>
    <xdr:to>
      <xdr:col>76</xdr:col>
      <xdr:colOff>165100</xdr:colOff>
      <xdr:row>75</xdr:row>
      <xdr:rowOff>96817</xdr:rowOff>
    </xdr:to>
    <xdr:sp macro="" textlink="">
      <xdr:nvSpPr>
        <xdr:cNvPr id="633" name="フローチャート: 判断 632"/>
        <xdr:cNvSpPr/>
      </xdr:nvSpPr>
      <xdr:spPr>
        <a:xfrm>
          <a:off x="14541500" y="128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113344</xdr:rowOff>
    </xdr:from>
    <xdr:ext cx="534377" cy="259045"/>
    <xdr:sp macro="" textlink="">
      <xdr:nvSpPr>
        <xdr:cNvPr id="634" name="テキスト ボックス 633"/>
        <xdr:cNvSpPr txBox="1"/>
      </xdr:nvSpPr>
      <xdr:spPr>
        <a:xfrm>
          <a:off x="14325111" y="1262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80297</xdr:rowOff>
    </xdr:from>
    <xdr:to>
      <xdr:col>71</xdr:col>
      <xdr:colOff>177800</xdr:colOff>
      <xdr:row>75</xdr:row>
      <xdr:rowOff>106531</xdr:rowOff>
    </xdr:to>
    <xdr:cxnSp macro="">
      <xdr:nvCxnSpPr>
        <xdr:cNvPr id="635" name="直線コネクタ 634"/>
        <xdr:cNvCxnSpPr/>
      </xdr:nvCxnSpPr>
      <xdr:spPr>
        <a:xfrm>
          <a:off x="12814300" y="12939047"/>
          <a:ext cx="889000" cy="2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20440</xdr:rowOff>
    </xdr:from>
    <xdr:to>
      <xdr:col>72</xdr:col>
      <xdr:colOff>38100</xdr:colOff>
      <xdr:row>75</xdr:row>
      <xdr:rowOff>122040</xdr:rowOff>
    </xdr:to>
    <xdr:sp macro="" textlink="">
      <xdr:nvSpPr>
        <xdr:cNvPr id="636" name="フローチャート: 判断 635"/>
        <xdr:cNvSpPr/>
      </xdr:nvSpPr>
      <xdr:spPr>
        <a:xfrm>
          <a:off x="13652500" y="1287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138567</xdr:rowOff>
    </xdr:from>
    <xdr:ext cx="534377" cy="259045"/>
    <xdr:sp macro="" textlink="">
      <xdr:nvSpPr>
        <xdr:cNvPr id="637" name="テキスト ボックス 636"/>
        <xdr:cNvSpPr txBox="1"/>
      </xdr:nvSpPr>
      <xdr:spPr>
        <a:xfrm>
          <a:off x="13436111" y="1265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14267</xdr:rowOff>
    </xdr:from>
    <xdr:to>
      <xdr:col>67</xdr:col>
      <xdr:colOff>101600</xdr:colOff>
      <xdr:row>75</xdr:row>
      <xdr:rowOff>115867</xdr:rowOff>
    </xdr:to>
    <xdr:sp macro="" textlink="">
      <xdr:nvSpPr>
        <xdr:cNvPr id="638" name="フローチャート: 判断 637"/>
        <xdr:cNvSpPr/>
      </xdr:nvSpPr>
      <xdr:spPr>
        <a:xfrm>
          <a:off x="127635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132394</xdr:rowOff>
    </xdr:from>
    <xdr:ext cx="534377" cy="259045"/>
    <xdr:sp macro="" textlink="">
      <xdr:nvSpPr>
        <xdr:cNvPr id="639" name="テキスト ボックス 638"/>
        <xdr:cNvSpPr txBox="1"/>
      </xdr:nvSpPr>
      <xdr:spPr>
        <a:xfrm>
          <a:off x="12547111" y="126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109920</xdr:rowOff>
    </xdr:from>
    <xdr:to>
      <xdr:col>85</xdr:col>
      <xdr:colOff>177800</xdr:colOff>
      <xdr:row>76</xdr:row>
      <xdr:rowOff>40070</xdr:rowOff>
    </xdr:to>
    <xdr:sp macro="" textlink="">
      <xdr:nvSpPr>
        <xdr:cNvPr id="645" name="楕円 644"/>
        <xdr:cNvSpPr/>
      </xdr:nvSpPr>
      <xdr:spPr>
        <a:xfrm>
          <a:off x="16268700" y="129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88347</xdr:rowOff>
    </xdr:from>
    <xdr:ext cx="534377" cy="259045"/>
    <xdr:sp macro="" textlink="">
      <xdr:nvSpPr>
        <xdr:cNvPr id="646" name="公債費該当値テキスト"/>
        <xdr:cNvSpPr txBox="1"/>
      </xdr:nvSpPr>
      <xdr:spPr>
        <a:xfrm>
          <a:off x="16370300" y="1294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46511</xdr:rowOff>
    </xdr:from>
    <xdr:to>
      <xdr:col>81</xdr:col>
      <xdr:colOff>101600</xdr:colOff>
      <xdr:row>75</xdr:row>
      <xdr:rowOff>148112</xdr:rowOff>
    </xdr:to>
    <xdr:sp macro="" textlink="">
      <xdr:nvSpPr>
        <xdr:cNvPr id="647" name="楕円 646"/>
        <xdr:cNvSpPr/>
      </xdr:nvSpPr>
      <xdr:spPr>
        <a:xfrm>
          <a:off x="15430500" y="129052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139237</xdr:rowOff>
    </xdr:from>
    <xdr:ext cx="534377" cy="259045"/>
    <xdr:sp macro="" textlink="">
      <xdr:nvSpPr>
        <xdr:cNvPr id="648" name="テキスト ボックス 647"/>
        <xdr:cNvSpPr txBox="1"/>
      </xdr:nvSpPr>
      <xdr:spPr>
        <a:xfrm>
          <a:off x="15214111" y="1299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45967</xdr:rowOff>
    </xdr:from>
    <xdr:to>
      <xdr:col>76</xdr:col>
      <xdr:colOff>165100</xdr:colOff>
      <xdr:row>75</xdr:row>
      <xdr:rowOff>147566</xdr:rowOff>
    </xdr:to>
    <xdr:sp macro="" textlink="">
      <xdr:nvSpPr>
        <xdr:cNvPr id="649" name="楕円 648"/>
        <xdr:cNvSpPr/>
      </xdr:nvSpPr>
      <xdr:spPr>
        <a:xfrm>
          <a:off x="14541500" y="129047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138693</xdr:rowOff>
    </xdr:from>
    <xdr:ext cx="534377" cy="259045"/>
    <xdr:sp macro="" textlink="">
      <xdr:nvSpPr>
        <xdr:cNvPr id="650" name="テキスト ボックス 649"/>
        <xdr:cNvSpPr txBox="1"/>
      </xdr:nvSpPr>
      <xdr:spPr>
        <a:xfrm>
          <a:off x="14325111" y="1299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55731</xdr:rowOff>
    </xdr:from>
    <xdr:to>
      <xdr:col>72</xdr:col>
      <xdr:colOff>38100</xdr:colOff>
      <xdr:row>75</xdr:row>
      <xdr:rowOff>157331</xdr:rowOff>
    </xdr:to>
    <xdr:sp macro="" textlink="">
      <xdr:nvSpPr>
        <xdr:cNvPr id="651" name="楕円 650"/>
        <xdr:cNvSpPr/>
      </xdr:nvSpPr>
      <xdr:spPr>
        <a:xfrm>
          <a:off x="13652500" y="1291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148458</xdr:rowOff>
    </xdr:from>
    <xdr:ext cx="534377" cy="259045"/>
    <xdr:sp macro="" textlink="">
      <xdr:nvSpPr>
        <xdr:cNvPr id="652" name="テキスト ボックス 651"/>
        <xdr:cNvSpPr txBox="1"/>
      </xdr:nvSpPr>
      <xdr:spPr>
        <a:xfrm>
          <a:off x="13436111" y="1300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29497</xdr:rowOff>
    </xdr:from>
    <xdr:to>
      <xdr:col>67</xdr:col>
      <xdr:colOff>101600</xdr:colOff>
      <xdr:row>75</xdr:row>
      <xdr:rowOff>131097</xdr:rowOff>
    </xdr:to>
    <xdr:sp macro="" textlink="">
      <xdr:nvSpPr>
        <xdr:cNvPr id="653" name="楕円 652"/>
        <xdr:cNvSpPr/>
      </xdr:nvSpPr>
      <xdr:spPr>
        <a:xfrm>
          <a:off x="12763500" y="1288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122224</xdr:rowOff>
    </xdr:from>
    <xdr:ext cx="534377" cy="259045"/>
    <xdr:sp macro="" textlink="">
      <xdr:nvSpPr>
        <xdr:cNvPr id="654" name="テキスト ボックス 653"/>
        <xdr:cNvSpPr txBox="1"/>
      </xdr:nvSpPr>
      <xdr:spPr>
        <a:xfrm>
          <a:off x="12547111" y="1298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8" name="テキスト ボックス 66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0" name="テキスト ボックス 66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2" name="テキスト ボックス 67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4" name="テキスト ボックス 673"/>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6" name="テキスト ボックス 67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123518</xdr:rowOff>
    </xdr:from>
    <xdr:to>
      <xdr:col>85</xdr:col>
      <xdr:colOff>126364</xdr:colOff>
      <xdr:row>99</xdr:row>
      <xdr:rowOff>42873</xdr:rowOff>
    </xdr:to>
    <xdr:cxnSp macro="">
      <xdr:nvCxnSpPr>
        <xdr:cNvPr id="678" name="直線コネクタ 677"/>
        <xdr:cNvCxnSpPr/>
      </xdr:nvCxnSpPr>
      <xdr:spPr>
        <a:xfrm flipV="1">
          <a:off x="16317595" y="15725468"/>
          <a:ext cx="1269" cy="1290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46700</xdr:rowOff>
    </xdr:from>
    <xdr:ext cx="469744" cy="259045"/>
    <xdr:sp macro="" textlink="">
      <xdr:nvSpPr>
        <xdr:cNvPr id="679" name="積立金最小値テキスト"/>
        <xdr:cNvSpPr txBox="1"/>
      </xdr:nvSpPr>
      <xdr:spPr>
        <a:xfrm>
          <a:off x="16370300" y="1702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42873</xdr:rowOff>
    </xdr:from>
    <xdr:to>
      <xdr:col>86</xdr:col>
      <xdr:colOff>25400</xdr:colOff>
      <xdr:row>99</xdr:row>
      <xdr:rowOff>42873</xdr:rowOff>
    </xdr:to>
    <xdr:cxnSp macro="">
      <xdr:nvCxnSpPr>
        <xdr:cNvPr id="680" name="直線コネクタ 679"/>
        <xdr:cNvCxnSpPr/>
      </xdr:nvCxnSpPr>
      <xdr:spPr>
        <a:xfrm>
          <a:off x="16230600" y="17016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70195</xdr:rowOff>
    </xdr:from>
    <xdr:ext cx="690189" cy="259045"/>
    <xdr:sp macro="" textlink="">
      <xdr:nvSpPr>
        <xdr:cNvPr id="681" name="積立金最大値テキスト"/>
        <xdr:cNvSpPr txBox="1"/>
      </xdr:nvSpPr>
      <xdr:spPr>
        <a:xfrm>
          <a:off x="16370300" y="155006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123518</xdr:rowOff>
    </xdr:from>
    <xdr:to>
      <xdr:col>86</xdr:col>
      <xdr:colOff>25400</xdr:colOff>
      <xdr:row>91</xdr:row>
      <xdr:rowOff>123518</xdr:rowOff>
    </xdr:to>
    <xdr:cxnSp macro="">
      <xdr:nvCxnSpPr>
        <xdr:cNvPr id="682" name="直線コネクタ 681"/>
        <xdr:cNvCxnSpPr/>
      </xdr:nvCxnSpPr>
      <xdr:spPr>
        <a:xfrm>
          <a:off x="16230600" y="15725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12523</xdr:rowOff>
    </xdr:from>
    <xdr:to>
      <xdr:col>85</xdr:col>
      <xdr:colOff>127000</xdr:colOff>
      <xdr:row>99</xdr:row>
      <xdr:rowOff>19771</xdr:rowOff>
    </xdr:to>
    <xdr:cxnSp macro="">
      <xdr:nvCxnSpPr>
        <xdr:cNvPr id="683" name="直線コネクタ 682"/>
        <xdr:cNvCxnSpPr/>
      </xdr:nvCxnSpPr>
      <xdr:spPr>
        <a:xfrm flipV="1">
          <a:off x="15481300" y="16986073"/>
          <a:ext cx="838200" cy="7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135481</xdr:rowOff>
    </xdr:from>
    <xdr:ext cx="534377" cy="259045"/>
    <xdr:sp macro="" textlink="">
      <xdr:nvSpPr>
        <xdr:cNvPr id="684" name="積立金平均値テキスト"/>
        <xdr:cNvSpPr txBox="1"/>
      </xdr:nvSpPr>
      <xdr:spPr>
        <a:xfrm>
          <a:off x="16370300" y="167661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112604</xdr:rowOff>
    </xdr:from>
    <xdr:to>
      <xdr:col>85</xdr:col>
      <xdr:colOff>177800</xdr:colOff>
      <xdr:row>99</xdr:row>
      <xdr:rowOff>42754</xdr:rowOff>
    </xdr:to>
    <xdr:sp macro="" textlink="">
      <xdr:nvSpPr>
        <xdr:cNvPr id="685" name="フローチャート: 判断 684"/>
        <xdr:cNvSpPr/>
      </xdr:nvSpPr>
      <xdr:spPr>
        <a:xfrm>
          <a:off x="16268700" y="1691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9950</xdr:rowOff>
    </xdr:from>
    <xdr:to>
      <xdr:col>81</xdr:col>
      <xdr:colOff>50800</xdr:colOff>
      <xdr:row>99</xdr:row>
      <xdr:rowOff>19771</xdr:rowOff>
    </xdr:to>
    <xdr:cxnSp macro="">
      <xdr:nvCxnSpPr>
        <xdr:cNvPr id="686" name="直線コネクタ 685"/>
        <xdr:cNvCxnSpPr/>
      </xdr:nvCxnSpPr>
      <xdr:spPr>
        <a:xfrm>
          <a:off x="14592300" y="16983500"/>
          <a:ext cx="889000" cy="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132742</xdr:rowOff>
    </xdr:from>
    <xdr:to>
      <xdr:col>81</xdr:col>
      <xdr:colOff>101600</xdr:colOff>
      <xdr:row>99</xdr:row>
      <xdr:rowOff>62892</xdr:rowOff>
    </xdr:to>
    <xdr:sp macro="" textlink="">
      <xdr:nvSpPr>
        <xdr:cNvPr id="687" name="フローチャート: 判断 686"/>
        <xdr:cNvSpPr/>
      </xdr:nvSpPr>
      <xdr:spPr>
        <a:xfrm>
          <a:off x="15430500" y="16934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79419</xdr:rowOff>
    </xdr:from>
    <xdr:ext cx="534377" cy="259045"/>
    <xdr:sp macro="" textlink="">
      <xdr:nvSpPr>
        <xdr:cNvPr id="688" name="テキスト ボックス 687"/>
        <xdr:cNvSpPr txBox="1"/>
      </xdr:nvSpPr>
      <xdr:spPr>
        <a:xfrm>
          <a:off x="15214111" y="1671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6045</xdr:rowOff>
    </xdr:from>
    <xdr:to>
      <xdr:col>76</xdr:col>
      <xdr:colOff>114300</xdr:colOff>
      <xdr:row>99</xdr:row>
      <xdr:rowOff>9950</xdr:rowOff>
    </xdr:to>
    <xdr:cxnSp macro="">
      <xdr:nvCxnSpPr>
        <xdr:cNvPr id="689" name="直線コネクタ 688"/>
        <xdr:cNvCxnSpPr/>
      </xdr:nvCxnSpPr>
      <xdr:spPr>
        <a:xfrm>
          <a:off x="13703300" y="16979595"/>
          <a:ext cx="8890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134165</xdr:rowOff>
    </xdr:from>
    <xdr:to>
      <xdr:col>76</xdr:col>
      <xdr:colOff>165100</xdr:colOff>
      <xdr:row>99</xdr:row>
      <xdr:rowOff>64315</xdr:rowOff>
    </xdr:to>
    <xdr:sp macro="" textlink="">
      <xdr:nvSpPr>
        <xdr:cNvPr id="690" name="フローチャート: 判断 689"/>
        <xdr:cNvSpPr/>
      </xdr:nvSpPr>
      <xdr:spPr>
        <a:xfrm>
          <a:off x="14541500" y="1693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55442</xdr:rowOff>
    </xdr:from>
    <xdr:ext cx="534377" cy="259045"/>
    <xdr:sp macro="" textlink="">
      <xdr:nvSpPr>
        <xdr:cNvPr id="691" name="テキスト ボックス 690"/>
        <xdr:cNvSpPr txBox="1"/>
      </xdr:nvSpPr>
      <xdr:spPr>
        <a:xfrm>
          <a:off x="14325111" y="1702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6045</xdr:rowOff>
    </xdr:from>
    <xdr:to>
      <xdr:col>71</xdr:col>
      <xdr:colOff>177800</xdr:colOff>
      <xdr:row>99</xdr:row>
      <xdr:rowOff>24532</xdr:rowOff>
    </xdr:to>
    <xdr:cxnSp macro="">
      <xdr:nvCxnSpPr>
        <xdr:cNvPr id="692" name="直線コネクタ 691"/>
        <xdr:cNvCxnSpPr/>
      </xdr:nvCxnSpPr>
      <xdr:spPr>
        <a:xfrm flipV="1">
          <a:off x="12814300" y="16979595"/>
          <a:ext cx="889000" cy="1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130395</xdr:rowOff>
    </xdr:from>
    <xdr:to>
      <xdr:col>72</xdr:col>
      <xdr:colOff>38100</xdr:colOff>
      <xdr:row>99</xdr:row>
      <xdr:rowOff>60545</xdr:rowOff>
    </xdr:to>
    <xdr:sp macro="" textlink="">
      <xdr:nvSpPr>
        <xdr:cNvPr id="693" name="フローチャート: 判断 692"/>
        <xdr:cNvSpPr/>
      </xdr:nvSpPr>
      <xdr:spPr>
        <a:xfrm>
          <a:off x="13652500" y="1693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51672</xdr:rowOff>
    </xdr:from>
    <xdr:ext cx="534377" cy="259045"/>
    <xdr:sp macro="" textlink="">
      <xdr:nvSpPr>
        <xdr:cNvPr id="694" name="テキスト ボックス 693"/>
        <xdr:cNvSpPr txBox="1"/>
      </xdr:nvSpPr>
      <xdr:spPr>
        <a:xfrm>
          <a:off x="13436111" y="1702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136274</xdr:rowOff>
    </xdr:from>
    <xdr:to>
      <xdr:col>67</xdr:col>
      <xdr:colOff>101600</xdr:colOff>
      <xdr:row>99</xdr:row>
      <xdr:rowOff>66424</xdr:rowOff>
    </xdr:to>
    <xdr:sp macro="" textlink="">
      <xdr:nvSpPr>
        <xdr:cNvPr id="695" name="フローチャート: 判断 694"/>
        <xdr:cNvSpPr/>
      </xdr:nvSpPr>
      <xdr:spPr>
        <a:xfrm>
          <a:off x="12763500" y="1693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82951</xdr:rowOff>
    </xdr:from>
    <xdr:ext cx="534377" cy="259045"/>
    <xdr:sp macro="" textlink="">
      <xdr:nvSpPr>
        <xdr:cNvPr id="696" name="テキスト ボックス 695"/>
        <xdr:cNvSpPr txBox="1"/>
      </xdr:nvSpPr>
      <xdr:spPr>
        <a:xfrm>
          <a:off x="12547111" y="1671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133173</xdr:rowOff>
    </xdr:from>
    <xdr:to>
      <xdr:col>85</xdr:col>
      <xdr:colOff>177800</xdr:colOff>
      <xdr:row>99</xdr:row>
      <xdr:rowOff>63323</xdr:rowOff>
    </xdr:to>
    <xdr:sp macro="" textlink="">
      <xdr:nvSpPr>
        <xdr:cNvPr id="702" name="楕円 701"/>
        <xdr:cNvSpPr/>
      </xdr:nvSpPr>
      <xdr:spPr>
        <a:xfrm>
          <a:off x="16268700" y="1693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91030</xdr:rowOff>
    </xdr:from>
    <xdr:ext cx="534377" cy="259045"/>
    <xdr:sp macro="" textlink="">
      <xdr:nvSpPr>
        <xdr:cNvPr id="703" name="積立金該当値テキスト"/>
        <xdr:cNvSpPr txBox="1"/>
      </xdr:nvSpPr>
      <xdr:spPr>
        <a:xfrm>
          <a:off x="16370300" y="1689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140421</xdr:rowOff>
    </xdr:from>
    <xdr:to>
      <xdr:col>81</xdr:col>
      <xdr:colOff>101600</xdr:colOff>
      <xdr:row>99</xdr:row>
      <xdr:rowOff>70571</xdr:rowOff>
    </xdr:to>
    <xdr:sp macro="" textlink="">
      <xdr:nvSpPr>
        <xdr:cNvPr id="704" name="楕円 703"/>
        <xdr:cNvSpPr/>
      </xdr:nvSpPr>
      <xdr:spPr>
        <a:xfrm>
          <a:off x="15430500" y="1694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61698</xdr:rowOff>
    </xdr:from>
    <xdr:ext cx="534377" cy="259045"/>
    <xdr:sp macro="" textlink="">
      <xdr:nvSpPr>
        <xdr:cNvPr id="705" name="テキスト ボックス 704"/>
        <xdr:cNvSpPr txBox="1"/>
      </xdr:nvSpPr>
      <xdr:spPr>
        <a:xfrm>
          <a:off x="15214111" y="1703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130600</xdr:rowOff>
    </xdr:from>
    <xdr:to>
      <xdr:col>76</xdr:col>
      <xdr:colOff>165100</xdr:colOff>
      <xdr:row>99</xdr:row>
      <xdr:rowOff>60750</xdr:rowOff>
    </xdr:to>
    <xdr:sp macro="" textlink="">
      <xdr:nvSpPr>
        <xdr:cNvPr id="706" name="楕円 705"/>
        <xdr:cNvSpPr/>
      </xdr:nvSpPr>
      <xdr:spPr>
        <a:xfrm>
          <a:off x="14541500" y="1693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77277</xdr:rowOff>
    </xdr:from>
    <xdr:ext cx="534377" cy="259045"/>
    <xdr:sp macro="" textlink="">
      <xdr:nvSpPr>
        <xdr:cNvPr id="707" name="テキスト ボックス 706"/>
        <xdr:cNvSpPr txBox="1"/>
      </xdr:nvSpPr>
      <xdr:spPr>
        <a:xfrm>
          <a:off x="14325111" y="1670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126695</xdr:rowOff>
    </xdr:from>
    <xdr:to>
      <xdr:col>72</xdr:col>
      <xdr:colOff>38100</xdr:colOff>
      <xdr:row>99</xdr:row>
      <xdr:rowOff>56845</xdr:rowOff>
    </xdr:to>
    <xdr:sp macro="" textlink="">
      <xdr:nvSpPr>
        <xdr:cNvPr id="708" name="楕円 707"/>
        <xdr:cNvSpPr/>
      </xdr:nvSpPr>
      <xdr:spPr>
        <a:xfrm>
          <a:off x="13652500" y="1692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73372</xdr:rowOff>
    </xdr:from>
    <xdr:ext cx="534377" cy="259045"/>
    <xdr:sp macro="" textlink="">
      <xdr:nvSpPr>
        <xdr:cNvPr id="709" name="テキスト ボックス 708"/>
        <xdr:cNvSpPr txBox="1"/>
      </xdr:nvSpPr>
      <xdr:spPr>
        <a:xfrm>
          <a:off x="13436111" y="1670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145182</xdr:rowOff>
    </xdr:from>
    <xdr:to>
      <xdr:col>67</xdr:col>
      <xdr:colOff>101600</xdr:colOff>
      <xdr:row>99</xdr:row>
      <xdr:rowOff>75332</xdr:rowOff>
    </xdr:to>
    <xdr:sp macro="" textlink="">
      <xdr:nvSpPr>
        <xdr:cNvPr id="710" name="楕円 709"/>
        <xdr:cNvSpPr/>
      </xdr:nvSpPr>
      <xdr:spPr>
        <a:xfrm>
          <a:off x="12763500" y="1694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66459</xdr:rowOff>
    </xdr:from>
    <xdr:ext cx="534377" cy="259045"/>
    <xdr:sp macro="" textlink="">
      <xdr:nvSpPr>
        <xdr:cNvPr id="711" name="テキスト ボックス 710"/>
        <xdr:cNvSpPr txBox="1"/>
      </xdr:nvSpPr>
      <xdr:spPr>
        <a:xfrm>
          <a:off x="12547111" y="1704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5" name="テキスト ボックス 724"/>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102019</xdr:rowOff>
    </xdr:from>
    <xdr:to>
      <xdr:col>116</xdr:col>
      <xdr:colOff>62864</xdr:colOff>
      <xdr:row>39</xdr:row>
      <xdr:rowOff>44450</xdr:rowOff>
    </xdr:to>
    <xdr:cxnSp macro="">
      <xdr:nvCxnSpPr>
        <xdr:cNvPr id="735" name="直線コネクタ 734"/>
        <xdr:cNvCxnSpPr/>
      </xdr:nvCxnSpPr>
      <xdr:spPr>
        <a:xfrm flipV="1">
          <a:off x="22159595" y="5245519"/>
          <a:ext cx="1269" cy="1485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48696</xdr:rowOff>
    </xdr:from>
    <xdr:ext cx="534377" cy="259045"/>
    <xdr:sp macro="" textlink="">
      <xdr:nvSpPr>
        <xdr:cNvPr id="738" name="投資及び出資金最大値テキスト"/>
        <xdr:cNvSpPr txBox="1"/>
      </xdr:nvSpPr>
      <xdr:spPr>
        <a:xfrm>
          <a:off x="22212300" y="502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102019</xdr:rowOff>
    </xdr:from>
    <xdr:to>
      <xdr:col>116</xdr:col>
      <xdr:colOff>152400</xdr:colOff>
      <xdr:row>30</xdr:row>
      <xdr:rowOff>102019</xdr:rowOff>
    </xdr:to>
    <xdr:cxnSp macro="">
      <xdr:nvCxnSpPr>
        <xdr:cNvPr id="739" name="直線コネクタ 738"/>
        <xdr:cNvCxnSpPr/>
      </xdr:nvCxnSpPr>
      <xdr:spPr>
        <a:xfrm>
          <a:off x="22072600" y="5245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13822</xdr:rowOff>
    </xdr:from>
    <xdr:ext cx="469744" cy="259045"/>
    <xdr:sp macro="" textlink="">
      <xdr:nvSpPr>
        <xdr:cNvPr id="741" name="投資及び出資金平均値テキスト"/>
        <xdr:cNvSpPr txBox="1"/>
      </xdr:nvSpPr>
      <xdr:spPr>
        <a:xfrm>
          <a:off x="22212300" y="6357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162395</xdr:rowOff>
    </xdr:from>
    <xdr:to>
      <xdr:col>116</xdr:col>
      <xdr:colOff>114300</xdr:colOff>
      <xdr:row>38</xdr:row>
      <xdr:rowOff>92545</xdr:rowOff>
    </xdr:to>
    <xdr:sp macro="" textlink="">
      <xdr:nvSpPr>
        <xdr:cNvPr id="742" name="フローチャート: 判断 741"/>
        <xdr:cNvSpPr/>
      </xdr:nvSpPr>
      <xdr:spPr>
        <a:xfrm>
          <a:off x="22110700" y="650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51409</xdr:rowOff>
    </xdr:from>
    <xdr:to>
      <xdr:col>112</xdr:col>
      <xdr:colOff>38100</xdr:colOff>
      <xdr:row>38</xdr:row>
      <xdr:rowOff>153009</xdr:rowOff>
    </xdr:to>
    <xdr:sp macro="" textlink="">
      <xdr:nvSpPr>
        <xdr:cNvPr id="744" name="フローチャート: 判断 743"/>
        <xdr:cNvSpPr/>
      </xdr:nvSpPr>
      <xdr:spPr>
        <a:xfrm>
          <a:off x="21272500" y="656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169537</xdr:rowOff>
    </xdr:from>
    <xdr:ext cx="469744" cy="259045"/>
    <xdr:sp macro="" textlink="">
      <xdr:nvSpPr>
        <xdr:cNvPr id="745" name="テキスト ボックス 744"/>
        <xdr:cNvSpPr txBox="1"/>
      </xdr:nvSpPr>
      <xdr:spPr>
        <a:xfrm>
          <a:off x="21088428" y="634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51295</xdr:rowOff>
    </xdr:from>
    <xdr:to>
      <xdr:col>107</xdr:col>
      <xdr:colOff>101600</xdr:colOff>
      <xdr:row>38</xdr:row>
      <xdr:rowOff>152895</xdr:rowOff>
    </xdr:to>
    <xdr:sp macro="" textlink="">
      <xdr:nvSpPr>
        <xdr:cNvPr id="747" name="フローチャート: 判断 746"/>
        <xdr:cNvSpPr/>
      </xdr:nvSpPr>
      <xdr:spPr>
        <a:xfrm>
          <a:off x="20383500" y="65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169422</xdr:rowOff>
    </xdr:from>
    <xdr:ext cx="469744" cy="259045"/>
    <xdr:sp macro="" textlink="">
      <xdr:nvSpPr>
        <xdr:cNvPr id="748" name="テキスト ボックス 747"/>
        <xdr:cNvSpPr txBox="1"/>
      </xdr:nvSpPr>
      <xdr:spPr>
        <a:xfrm>
          <a:off x="20199428" y="634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33083</xdr:rowOff>
    </xdr:from>
    <xdr:to>
      <xdr:col>102</xdr:col>
      <xdr:colOff>165100</xdr:colOff>
      <xdr:row>38</xdr:row>
      <xdr:rowOff>134683</xdr:rowOff>
    </xdr:to>
    <xdr:sp macro="" textlink="">
      <xdr:nvSpPr>
        <xdr:cNvPr id="750" name="フローチャート: 判断 749"/>
        <xdr:cNvSpPr/>
      </xdr:nvSpPr>
      <xdr:spPr>
        <a:xfrm>
          <a:off x="19494500" y="654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151211</xdr:rowOff>
    </xdr:from>
    <xdr:ext cx="469744" cy="259045"/>
    <xdr:sp macro="" textlink="">
      <xdr:nvSpPr>
        <xdr:cNvPr id="751" name="テキスト ボックス 750"/>
        <xdr:cNvSpPr txBox="1"/>
      </xdr:nvSpPr>
      <xdr:spPr>
        <a:xfrm>
          <a:off x="19310428" y="632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57162</xdr:rowOff>
    </xdr:from>
    <xdr:to>
      <xdr:col>98</xdr:col>
      <xdr:colOff>38100</xdr:colOff>
      <xdr:row>38</xdr:row>
      <xdr:rowOff>158762</xdr:rowOff>
    </xdr:to>
    <xdr:sp macro="" textlink="">
      <xdr:nvSpPr>
        <xdr:cNvPr id="752" name="フローチャート: 判断 751"/>
        <xdr:cNvSpPr/>
      </xdr:nvSpPr>
      <xdr:spPr>
        <a:xfrm>
          <a:off x="18605500" y="657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3840</xdr:rowOff>
    </xdr:from>
    <xdr:ext cx="469744" cy="259045"/>
    <xdr:sp macro="" textlink="">
      <xdr:nvSpPr>
        <xdr:cNvPr id="753" name="テキスト ボックス 752"/>
        <xdr:cNvSpPr txBox="1"/>
      </xdr:nvSpPr>
      <xdr:spPr>
        <a:xfrm>
          <a:off x="18421428" y="634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0"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2" name="テキスト ボックス 781"/>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4" name="テキスト ボックス 783"/>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6" name="テキスト ボックス 785"/>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57907</xdr:rowOff>
    </xdr:from>
    <xdr:to>
      <xdr:col>116</xdr:col>
      <xdr:colOff>62864</xdr:colOff>
      <xdr:row>58</xdr:row>
      <xdr:rowOff>139700</xdr:rowOff>
    </xdr:to>
    <xdr:cxnSp macro="">
      <xdr:nvCxnSpPr>
        <xdr:cNvPr id="790" name="直線コネクタ 789"/>
        <xdr:cNvCxnSpPr/>
      </xdr:nvCxnSpPr>
      <xdr:spPr>
        <a:xfrm flipV="1">
          <a:off x="22159595" y="8973307"/>
          <a:ext cx="1269" cy="111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1"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4584</xdr:rowOff>
    </xdr:from>
    <xdr:ext cx="534377" cy="259045"/>
    <xdr:sp macro="" textlink="">
      <xdr:nvSpPr>
        <xdr:cNvPr id="793" name="貸付金最大値テキスト"/>
        <xdr:cNvSpPr txBox="1"/>
      </xdr:nvSpPr>
      <xdr:spPr>
        <a:xfrm>
          <a:off x="22212300" y="874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57907</xdr:rowOff>
    </xdr:from>
    <xdr:to>
      <xdr:col>116</xdr:col>
      <xdr:colOff>152400</xdr:colOff>
      <xdr:row>52</xdr:row>
      <xdr:rowOff>57907</xdr:rowOff>
    </xdr:to>
    <xdr:cxnSp macro="">
      <xdr:nvCxnSpPr>
        <xdr:cNvPr id="794" name="直線コネクタ 793"/>
        <xdr:cNvCxnSpPr/>
      </xdr:nvCxnSpPr>
      <xdr:spPr>
        <a:xfrm>
          <a:off x="22072600" y="8973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165029</xdr:rowOff>
    </xdr:from>
    <xdr:to>
      <xdr:col>116</xdr:col>
      <xdr:colOff>63500</xdr:colOff>
      <xdr:row>55</xdr:row>
      <xdr:rowOff>171064</xdr:rowOff>
    </xdr:to>
    <xdr:cxnSp macro="">
      <xdr:nvCxnSpPr>
        <xdr:cNvPr id="795" name="直線コネクタ 794"/>
        <xdr:cNvCxnSpPr/>
      </xdr:nvCxnSpPr>
      <xdr:spPr>
        <a:xfrm flipV="1">
          <a:off x="21323300" y="9594779"/>
          <a:ext cx="8382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34729</xdr:rowOff>
    </xdr:from>
    <xdr:ext cx="469744" cy="259045"/>
    <xdr:sp macro="" textlink="">
      <xdr:nvSpPr>
        <xdr:cNvPr id="796" name="貸付金平均値テキスト"/>
        <xdr:cNvSpPr txBox="1"/>
      </xdr:nvSpPr>
      <xdr:spPr>
        <a:xfrm>
          <a:off x="22212300" y="9807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56302</xdr:rowOff>
    </xdr:from>
    <xdr:to>
      <xdr:col>116</xdr:col>
      <xdr:colOff>114300</xdr:colOff>
      <xdr:row>57</xdr:row>
      <xdr:rowOff>157902</xdr:rowOff>
    </xdr:to>
    <xdr:sp macro="" textlink="">
      <xdr:nvSpPr>
        <xdr:cNvPr id="797" name="フローチャート: 判断 796"/>
        <xdr:cNvSpPr/>
      </xdr:nvSpPr>
      <xdr:spPr>
        <a:xfrm>
          <a:off x="22110700" y="982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171064</xdr:rowOff>
    </xdr:from>
    <xdr:to>
      <xdr:col>111</xdr:col>
      <xdr:colOff>177800</xdr:colOff>
      <xdr:row>56</xdr:row>
      <xdr:rowOff>163</xdr:rowOff>
    </xdr:to>
    <xdr:cxnSp macro="">
      <xdr:nvCxnSpPr>
        <xdr:cNvPr id="798" name="直線コネクタ 797"/>
        <xdr:cNvCxnSpPr/>
      </xdr:nvCxnSpPr>
      <xdr:spPr>
        <a:xfrm flipV="1">
          <a:off x="20434300" y="9600814"/>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59730</xdr:rowOff>
    </xdr:from>
    <xdr:to>
      <xdr:col>112</xdr:col>
      <xdr:colOff>38100</xdr:colOff>
      <xdr:row>57</xdr:row>
      <xdr:rowOff>161330</xdr:rowOff>
    </xdr:to>
    <xdr:sp macro="" textlink="">
      <xdr:nvSpPr>
        <xdr:cNvPr id="799" name="フローチャート: 判断 798"/>
        <xdr:cNvSpPr/>
      </xdr:nvSpPr>
      <xdr:spPr>
        <a:xfrm>
          <a:off x="21272500" y="983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152457</xdr:rowOff>
    </xdr:from>
    <xdr:ext cx="469744" cy="259045"/>
    <xdr:sp macro="" textlink="">
      <xdr:nvSpPr>
        <xdr:cNvPr id="800" name="テキスト ボックス 799"/>
        <xdr:cNvSpPr txBox="1"/>
      </xdr:nvSpPr>
      <xdr:spPr>
        <a:xfrm>
          <a:off x="21088428" y="992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163</xdr:rowOff>
    </xdr:from>
    <xdr:to>
      <xdr:col>107</xdr:col>
      <xdr:colOff>50800</xdr:colOff>
      <xdr:row>56</xdr:row>
      <xdr:rowOff>391</xdr:rowOff>
    </xdr:to>
    <xdr:cxnSp macro="">
      <xdr:nvCxnSpPr>
        <xdr:cNvPr id="801" name="直線コネクタ 800"/>
        <xdr:cNvCxnSpPr/>
      </xdr:nvCxnSpPr>
      <xdr:spPr>
        <a:xfrm flipV="1">
          <a:off x="19545300" y="960136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55250</xdr:rowOff>
    </xdr:from>
    <xdr:to>
      <xdr:col>107</xdr:col>
      <xdr:colOff>101600</xdr:colOff>
      <xdr:row>57</xdr:row>
      <xdr:rowOff>156850</xdr:rowOff>
    </xdr:to>
    <xdr:sp macro="" textlink="">
      <xdr:nvSpPr>
        <xdr:cNvPr id="802" name="フローチャート: 判断 801"/>
        <xdr:cNvSpPr/>
      </xdr:nvSpPr>
      <xdr:spPr>
        <a:xfrm>
          <a:off x="20383500" y="982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147977</xdr:rowOff>
    </xdr:from>
    <xdr:ext cx="469744" cy="259045"/>
    <xdr:sp macro="" textlink="">
      <xdr:nvSpPr>
        <xdr:cNvPr id="803" name="テキスト ボックス 802"/>
        <xdr:cNvSpPr txBox="1"/>
      </xdr:nvSpPr>
      <xdr:spPr>
        <a:xfrm>
          <a:off x="20199428" y="992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170378</xdr:rowOff>
    </xdr:from>
    <xdr:to>
      <xdr:col>102</xdr:col>
      <xdr:colOff>114300</xdr:colOff>
      <xdr:row>56</xdr:row>
      <xdr:rowOff>391</xdr:rowOff>
    </xdr:to>
    <xdr:cxnSp macro="">
      <xdr:nvCxnSpPr>
        <xdr:cNvPr id="804" name="直線コネクタ 803"/>
        <xdr:cNvCxnSpPr/>
      </xdr:nvCxnSpPr>
      <xdr:spPr>
        <a:xfrm>
          <a:off x="18656300" y="9600128"/>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63800</xdr:rowOff>
    </xdr:from>
    <xdr:to>
      <xdr:col>102</xdr:col>
      <xdr:colOff>165100</xdr:colOff>
      <xdr:row>57</xdr:row>
      <xdr:rowOff>165400</xdr:rowOff>
    </xdr:to>
    <xdr:sp macro="" textlink="">
      <xdr:nvSpPr>
        <xdr:cNvPr id="805" name="フローチャート: 判断 804"/>
        <xdr:cNvSpPr/>
      </xdr:nvSpPr>
      <xdr:spPr>
        <a:xfrm>
          <a:off x="19494500" y="983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156527</xdr:rowOff>
    </xdr:from>
    <xdr:ext cx="469744" cy="259045"/>
    <xdr:sp macro="" textlink="">
      <xdr:nvSpPr>
        <xdr:cNvPr id="806" name="テキスト ボックス 805"/>
        <xdr:cNvSpPr txBox="1"/>
      </xdr:nvSpPr>
      <xdr:spPr>
        <a:xfrm>
          <a:off x="19310428" y="992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53832</xdr:rowOff>
    </xdr:from>
    <xdr:to>
      <xdr:col>98</xdr:col>
      <xdr:colOff>38100</xdr:colOff>
      <xdr:row>57</xdr:row>
      <xdr:rowOff>155432</xdr:rowOff>
    </xdr:to>
    <xdr:sp macro="" textlink="">
      <xdr:nvSpPr>
        <xdr:cNvPr id="807" name="フローチャート: 判断 806"/>
        <xdr:cNvSpPr/>
      </xdr:nvSpPr>
      <xdr:spPr>
        <a:xfrm>
          <a:off x="18605500" y="982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146559</xdr:rowOff>
    </xdr:from>
    <xdr:ext cx="469744" cy="259045"/>
    <xdr:sp macro="" textlink="">
      <xdr:nvSpPr>
        <xdr:cNvPr id="808" name="テキスト ボックス 807"/>
        <xdr:cNvSpPr txBox="1"/>
      </xdr:nvSpPr>
      <xdr:spPr>
        <a:xfrm>
          <a:off x="18421428" y="991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114229</xdr:rowOff>
    </xdr:from>
    <xdr:to>
      <xdr:col>116</xdr:col>
      <xdr:colOff>114300</xdr:colOff>
      <xdr:row>56</xdr:row>
      <xdr:rowOff>44379</xdr:rowOff>
    </xdr:to>
    <xdr:sp macro="" textlink="">
      <xdr:nvSpPr>
        <xdr:cNvPr id="814" name="楕円 813"/>
        <xdr:cNvSpPr/>
      </xdr:nvSpPr>
      <xdr:spPr>
        <a:xfrm>
          <a:off x="22110700" y="95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137106</xdr:rowOff>
    </xdr:from>
    <xdr:ext cx="534377" cy="259045"/>
    <xdr:sp macro="" textlink="">
      <xdr:nvSpPr>
        <xdr:cNvPr id="815" name="貸付金該当値テキスト"/>
        <xdr:cNvSpPr txBox="1"/>
      </xdr:nvSpPr>
      <xdr:spPr>
        <a:xfrm>
          <a:off x="22212300" y="93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120264</xdr:rowOff>
    </xdr:from>
    <xdr:to>
      <xdr:col>112</xdr:col>
      <xdr:colOff>38100</xdr:colOff>
      <xdr:row>56</xdr:row>
      <xdr:rowOff>50414</xdr:rowOff>
    </xdr:to>
    <xdr:sp macro="" textlink="">
      <xdr:nvSpPr>
        <xdr:cNvPr id="816" name="楕円 815"/>
        <xdr:cNvSpPr/>
      </xdr:nvSpPr>
      <xdr:spPr>
        <a:xfrm>
          <a:off x="21272500" y="955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66941</xdr:rowOff>
    </xdr:from>
    <xdr:ext cx="534377" cy="259045"/>
    <xdr:sp macro="" textlink="">
      <xdr:nvSpPr>
        <xdr:cNvPr id="817" name="テキスト ボックス 816"/>
        <xdr:cNvSpPr txBox="1"/>
      </xdr:nvSpPr>
      <xdr:spPr>
        <a:xfrm>
          <a:off x="21056111" y="932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120813</xdr:rowOff>
    </xdr:from>
    <xdr:to>
      <xdr:col>107</xdr:col>
      <xdr:colOff>101600</xdr:colOff>
      <xdr:row>56</xdr:row>
      <xdr:rowOff>50963</xdr:rowOff>
    </xdr:to>
    <xdr:sp macro="" textlink="">
      <xdr:nvSpPr>
        <xdr:cNvPr id="818" name="楕円 817"/>
        <xdr:cNvSpPr/>
      </xdr:nvSpPr>
      <xdr:spPr>
        <a:xfrm>
          <a:off x="20383500" y="955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67490</xdr:rowOff>
    </xdr:from>
    <xdr:ext cx="534377" cy="259045"/>
    <xdr:sp macro="" textlink="">
      <xdr:nvSpPr>
        <xdr:cNvPr id="819" name="テキスト ボックス 818"/>
        <xdr:cNvSpPr txBox="1"/>
      </xdr:nvSpPr>
      <xdr:spPr>
        <a:xfrm>
          <a:off x="20167111" y="932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121041</xdr:rowOff>
    </xdr:from>
    <xdr:to>
      <xdr:col>102</xdr:col>
      <xdr:colOff>165100</xdr:colOff>
      <xdr:row>56</xdr:row>
      <xdr:rowOff>51191</xdr:rowOff>
    </xdr:to>
    <xdr:sp macro="" textlink="">
      <xdr:nvSpPr>
        <xdr:cNvPr id="820" name="楕円 819"/>
        <xdr:cNvSpPr/>
      </xdr:nvSpPr>
      <xdr:spPr>
        <a:xfrm>
          <a:off x="19494500" y="955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67718</xdr:rowOff>
    </xdr:from>
    <xdr:ext cx="534377" cy="259045"/>
    <xdr:sp macro="" textlink="">
      <xdr:nvSpPr>
        <xdr:cNvPr id="821" name="テキスト ボックス 820"/>
        <xdr:cNvSpPr txBox="1"/>
      </xdr:nvSpPr>
      <xdr:spPr>
        <a:xfrm>
          <a:off x="19278111" y="932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119578</xdr:rowOff>
    </xdr:from>
    <xdr:to>
      <xdr:col>98</xdr:col>
      <xdr:colOff>38100</xdr:colOff>
      <xdr:row>56</xdr:row>
      <xdr:rowOff>49728</xdr:rowOff>
    </xdr:to>
    <xdr:sp macro="" textlink="">
      <xdr:nvSpPr>
        <xdr:cNvPr id="822" name="楕円 821"/>
        <xdr:cNvSpPr/>
      </xdr:nvSpPr>
      <xdr:spPr>
        <a:xfrm>
          <a:off x="18605500" y="954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66255</xdr:rowOff>
    </xdr:from>
    <xdr:ext cx="534377" cy="259045"/>
    <xdr:sp macro="" textlink="">
      <xdr:nvSpPr>
        <xdr:cNvPr id="823" name="テキスト ボックス 822"/>
        <xdr:cNvSpPr txBox="1"/>
      </xdr:nvSpPr>
      <xdr:spPr>
        <a:xfrm>
          <a:off x="18389111" y="932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80873</xdr:rowOff>
    </xdr:from>
    <xdr:to>
      <xdr:col>116</xdr:col>
      <xdr:colOff>62864</xdr:colOff>
      <xdr:row>78</xdr:row>
      <xdr:rowOff>161037</xdr:rowOff>
    </xdr:to>
    <xdr:cxnSp macro="">
      <xdr:nvCxnSpPr>
        <xdr:cNvPr id="848" name="直線コネクタ 847"/>
        <xdr:cNvCxnSpPr/>
      </xdr:nvCxnSpPr>
      <xdr:spPr>
        <a:xfrm flipV="1">
          <a:off x="22159595" y="12082373"/>
          <a:ext cx="1269" cy="1451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164864</xdr:rowOff>
    </xdr:from>
    <xdr:ext cx="534377" cy="259045"/>
    <xdr:sp macro="" textlink="">
      <xdr:nvSpPr>
        <xdr:cNvPr id="849" name="繰出金最小値テキスト"/>
        <xdr:cNvSpPr txBox="1"/>
      </xdr:nvSpPr>
      <xdr:spPr>
        <a:xfrm>
          <a:off x="22212300" y="1353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161037</xdr:rowOff>
    </xdr:from>
    <xdr:to>
      <xdr:col>116</xdr:col>
      <xdr:colOff>152400</xdr:colOff>
      <xdr:row>78</xdr:row>
      <xdr:rowOff>161037</xdr:rowOff>
    </xdr:to>
    <xdr:cxnSp macro="">
      <xdr:nvCxnSpPr>
        <xdr:cNvPr id="850" name="直線コネクタ 849"/>
        <xdr:cNvCxnSpPr/>
      </xdr:nvCxnSpPr>
      <xdr:spPr>
        <a:xfrm>
          <a:off x="22072600" y="13534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27550</xdr:rowOff>
    </xdr:from>
    <xdr:ext cx="534377" cy="259045"/>
    <xdr:sp macro="" textlink="">
      <xdr:nvSpPr>
        <xdr:cNvPr id="851" name="繰出金最大値テキスト"/>
        <xdr:cNvSpPr txBox="1"/>
      </xdr:nvSpPr>
      <xdr:spPr>
        <a:xfrm>
          <a:off x="22212300" y="1185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80873</xdr:rowOff>
    </xdr:from>
    <xdr:to>
      <xdr:col>116</xdr:col>
      <xdr:colOff>152400</xdr:colOff>
      <xdr:row>70</xdr:row>
      <xdr:rowOff>80873</xdr:rowOff>
    </xdr:to>
    <xdr:cxnSp macro="">
      <xdr:nvCxnSpPr>
        <xdr:cNvPr id="852" name="直線コネクタ 851"/>
        <xdr:cNvCxnSpPr/>
      </xdr:nvCxnSpPr>
      <xdr:spPr>
        <a:xfrm>
          <a:off x="22072600" y="12082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94094</xdr:rowOff>
    </xdr:from>
    <xdr:to>
      <xdr:col>116</xdr:col>
      <xdr:colOff>63500</xdr:colOff>
      <xdr:row>73</xdr:row>
      <xdr:rowOff>110287</xdr:rowOff>
    </xdr:to>
    <xdr:cxnSp macro="">
      <xdr:nvCxnSpPr>
        <xdr:cNvPr id="853" name="直線コネクタ 852"/>
        <xdr:cNvCxnSpPr/>
      </xdr:nvCxnSpPr>
      <xdr:spPr>
        <a:xfrm>
          <a:off x="21323300" y="12609944"/>
          <a:ext cx="8382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170959</xdr:rowOff>
    </xdr:from>
    <xdr:ext cx="534377" cy="259045"/>
    <xdr:sp macro="" textlink="">
      <xdr:nvSpPr>
        <xdr:cNvPr id="854" name="繰出金平均値テキスト"/>
        <xdr:cNvSpPr txBox="1"/>
      </xdr:nvSpPr>
      <xdr:spPr>
        <a:xfrm>
          <a:off x="22212300" y="128582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21082</xdr:rowOff>
    </xdr:from>
    <xdr:to>
      <xdr:col>116</xdr:col>
      <xdr:colOff>114300</xdr:colOff>
      <xdr:row>75</xdr:row>
      <xdr:rowOff>122682</xdr:rowOff>
    </xdr:to>
    <xdr:sp macro="" textlink="">
      <xdr:nvSpPr>
        <xdr:cNvPr id="855" name="フローチャート: 判断 854"/>
        <xdr:cNvSpPr/>
      </xdr:nvSpPr>
      <xdr:spPr>
        <a:xfrm>
          <a:off x="22110700" y="12879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94094</xdr:rowOff>
    </xdr:from>
    <xdr:to>
      <xdr:col>111</xdr:col>
      <xdr:colOff>177800</xdr:colOff>
      <xdr:row>73</xdr:row>
      <xdr:rowOff>124022</xdr:rowOff>
    </xdr:to>
    <xdr:cxnSp macro="">
      <xdr:nvCxnSpPr>
        <xdr:cNvPr id="856" name="直線コネクタ 855"/>
        <xdr:cNvCxnSpPr/>
      </xdr:nvCxnSpPr>
      <xdr:spPr>
        <a:xfrm flipV="1">
          <a:off x="20434300" y="12609944"/>
          <a:ext cx="889000" cy="2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12376</xdr:rowOff>
    </xdr:from>
    <xdr:to>
      <xdr:col>112</xdr:col>
      <xdr:colOff>38100</xdr:colOff>
      <xdr:row>75</xdr:row>
      <xdr:rowOff>113976</xdr:rowOff>
    </xdr:to>
    <xdr:sp macro="" textlink="">
      <xdr:nvSpPr>
        <xdr:cNvPr id="857" name="フローチャート: 判断 856"/>
        <xdr:cNvSpPr/>
      </xdr:nvSpPr>
      <xdr:spPr>
        <a:xfrm>
          <a:off x="21272500" y="1287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105103</xdr:rowOff>
    </xdr:from>
    <xdr:ext cx="534377" cy="259045"/>
    <xdr:sp macro="" textlink="">
      <xdr:nvSpPr>
        <xdr:cNvPr id="858" name="テキスト ボックス 857"/>
        <xdr:cNvSpPr txBox="1"/>
      </xdr:nvSpPr>
      <xdr:spPr>
        <a:xfrm>
          <a:off x="21056111" y="129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124022</xdr:rowOff>
    </xdr:from>
    <xdr:to>
      <xdr:col>107</xdr:col>
      <xdr:colOff>50800</xdr:colOff>
      <xdr:row>74</xdr:row>
      <xdr:rowOff>2654</xdr:rowOff>
    </xdr:to>
    <xdr:cxnSp macro="">
      <xdr:nvCxnSpPr>
        <xdr:cNvPr id="859" name="直線コネクタ 858"/>
        <xdr:cNvCxnSpPr/>
      </xdr:nvCxnSpPr>
      <xdr:spPr>
        <a:xfrm flipV="1">
          <a:off x="19545300" y="12639872"/>
          <a:ext cx="889000" cy="5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13386</xdr:rowOff>
    </xdr:from>
    <xdr:to>
      <xdr:col>107</xdr:col>
      <xdr:colOff>101600</xdr:colOff>
      <xdr:row>75</xdr:row>
      <xdr:rowOff>114986</xdr:rowOff>
    </xdr:to>
    <xdr:sp macro="" textlink="">
      <xdr:nvSpPr>
        <xdr:cNvPr id="860" name="フローチャート: 判断 859"/>
        <xdr:cNvSpPr/>
      </xdr:nvSpPr>
      <xdr:spPr>
        <a:xfrm>
          <a:off x="20383500" y="1287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106113</xdr:rowOff>
    </xdr:from>
    <xdr:ext cx="534377" cy="259045"/>
    <xdr:sp macro="" textlink="">
      <xdr:nvSpPr>
        <xdr:cNvPr id="861" name="テキスト ボックス 860"/>
        <xdr:cNvSpPr txBox="1"/>
      </xdr:nvSpPr>
      <xdr:spPr>
        <a:xfrm>
          <a:off x="20167111" y="1296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2654</xdr:rowOff>
    </xdr:from>
    <xdr:to>
      <xdr:col>102</xdr:col>
      <xdr:colOff>114300</xdr:colOff>
      <xdr:row>74</xdr:row>
      <xdr:rowOff>79559</xdr:rowOff>
    </xdr:to>
    <xdr:cxnSp macro="">
      <xdr:nvCxnSpPr>
        <xdr:cNvPr id="862" name="直線コネクタ 861"/>
        <xdr:cNvCxnSpPr/>
      </xdr:nvCxnSpPr>
      <xdr:spPr>
        <a:xfrm flipV="1">
          <a:off x="18656300" y="12689954"/>
          <a:ext cx="889000" cy="7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160624</xdr:rowOff>
    </xdr:from>
    <xdr:to>
      <xdr:col>102</xdr:col>
      <xdr:colOff>165100</xdr:colOff>
      <xdr:row>75</xdr:row>
      <xdr:rowOff>90774</xdr:rowOff>
    </xdr:to>
    <xdr:sp macro="" textlink="">
      <xdr:nvSpPr>
        <xdr:cNvPr id="863" name="フローチャート: 判断 862"/>
        <xdr:cNvSpPr/>
      </xdr:nvSpPr>
      <xdr:spPr>
        <a:xfrm>
          <a:off x="19494500" y="128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81901</xdr:rowOff>
    </xdr:from>
    <xdr:ext cx="534377" cy="259045"/>
    <xdr:sp macro="" textlink="">
      <xdr:nvSpPr>
        <xdr:cNvPr id="864" name="テキスト ボックス 863"/>
        <xdr:cNvSpPr txBox="1"/>
      </xdr:nvSpPr>
      <xdr:spPr>
        <a:xfrm>
          <a:off x="19278111" y="129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80708</xdr:rowOff>
    </xdr:from>
    <xdr:to>
      <xdr:col>98</xdr:col>
      <xdr:colOff>38100</xdr:colOff>
      <xdr:row>75</xdr:row>
      <xdr:rowOff>10858</xdr:rowOff>
    </xdr:to>
    <xdr:sp macro="" textlink="">
      <xdr:nvSpPr>
        <xdr:cNvPr id="865" name="フローチャート: 判断 864"/>
        <xdr:cNvSpPr/>
      </xdr:nvSpPr>
      <xdr:spPr>
        <a:xfrm>
          <a:off x="18605500" y="127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1985</xdr:rowOff>
    </xdr:from>
    <xdr:ext cx="534377" cy="259045"/>
    <xdr:sp macro="" textlink="">
      <xdr:nvSpPr>
        <xdr:cNvPr id="866" name="テキスト ボックス 865"/>
        <xdr:cNvSpPr txBox="1"/>
      </xdr:nvSpPr>
      <xdr:spPr>
        <a:xfrm>
          <a:off x="18389111" y="1286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59487</xdr:rowOff>
    </xdr:from>
    <xdr:to>
      <xdr:col>116</xdr:col>
      <xdr:colOff>114300</xdr:colOff>
      <xdr:row>73</xdr:row>
      <xdr:rowOff>161087</xdr:rowOff>
    </xdr:to>
    <xdr:sp macro="" textlink="">
      <xdr:nvSpPr>
        <xdr:cNvPr id="872" name="楕円 871"/>
        <xdr:cNvSpPr/>
      </xdr:nvSpPr>
      <xdr:spPr>
        <a:xfrm>
          <a:off x="22110700" y="1257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82364</xdr:rowOff>
    </xdr:from>
    <xdr:ext cx="534377" cy="259045"/>
    <xdr:sp macro="" textlink="">
      <xdr:nvSpPr>
        <xdr:cNvPr id="873" name="繰出金該当値テキスト"/>
        <xdr:cNvSpPr txBox="1"/>
      </xdr:nvSpPr>
      <xdr:spPr>
        <a:xfrm>
          <a:off x="22212300" y="1242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43294</xdr:rowOff>
    </xdr:from>
    <xdr:to>
      <xdr:col>112</xdr:col>
      <xdr:colOff>38100</xdr:colOff>
      <xdr:row>73</xdr:row>
      <xdr:rowOff>144894</xdr:rowOff>
    </xdr:to>
    <xdr:sp macro="" textlink="">
      <xdr:nvSpPr>
        <xdr:cNvPr id="874" name="楕円 873"/>
        <xdr:cNvSpPr/>
      </xdr:nvSpPr>
      <xdr:spPr>
        <a:xfrm>
          <a:off x="21272500" y="1255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161421</xdr:rowOff>
    </xdr:from>
    <xdr:ext cx="534377" cy="259045"/>
    <xdr:sp macro="" textlink="">
      <xdr:nvSpPr>
        <xdr:cNvPr id="875" name="テキスト ボックス 874"/>
        <xdr:cNvSpPr txBox="1"/>
      </xdr:nvSpPr>
      <xdr:spPr>
        <a:xfrm>
          <a:off x="21056111" y="1233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73222</xdr:rowOff>
    </xdr:from>
    <xdr:to>
      <xdr:col>107</xdr:col>
      <xdr:colOff>101600</xdr:colOff>
      <xdr:row>74</xdr:row>
      <xdr:rowOff>3372</xdr:rowOff>
    </xdr:to>
    <xdr:sp macro="" textlink="">
      <xdr:nvSpPr>
        <xdr:cNvPr id="876" name="楕円 875"/>
        <xdr:cNvSpPr/>
      </xdr:nvSpPr>
      <xdr:spPr>
        <a:xfrm>
          <a:off x="20383500" y="1258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19899</xdr:rowOff>
    </xdr:from>
    <xdr:ext cx="534377" cy="259045"/>
    <xdr:sp macro="" textlink="">
      <xdr:nvSpPr>
        <xdr:cNvPr id="877" name="テキスト ボックス 876"/>
        <xdr:cNvSpPr txBox="1"/>
      </xdr:nvSpPr>
      <xdr:spPr>
        <a:xfrm>
          <a:off x="20167111" y="1236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123304</xdr:rowOff>
    </xdr:from>
    <xdr:to>
      <xdr:col>102</xdr:col>
      <xdr:colOff>165100</xdr:colOff>
      <xdr:row>74</xdr:row>
      <xdr:rowOff>53454</xdr:rowOff>
    </xdr:to>
    <xdr:sp macro="" textlink="">
      <xdr:nvSpPr>
        <xdr:cNvPr id="878" name="楕円 877"/>
        <xdr:cNvSpPr/>
      </xdr:nvSpPr>
      <xdr:spPr>
        <a:xfrm>
          <a:off x="19494500" y="1263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69981</xdr:rowOff>
    </xdr:from>
    <xdr:ext cx="534377" cy="259045"/>
    <xdr:sp macro="" textlink="">
      <xdr:nvSpPr>
        <xdr:cNvPr id="879" name="テキスト ボックス 878"/>
        <xdr:cNvSpPr txBox="1"/>
      </xdr:nvSpPr>
      <xdr:spPr>
        <a:xfrm>
          <a:off x="19278111" y="1241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28759</xdr:rowOff>
    </xdr:from>
    <xdr:to>
      <xdr:col>98</xdr:col>
      <xdr:colOff>38100</xdr:colOff>
      <xdr:row>74</xdr:row>
      <xdr:rowOff>130359</xdr:rowOff>
    </xdr:to>
    <xdr:sp macro="" textlink="">
      <xdr:nvSpPr>
        <xdr:cNvPr id="880" name="楕円 879"/>
        <xdr:cNvSpPr/>
      </xdr:nvSpPr>
      <xdr:spPr>
        <a:xfrm>
          <a:off x="18605500" y="1271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146886</xdr:rowOff>
    </xdr:from>
    <xdr:ext cx="534377" cy="259045"/>
    <xdr:sp macro="" textlink="">
      <xdr:nvSpPr>
        <xdr:cNvPr id="881" name="テキスト ボックス 880"/>
        <xdr:cNvSpPr txBox="1"/>
      </xdr:nvSpPr>
      <xdr:spPr>
        <a:xfrm>
          <a:off x="18389111" y="1249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2" name="直線コネクタ 891"/>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3" name="テキスト ボックス 892"/>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6" name="直線コネクタ 895"/>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897" name="テキスト ボックス 896"/>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901" name="直線コネクタ 900"/>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2" name="前年度繰上充用金最小値テキスト"/>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3" name="直線コネクタ 902"/>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04" name="前年度繰上充用金最大値テキスト"/>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5" name="直線コネクタ 904"/>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6" name="直線コネクタ 905"/>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07" name="前年度繰上充用金平均値テキスト"/>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08" name="フローチャート: 判断 907"/>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09" name="直線コネクタ 908"/>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146050</xdr:rowOff>
    </xdr:from>
    <xdr:to>
      <xdr:col>112</xdr:col>
      <xdr:colOff>38100</xdr:colOff>
      <xdr:row>98</xdr:row>
      <xdr:rowOff>76200</xdr:rowOff>
    </xdr:to>
    <xdr:sp macro="" textlink="">
      <xdr:nvSpPr>
        <xdr:cNvPr id="910" name="フローチャート: 判断 909"/>
        <xdr:cNvSpPr/>
      </xdr:nvSpPr>
      <xdr:spPr>
        <a:xfrm>
          <a:off x="21272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11" name="テキスト ボックス 910"/>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2" name="直線コネクタ 911"/>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91</xdr:row>
      <xdr:rowOff>31750</xdr:rowOff>
    </xdr:from>
    <xdr:to>
      <xdr:col>107</xdr:col>
      <xdr:colOff>101600</xdr:colOff>
      <xdr:row>91</xdr:row>
      <xdr:rowOff>133350</xdr:rowOff>
    </xdr:to>
    <xdr:sp macro="" textlink="">
      <xdr:nvSpPr>
        <xdr:cNvPr id="913" name="フローチャート: 判断 912"/>
        <xdr:cNvSpPr/>
      </xdr:nvSpPr>
      <xdr:spPr>
        <a:xfrm>
          <a:off x="20383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89</xdr:row>
      <xdr:rowOff>149877</xdr:rowOff>
    </xdr:from>
    <xdr:ext cx="249299" cy="259045"/>
    <xdr:sp macro="" textlink="">
      <xdr:nvSpPr>
        <xdr:cNvPr id="914" name="テキスト ボックス 913"/>
        <xdr:cNvSpPr txBox="1"/>
      </xdr:nvSpPr>
      <xdr:spPr>
        <a:xfrm>
          <a:off x="20309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5" name="直線コネクタ 914"/>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16" name="フローチャート: 判断 915"/>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17" name="テキスト ボックス 916"/>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18" name="フローチャート: 判断 917"/>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19" name="テキスト ボックス 918"/>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5" name="楕円 924"/>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26" name="前年度繰上充用金該当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27" name="楕円 926"/>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92727</xdr:rowOff>
    </xdr:from>
    <xdr:ext cx="249299" cy="259045"/>
    <xdr:sp macro="" textlink="">
      <xdr:nvSpPr>
        <xdr:cNvPr id="928" name="テキスト ボックス 927"/>
        <xdr:cNvSpPr txBox="1"/>
      </xdr:nvSpPr>
      <xdr:spPr>
        <a:xfrm>
          <a:off x="21198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29" name="楕円 928"/>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30" name="テキスト ボックス 929"/>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31" name="楕円 930"/>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32" name="テキスト ボックス 931"/>
        <xdr:cNvSpPr txBox="1"/>
      </xdr:nvSpPr>
      <xdr:spPr>
        <a:xfrm>
          <a:off x="19420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3" name="楕円 932"/>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4" name="テキスト ボックス 933"/>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人件費は消防組織の市単独運営などにより、類似団体平均を</a:t>
          </a:r>
          <a:r>
            <a:rPr kumimoji="1" lang="en-US" altLang="ja-JP" sz="1100">
              <a:solidFill>
                <a:schemeClr val="tx1"/>
              </a:solidFill>
              <a:latin typeface="ＭＳ Ｐゴシック" panose="020B0600070205080204" pitchFamily="50" charset="-128"/>
              <a:ea typeface="ＭＳ Ｐゴシック" panose="020B0600070205080204" pitchFamily="50" charset="-128"/>
            </a:rPr>
            <a:t>8,153</a:t>
          </a:r>
          <a:r>
            <a:rPr kumimoji="1" lang="ja-JP" altLang="en-US" sz="1100">
              <a:solidFill>
                <a:schemeClr val="tx1"/>
              </a:solidFill>
              <a:latin typeface="ＭＳ Ｐゴシック" panose="020B0600070205080204" pitchFamily="50" charset="-128"/>
              <a:ea typeface="ＭＳ Ｐゴシック" panose="020B0600070205080204" pitchFamily="50" charset="-128"/>
            </a:rPr>
            <a:t>円上回る水準となっている。平成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28</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から保育施設の民営化や業務の民間委託を進めた結果、前年度よりも類似団体平均に近づいており、今後も維持できるよう努めていく。維持補修費は令和元年度の除雪経費が記録的な少雪による大幅減のため前年度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6,432</a:t>
          </a:r>
          <a:r>
            <a:rPr kumimoji="1" lang="ja-JP" altLang="en-US" sz="1100">
              <a:solidFill>
                <a:schemeClr val="tx1"/>
              </a:solidFill>
              <a:latin typeface="ＭＳ Ｐゴシック" panose="020B0600070205080204" pitchFamily="50" charset="-128"/>
              <a:ea typeface="ＭＳ Ｐゴシック" panose="020B0600070205080204" pitchFamily="50" charset="-128"/>
            </a:rPr>
            <a:t>円減額の</a:t>
          </a:r>
          <a:r>
            <a:rPr kumimoji="1" lang="en-US" altLang="ja-JP" sz="1100">
              <a:solidFill>
                <a:schemeClr val="tx1"/>
              </a:solidFill>
              <a:latin typeface="ＭＳ Ｐゴシック" panose="020B0600070205080204" pitchFamily="50" charset="-128"/>
              <a:ea typeface="ＭＳ Ｐゴシック" panose="020B0600070205080204" pitchFamily="50" charset="-128"/>
            </a:rPr>
            <a:t>11,297</a:t>
          </a:r>
          <a:r>
            <a:rPr kumimoji="1" lang="ja-JP" altLang="en-US" sz="1100">
              <a:solidFill>
                <a:schemeClr val="tx1"/>
              </a:solidFill>
              <a:latin typeface="ＭＳ Ｐゴシック" panose="020B0600070205080204" pitchFamily="50" charset="-128"/>
              <a:ea typeface="ＭＳ Ｐゴシック" panose="020B0600070205080204" pitchFamily="50" charset="-128"/>
            </a:rPr>
            <a:t>円となったが、類似団体平均を</a:t>
          </a:r>
          <a:r>
            <a:rPr kumimoji="1" lang="en-US" altLang="ja-JP" sz="1100">
              <a:solidFill>
                <a:schemeClr val="tx1"/>
              </a:solidFill>
              <a:latin typeface="ＭＳ Ｐゴシック" panose="020B0600070205080204" pitchFamily="50" charset="-128"/>
              <a:ea typeface="ＭＳ Ｐゴシック" panose="020B0600070205080204" pitchFamily="50" charset="-128"/>
            </a:rPr>
            <a:t>4,972</a:t>
          </a:r>
          <a:r>
            <a:rPr kumimoji="1" lang="ja-JP" altLang="en-US" sz="1100">
              <a:solidFill>
                <a:schemeClr val="tx1"/>
              </a:solidFill>
              <a:latin typeface="ＭＳ Ｐゴシック" panose="020B0600070205080204" pitchFamily="50" charset="-128"/>
              <a:ea typeface="ＭＳ Ｐゴシック" panose="020B0600070205080204" pitchFamily="50" charset="-128"/>
            </a:rPr>
            <a:t>円上回っている。豪雪地域であること、老朽化した施設が多いことなどから今後も類似団体平均を上回る水準で推移すると見込まれる。物件費、扶助費、補助費等については類似団体平均を下回っているが、住民</a:t>
          </a:r>
          <a:r>
            <a:rPr kumimoji="1" lang="en-US" altLang="ja-JP" sz="1100">
              <a:solidFill>
                <a:schemeClr val="tx1"/>
              </a:solidFill>
              <a:latin typeface="ＭＳ Ｐゴシック" panose="020B0600070205080204" pitchFamily="50" charset="-128"/>
              <a:ea typeface="ＭＳ Ｐゴシック" panose="020B0600070205080204" pitchFamily="50" charset="-128"/>
            </a:rPr>
            <a:t>1</a:t>
          </a:r>
          <a:r>
            <a:rPr kumimoji="1" lang="ja-JP" altLang="en-US" sz="1100">
              <a:solidFill>
                <a:schemeClr val="tx1"/>
              </a:solidFill>
              <a:latin typeface="ＭＳ Ｐゴシック" panose="020B0600070205080204" pitchFamily="50" charset="-128"/>
              <a:ea typeface="ＭＳ Ｐゴシック" panose="020B0600070205080204" pitchFamily="50" charset="-128"/>
            </a:rPr>
            <a:t>人当たりコストはいずれも年々増加しており、今後も少子化対策や障がい者、生活困窮者対策などによる扶助費の増加、一部事務組合負担金や各種補助金、下水道事業の企業会計移行などによる補助費等の増加などが見込まれる。普通建設事業費は前年度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12,189</a:t>
          </a:r>
          <a:r>
            <a:rPr kumimoji="1" lang="ja-JP" altLang="en-US" sz="1100">
              <a:solidFill>
                <a:schemeClr val="tx1"/>
              </a:solidFill>
              <a:latin typeface="ＭＳ Ｐゴシック" panose="020B0600070205080204" pitchFamily="50" charset="-128"/>
              <a:ea typeface="ＭＳ Ｐゴシック" panose="020B0600070205080204" pitchFamily="50" charset="-128"/>
            </a:rPr>
            <a:t>円減少の</a:t>
          </a:r>
          <a:r>
            <a:rPr kumimoji="1" lang="en-US" altLang="ja-JP" sz="1100">
              <a:solidFill>
                <a:schemeClr val="tx1"/>
              </a:solidFill>
              <a:latin typeface="ＭＳ Ｐゴシック" panose="020B0600070205080204" pitchFamily="50" charset="-128"/>
              <a:ea typeface="ＭＳ Ｐゴシック" panose="020B0600070205080204" pitchFamily="50" charset="-128"/>
            </a:rPr>
            <a:t>80,838</a:t>
          </a:r>
          <a:r>
            <a:rPr kumimoji="1" lang="ja-JP" altLang="en-US" sz="1100">
              <a:solidFill>
                <a:schemeClr val="tx1"/>
              </a:solidFill>
              <a:latin typeface="ＭＳ Ｐゴシック" panose="020B0600070205080204" pitchFamily="50" charset="-128"/>
              <a:ea typeface="ＭＳ Ｐゴシック" panose="020B0600070205080204" pitchFamily="50" charset="-128"/>
            </a:rPr>
            <a:t>円で、類似団体平均を</a:t>
          </a:r>
          <a:r>
            <a:rPr kumimoji="1" lang="en-US" altLang="ja-JP" sz="1100">
              <a:solidFill>
                <a:schemeClr val="tx1"/>
              </a:solidFill>
              <a:latin typeface="ＭＳ Ｐゴシック" panose="020B0600070205080204" pitchFamily="50" charset="-128"/>
              <a:ea typeface="ＭＳ Ｐゴシック" panose="020B0600070205080204" pitchFamily="50" charset="-128"/>
            </a:rPr>
            <a:t>52,143</a:t>
          </a:r>
          <a:r>
            <a:rPr kumimoji="1" lang="ja-JP" altLang="en-US" sz="1100">
              <a:solidFill>
                <a:schemeClr val="tx1"/>
              </a:solidFill>
              <a:latin typeface="ＭＳ Ｐゴシック" panose="020B0600070205080204" pitchFamily="50" charset="-128"/>
              <a:ea typeface="ＭＳ Ｐゴシック" panose="020B0600070205080204" pitchFamily="50" charset="-128"/>
            </a:rPr>
            <a:t>円下回っている。楯岡小学校改築事業や市民体育館改修事業などの完了や民間保育施設整備補助金の減額による減額であり、今後も大規模事業が続くため、市債残高を増やさないよう留意しながら、事業を厳選し計画的に実施していく。公債費はこれまで実施してきた地方債の発行抑制や繰上償還の効果で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27</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年度から類似団体平均以下になっているが、平成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年度以降積極的に利用している過疎対策事業債の償還年限が他の起債より短いため</a:t>
          </a:r>
          <a:r>
            <a:rPr kumimoji="1" lang="en-US" altLang="ja-JP" sz="1100">
              <a:solidFill>
                <a:schemeClr val="tx1"/>
              </a:solidFill>
              <a:latin typeface="ＭＳ Ｐゴシック" panose="020B0600070205080204" pitchFamily="50" charset="-128"/>
              <a:ea typeface="ＭＳ Ｐゴシック" panose="020B0600070205080204" pitchFamily="50" charset="-128"/>
            </a:rPr>
            <a:t>1</a:t>
          </a:r>
          <a:r>
            <a:rPr kumimoji="1" lang="ja-JP" altLang="en-US" sz="1100">
              <a:solidFill>
                <a:schemeClr val="tx1"/>
              </a:solidFill>
              <a:latin typeface="ＭＳ Ｐゴシック" panose="020B0600070205080204" pitchFamily="50" charset="-128"/>
              <a:ea typeface="ＭＳ Ｐゴシック" panose="020B0600070205080204" pitchFamily="50" charset="-128"/>
            </a:rPr>
            <a:t>年あたりの元金償還額が大きくなることから今後は増加が見込まれるため、引き続き地方債発行を抑制し財政の健全化を図っていく必要がある。積立金は今後の地方債の繰上償還や施設整備等に活用するため減債基金と特定目的基金の積立を計画的に行い、財政調整基金についても財政運営上必要な水準を維持できるようにし、財政運営に役立てていく。繰出金は前年度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850</a:t>
          </a:r>
          <a:r>
            <a:rPr kumimoji="1" lang="ja-JP" altLang="en-US" sz="1100">
              <a:solidFill>
                <a:schemeClr val="tx1"/>
              </a:solidFill>
              <a:latin typeface="ＭＳ Ｐゴシック" panose="020B0600070205080204" pitchFamily="50" charset="-128"/>
              <a:ea typeface="ＭＳ Ｐゴシック" panose="020B0600070205080204" pitchFamily="50" charset="-128"/>
            </a:rPr>
            <a:t>円減少の</a:t>
          </a:r>
          <a:r>
            <a:rPr kumimoji="1" lang="en-US" altLang="ja-JP" sz="1100">
              <a:solidFill>
                <a:schemeClr val="tx1"/>
              </a:solidFill>
              <a:latin typeface="ＭＳ Ｐゴシック" panose="020B0600070205080204" pitchFamily="50" charset="-128"/>
              <a:ea typeface="ＭＳ Ｐゴシック" panose="020B0600070205080204" pitchFamily="50" charset="-128"/>
            </a:rPr>
            <a:t>70,544</a:t>
          </a:r>
          <a:r>
            <a:rPr kumimoji="1" lang="ja-JP" altLang="en-US" sz="1100">
              <a:solidFill>
                <a:schemeClr val="tx1"/>
              </a:solidFill>
              <a:latin typeface="ＭＳ Ｐゴシック" panose="020B0600070205080204" pitchFamily="50" charset="-128"/>
              <a:ea typeface="ＭＳ Ｐゴシック" panose="020B0600070205080204" pitchFamily="50" charset="-128"/>
            </a:rPr>
            <a:t>円で、類似団体平均を</a:t>
          </a:r>
          <a:r>
            <a:rPr kumimoji="1" lang="en-US" altLang="ja-JP" sz="1100">
              <a:solidFill>
                <a:schemeClr val="tx1"/>
              </a:solidFill>
              <a:latin typeface="ＭＳ Ｐゴシック" panose="020B0600070205080204" pitchFamily="50" charset="-128"/>
              <a:ea typeface="ＭＳ Ｐゴシック" panose="020B0600070205080204" pitchFamily="50" charset="-128"/>
            </a:rPr>
            <a:t>15,984</a:t>
          </a:r>
          <a:r>
            <a:rPr kumimoji="1" lang="ja-JP" altLang="en-US" sz="1100">
              <a:solidFill>
                <a:schemeClr val="tx1"/>
              </a:solidFill>
              <a:latin typeface="ＭＳ Ｐゴシック" panose="020B0600070205080204" pitchFamily="50" charset="-128"/>
              <a:ea typeface="ＭＳ Ｐゴシック" panose="020B0600070205080204" pitchFamily="50" charset="-128"/>
            </a:rPr>
            <a:t>円上回った。令和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年度からは下水道事業が公営企業法適用の企業会計に移行するため減額が見込まれるが、国民健康保険事業や介護保険事業への繰出金が増加傾向にあるため、各会計の健全運営に向けた取組みを進めていく。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23,664
23,486
196.98
13,612,336
12,848,783
740,223
7,254,563
13,886,648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9589</xdr:rowOff>
    </xdr:from>
    <xdr:to>
      <xdr:col>24</xdr:col>
      <xdr:colOff>62865</xdr:colOff>
      <xdr:row>37</xdr:row>
      <xdr:rowOff>158750</xdr:rowOff>
    </xdr:to>
    <xdr:cxnSp macro="">
      <xdr:nvCxnSpPr>
        <xdr:cNvPr id="56" name="直線コネクタ 55"/>
        <xdr:cNvCxnSpPr/>
      </xdr:nvCxnSpPr>
      <xdr:spPr>
        <a:xfrm flipV="1">
          <a:off x="4633595" y="5324539"/>
          <a:ext cx="1270" cy="1177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162577</xdr:rowOff>
    </xdr:from>
    <xdr:ext cx="469744" cy="259045"/>
    <xdr:sp macro="" textlink="">
      <xdr:nvSpPr>
        <xdr:cNvPr id="57" name="議会費最小値テキスト"/>
        <xdr:cNvSpPr txBox="1"/>
      </xdr:nvSpPr>
      <xdr:spPr>
        <a:xfrm>
          <a:off x="4686300"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158750</xdr:rowOff>
    </xdr:from>
    <xdr:to>
      <xdr:col>24</xdr:col>
      <xdr:colOff>152400</xdr:colOff>
      <xdr:row>37</xdr:row>
      <xdr:rowOff>158750</xdr:rowOff>
    </xdr:to>
    <xdr:cxnSp macro="">
      <xdr:nvCxnSpPr>
        <xdr:cNvPr id="58" name="直線コネクタ 57"/>
        <xdr:cNvCxnSpPr/>
      </xdr:nvCxnSpPr>
      <xdr:spPr>
        <a:xfrm>
          <a:off x="4546600" y="650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127716</xdr:rowOff>
    </xdr:from>
    <xdr:ext cx="469744" cy="259045"/>
    <xdr:sp macro="" textlink="">
      <xdr:nvSpPr>
        <xdr:cNvPr id="59" name="議会費最大値テキスト"/>
        <xdr:cNvSpPr txBox="1"/>
      </xdr:nvSpPr>
      <xdr:spPr>
        <a:xfrm>
          <a:off x="4686300" y="509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9589</xdr:rowOff>
    </xdr:from>
    <xdr:to>
      <xdr:col>24</xdr:col>
      <xdr:colOff>152400</xdr:colOff>
      <xdr:row>31</xdr:row>
      <xdr:rowOff>9589</xdr:rowOff>
    </xdr:to>
    <xdr:cxnSp macro="">
      <xdr:nvCxnSpPr>
        <xdr:cNvPr id="60" name="直線コネクタ 59"/>
        <xdr:cNvCxnSpPr/>
      </xdr:nvCxnSpPr>
      <xdr:spPr>
        <a:xfrm>
          <a:off x="4546600" y="532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113221</xdr:rowOff>
    </xdr:from>
    <xdr:to>
      <xdr:col>24</xdr:col>
      <xdr:colOff>63500</xdr:colOff>
      <xdr:row>34</xdr:row>
      <xdr:rowOff>3873</xdr:rowOff>
    </xdr:to>
    <xdr:cxnSp macro="">
      <xdr:nvCxnSpPr>
        <xdr:cNvPr id="61" name="直線コネクタ 60"/>
        <xdr:cNvCxnSpPr/>
      </xdr:nvCxnSpPr>
      <xdr:spPr>
        <a:xfrm>
          <a:off x="3797300" y="5771071"/>
          <a:ext cx="838200" cy="6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76852</xdr:rowOff>
    </xdr:from>
    <xdr:ext cx="469744" cy="259045"/>
    <xdr:sp macro="" textlink="">
      <xdr:nvSpPr>
        <xdr:cNvPr id="62" name="議会費平均値テキスト"/>
        <xdr:cNvSpPr txBox="1"/>
      </xdr:nvSpPr>
      <xdr:spPr>
        <a:xfrm>
          <a:off x="4686300" y="6077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98425</xdr:rowOff>
    </xdr:from>
    <xdr:to>
      <xdr:col>24</xdr:col>
      <xdr:colOff>114300</xdr:colOff>
      <xdr:row>36</xdr:row>
      <xdr:rowOff>28575</xdr:rowOff>
    </xdr:to>
    <xdr:sp macro="" textlink="">
      <xdr:nvSpPr>
        <xdr:cNvPr id="63" name="フローチャート: 判断 62"/>
        <xdr:cNvSpPr/>
      </xdr:nvSpPr>
      <xdr:spPr>
        <a:xfrm>
          <a:off x="4584700" y="60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113221</xdr:rowOff>
    </xdr:from>
    <xdr:to>
      <xdr:col>19</xdr:col>
      <xdr:colOff>177800</xdr:colOff>
      <xdr:row>34</xdr:row>
      <xdr:rowOff>22352</xdr:rowOff>
    </xdr:to>
    <xdr:cxnSp macro="">
      <xdr:nvCxnSpPr>
        <xdr:cNvPr id="64" name="直線コネクタ 63"/>
        <xdr:cNvCxnSpPr/>
      </xdr:nvCxnSpPr>
      <xdr:spPr>
        <a:xfrm flipV="1">
          <a:off x="2908300" y="5771071"/>
          <a:ext cx="889000" cy="8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115189</xdr:rowOff>
    </xdr:from>
    <xdr:to>
      <xdr:col>20</xdr:col>
      <xdr:colOff>38100</xdr:colOff>
      <xdr:row>36</xdr:row>
      <xdr:rowOff>45339</xdr:rowOff>
    </xdr:to>
    <xdr:sp macro="" textlink="">
      <xdr:nvSpPr>
        <xdr:cNvPr id="65" name="フローチャート: 判断 64"/>
        <xdr:cNvSpPr/>
      </xdr:nvSpPr>
      <xdr:spPr>
        <a:xfrm>
          <a:off x="37465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36466</xdr:rowOff>
    </xdr:from>
    <xdr:ext cx="469744" cy="259045"/>
    <xdr:sp macro="" textlink="">
      <xdr:nvSpPr>
        <xdr:cNvPr id="66" name="テキスト ボックス 65"/>
        <xdr:cNvSpPr txBox="1"/>
      </xdr:nvSpPr>
      <xdr:spPr>
        <a:xfrm>
          <a:off x="3562428" y="620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254</xdr:rowOff>
    </xdr:from>
    <xdr:to>
      <xdr:col>15</xdr:col>
      <xdr:colOff>50800</xdr:colOff>
      <xdr:row>34</xdr:row>
      <xdr:rowOff>22352</xdr:rowOff>
    </xdr:to>
    <xdr:cxnSp macro="">
      <xdr:nvCxnSpPr>
        <xdr:cNvPr id="67" name="直線コネクタ 66"/>
        <xdr:cNvCxnSpPr/>
      </xdr:nvCxnSpPr>
      <xdr:spPr>
        <a:xfrm>
          <a:off x="2019300" y="5829554"/>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138811</xdr:rowOff>
    </xdr:from>
    <xdr:to>
      <xdr:col>15</xdr:col>
      <xdr:colOff>101600</xdr:colOff>
      <xdr:row>36</xdr:row>
      <xdr:rowOff>68961</xdr:rowOff>
    </xdr:to>
    <xdr:sp macro="" textlink="">
      <xdr:nvSpPr>
        <xdr:cNvPr id="68" name="フローチャート: 判断 67"/>
        <xdr:cNvSpPr/>
      </xdr:nvSpPr>
      <xdr:spPr>
        <a:xfrm>
          <a:off x="2857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60088</xdr:rowOff>
    </xdr:from>
    <xdr:ext cx="469744" cy="259045"/>
    <xdr:sp macro="" textlink="">
      <xdr:nvSpPr>
        <xdr:cNvPr id="69" name="テキスト ボックス 68"/>
        <xdr:cNvSpPr txBox="1"/>
      </xdr:nvSpPr>
      <xdr:spPr>
        <a:xfrm>
          <a:off x="2673428" y="623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71691</xdr:rowOff>
    </xdr:from>
    <xdr:to>
      <xdr:col>10</xdr:col>
      <xdr:colOff>114300</xdr:colOff>
      <xdr:row>34</xdr:row>
      <xdr:rowOff>254</xdr:rowOff>
    </xdr:to>
    <xdr:cxnSp macro="">
      <xdr:nvCxnSpPr>
        <xdr:cNvPr id="70" name="直線コネクタ 69"/>
        <xdr:cNvCxnSpPr/>
      </xdr:nvCxnSpPr>
      <xdr:spPr>
        <a:xfrm>
          <a:off x="1130300" y="5729541"/>
          <a:ext cx="889000" cy="1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139573</xdr:rowOff>
    </xdr:from>
    <xdr:to>
      <xdr:col>10</xdr:col>
      <xdr:colOff>165100</xdr:colOff>
      <xdr:row>36</xdr:row>
      <xdr:rowOff>69723</xdr:rowOff>
    </xdr:to>
    <xdr:sp macro="" textlink="">
      <xdr:nvSpPr>
        <xdr:cNvPr id="71" name="フローチャート: 判断 70"/>
        <xdr:cNvSpPr/>
      </xdr:nvSpPr>
      <xdr:spPr>
        <a:xfrm>
          <a:off x="1968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60850</xdr:rowOff>
    </xdr:from>
    <xdr:ext cx="469744" cy="259045"/>
    <xdr:sp macro="" textlink="">
      <xdr:nvSpPr>
        <xdr:cNvPr id="72" name="テキスト ボックス 71"/>
        <xdr:cNvSpPr txBox="1"/>
      </xdr:nvSpPr>
      <xdr:spPr>
        <a:xfrm>
          <a:off x="1784428" y="62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67183</xdr:rowOff>
    </xdr:from>
    <xdr:to>
      <xdr:col>6</xdr:col>
      <xdr:colOff>38100</xdr:colOff>
      <xdr:row>35</xdr:row>
      <xdr:rowOff>168783</xdr:rowOff>
    </xdr:to>
    <xdr:sp macro="" textlink="">
      <xdr:nvSpPr>
        <xdr:cNvPr id="73" name="フローチャート: 判断 72"/>
        <xdr:cNvSpPr/>
      </xdr:nvSpPr>
      <xdr:spPr>
        <a:xfrm>
          <a:off x="1079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159910</xdr:rowOff>
    </xdr:from>
    <xdr:ext cx="469744" cy="259045"/>
    <xdr:sp macro="" textlink="">
      <xdr:nvSpPr>
        <xdr:cNvPr id="74" name="テキスト ボックス 73"/>
        <xdr:cNvSpPr txBox="1"/>
      </xdr:nvSpPr>
      <xdr:spPr>
        <a:xfrm>
          <a:off x="895428" y="616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124523</xdr:rowOff>
    </xdr:from>
    <xdr:to>
      <xdr:col>24</xdr:col>
      <xdr:colOff>114300</xdr:colOff>
      <xdr:row>34</xdr:row>
      <xdr:rowOff>54673</xdr:rowOff>
    </xdr:to>
    <xdr:sp macro="" textlink="">
      <xdr:nvSpPr>
        <xdr:cNvPr id="80" name="楕円 79"/>
        <xdr:cNvSpPr/>
      </xdr:nvSpPr>
      <xdr:spPr>
        <a:xfrm>
          <a:off x="4584700" y="578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147400</xdr:rowOff>
    </xdr:from>
    <xdr:ext cx="469744" cy="259045"/>
    <xdr:sp macro="" textlink="">
      <xdr:nvSpPr>
        <xdr:cNvPr id="81" name="議会費該当値テキスト"/>
        <xdr:cNvSpPr txBox="1"/>
      </xdr:nvSpPr>
      <xdr:spPr>
        <a:xfrm>
          <a:off x="4686300" y="5633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62421</xdr:rowOff>
    </xdr:from>
    <xdr:to>
      <xdr:col>20</xdr:col>
      <xdr:colOff>38100</xdr:colOff>
      <xdr:row>33</xdr:row>
      <xdr:rowOff>164021</xdr:rowOff>
    </xdr:to>
    <xdr:sp macro="" textlink="">
      <xdr:nvSpPr>
        <xdr:cNvPr id="82" name="楕円 81"/>
        <xdr:cNvSpPr/>
      </xdr:nvSpPr>
      <xdr:spPr>
        <a:xfrm>
          <a:off x="3746500" y="572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9098</xdr:rowOff>
    </xdr:from>
    <xdr:ext cx="469744" cy="259045"/>
    <xdr:sp macro="" textlink="">
      <xdr:nvSpPr>
        <xdr:cNvPr id="83" name="テキスト ボックス 82"/>
        <xdr:cNvSpPr txBox="1"/>
      </xdr:nvSpPr>
      <xdr:spPr>
        <a:xfrm>
          <a:off x="3562428" y="549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143002</xdr:rowOff>
    </xdr:from>
    <xdr:to>
      <xdr:col>15</xdr:col>
      <xdr:colOff>101600</xdr:colOff>
      <xdr:row>34</xdr:row>
      <xdr:rowOff>73152</xdr:rowOff>
    </xdr:to>
    <xdr:sp macro="" textlink="">
      <xdr:nvSpPr>
        <xdr:cNvPr id="84" name="楕円 83"/>
        <xdr:cNvSpPr/>
      </xdr:nvSpPr>
      <xdr:spPr>
        <a:xfrm>
          <a:off x="2857500" y="58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89679</xdr:rowOff>
    </xdr:from>
    <xdr:ext cx="469744" cy="259045"/>
    <xdr:sp macro="" textlink="">
      <xdr:nvSpPr>
        <xdr:cNvPr id="85" name="テキスト ボックス 84"/>
        <xdr:cNvSpPr txBox="1"/>
      </xdr:nvSpPr>
      <xdr:spPr>
        <a:xfrm>
          <a:off x="2673428" y="557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120904</xdr:rowOff>
    </xdr:from>
    <xdr:to>
      <xdr:col>10</xdr:col>
      <xdr:colOff>165100</xdr:colOff>
      <xdr:row>34</xdr:row>
      <xdr:rowOff>51054</xdr:rowOff>
    </xdr:to>
    <xdr:sp macro="" textlink="">
      <xdr:nvSpPr>
        <xdr:cNvPr id="86" name="楕円 85"/>
        <xdr:cNvSpPr/>
      </xdr:nvSpPr>
      <xdr:spPr>
        <a:xfrm>
          <a:off x="19685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67581</xdr:rowOff>
    </xdr:from>
    <xdr:ext cx="469744" cy="259045"/>
    <xdr:sp macro="" textlink="">
      <xdr:nvSpPr>
        <xdr:cNvPr id="87" name="テキスト ボックス 86"/>
        <xdr:cNvSpPr txBox="1"/>
      </xdr:nvSpPr>
      <xdr:spPr>
        <a:xfrm>
          <a:off x="1784428" y="555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20891</xdr:rowOff>
    </xdr:from>
    <xdr:to>
      <xdr:col>6</xdr:col>
      <xdr:colOff>38100</xdr:colOff>
      <xdr:row>33</xdr:row>
      <xdr:rowOff>122491</xdr:rowOff>
    </xdr:to>
    <xdr:sp macro="" textlink="">
      <xdr:nvSpPr>
        <xdr:cNvPr id="88" name="楕円 87"/>
        <xdr:cNvSpPr/>
      </xdr:nvSpPr>
      <xdr:spPr>
        <a:xfrm>
          <a:off x="1079500" y="567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139018</xdr:rowOff>
    </xdr:from>
    <xdr:ext cx="469744" cy="259045"/>
    <xdr:sp macro="" textlink="">
      <xdr:nvSpPr>
        <xdr:cNvPr id="89" name="テキスト ボックス 88"/>
        <xdr:cNvSpPr txBox="1"/>
      </xdr:nvSpPr>
      <xdr:spPr>
        <a:xfrm>
          <a:off x="895428" y="545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116210</xdr:rowOff>
    </xdr:from>
    <xdr:to>
      <xdr:col>24</xdr:col>
      <xdr:colOff>62865</xdr:colOff>
      <xdr:row>58</xdr:row>
      <xdr:rowOff>157869</xdr:rowOff>
    </xdr:to>
    <xdr:cxnSp macro="">
      <xdr:nvCxnSpPr>
        <xdr:cNvPr id="113" name="直線コネクタ 112"/>
        <xdr:cNvCxnSpPr/>
      </xdr:nvCxnSpPr>
      <xdr:spPr>
        <a:xfrm flipV="1">
          <a:off x="4633595" y="8688710"/>
          <a:ext cx="1270" cy="1413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161696</xdr:rowOff>
    </xdr:from>
    <xdr:ext cx="534377" cy="259045"/>
    <xdr:sp macro="" textlink="">
      <xdr:nvSpPr>
        <xdr:cNvPr id="114" name="総務費最小値テキスト"/>
        <xdr:cNvSpPr txBox="1"/>
      </xdr:nvSpPr>
      <xdr:spPr>
        <a:xfrm>
          <a:off x="4686300" y="1010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157869</xdr:rowOff>
    </xdr:from>
    <xdr:to>
      <xdr:col>24</xdr:col>
      <xdr:colOff>152400</xdr:colOff>
      <xdr:row>58</xdr:row>
      <xdr:rowOff>157869</xdr:rowOff>
    </xdr:to>
    <xdr:cxnSp macro="">
      <xdr:nvCxnSpPr>
        <xdr:cNvPr id="115" name="直線コネクタ 114"/>
        <xdr:cNvCxnSpPr/>
      </xdr:nvCxnSpPr>
      <xdr:spPr>
        <a:xfrm>
          <a:off x="4546600" y="10101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62887</xdr:rowOff>
    </xdr:from>
    <xdr:ext cx="690189" cy="259045"/>
    <xdr:sp macro="" textlink="">
      <xdr:nvSpPr>
        <xdr:cNvPr id="116" name="総務費最大値テキスト"/>
        <xdr:cNvSpPr txBox="1"/>
      </xdr:nvSpPr>
      <xdr:spPr>
        <a:xfrm>
          <a:off x="4686300" y="8463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1,158,496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116210</xdr:rowOff>
    </xdr:from>
    <xdr:to>
      <xdr:col>24</xdr:col>
      <xdr:colOff>152400</xdr:colOff>
      <xdr:row>50</xdr:row>
      <xdr:rowOff>116210</xdr:rowOff>
    </xdr:to>
    <xdr:cxnSp macro="">
      <xdr:nvCxnSpPr>
        <xdr:cNvPr id="117" name="直線コネクタ 116"/>
        <xdr:cNvCxnSpPr/>
      </xdr:nvCxnSpPr>
      <xdr:spPr>
        <a:xfrm>
          <a:off x="4546600" y="86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95230</xdr:rowOff>
    </xdr:from>
    <xdr:to>
      <xdr:col>24</xdr:col>
      <xdr:colOff>63500</xdr:colOff>
      <xdr:row>58</xdr:row>
      <xdr:rowOff>114008</xdr:rowOff>
    </xdr:to>
    <xdr:cxnSp macro="">
      <xdr:nvCxnSpPr>
        <xdr:cNvPr id="118" name="直線コネクタ 117"/>
        <xdr:cNvCxnSpPr/>
      </xdr:nvCxnSpPr>
      <xdr:spPr>
        <a:xfrm flipV="1">
          <a:off x="3797300" y="10039330"/>
          <a:ext cx="838200" cy="1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48010</xdr:rowOff>
    </xdr:from>
    <xdr:ext cx="599010" cy="259045"/>
    <xdr:sp macro="" textlink="">
      <xdr:nvSpPr>
        <xdr:cNvPr id="119" name="総務費平均値テキスト"/>
        <xdr:cNvSpPr txBox="1"/>
      </xdr:nvSpPr>
      <xdr:spPr>
        <a:xfrm>
          <a:off x="4686300" y="98206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25133</xdr:rowOff>
    </xdr:from>
    <xdr:to>
      <xdr:col>24</xdr:col>
      <xdr:colOff>114300</xdr:colOff>
      <xdr:row>58</xdr:row>
      <xdr:rowOff>126733</xdr:rowOff>
    </xdr:to>
    <xdr:sp macro="" textlink="">
      <xdr:nvSpPr>
        <xdr:cNvPr id="120" name="フローチャート: 判断 119"/>
        <xdr:cNvSpPr/>
      </xdr:nvSpPr>
      <xdr:spPr>
        <a:xfrm>
          <a:off x="4584700" y="9969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100533</xdr:rowOff>
    </xdr:from>
    <xdr:to>
      <xdr:col>19</xdr:col>
      <xdr:colOff>177800</xdr:colOff>
      <xdr:row>58</xdr:row>
      <xdr:rowOff>114008</xdr:rowOff>
    </xdr:to>
    <xdr:cxnSp macro="">
      <xdr:nvCxnSpPr>
        <xdr:cNvPr id="121" name="直線コネクタ 120"/>
        <xdr:cNvCxnSpPr/>
      </xdr:nvCxnSpPr>
      <xdr:spPr>
        <a:xfrm>
          <a:off x="2908300" y="10044633"/>
          <a:ext cx="889000" cy="1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53048</xdr:rowOff>
    </xdr:from>
    <xdr:to>
      <xdr:col>20</xdr:col>
      <xdr:colOff>38100</xdr:colOff>
      <xdr:row>58</xdr:row>
      <xdr:rowOff>154648</xdr:rowOff>
    </xdr:to>
    <xdr:sp macro="" textlink="">
      <xdr:nvSpPr>
        <xdr:cNvPr id="122" name="フローチャート: 判断 121"/>
        <xdr:cNvSpPr/>
      </xdr:nvSpPr>
      <xdr:spPr>
        <a:xfrm>
          <a:off x="3746500" y="9997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171175</xdr:rowOff>
    </xdr:from>
    <xdr:ext cx="534377" cy="259045"/>
    <xdr:sp macro="" textlink="">
      <xdr:nvSpPr>
        <xdr:cNvPr id="123" name="テキスト ボックス 122"/>
        <xdr:cNvSpPr txBox="1"/>
      </xdr:nvSpPr>
      <xdr:spPr>
        <a:xfrm>
          <a:off x="3530111" y="977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94914</xdr:rowOff>
    </xdr:from>
    <xdr:to>
      <xdr:col>15</xdr:col>
      <xdr:colOff>50800</xdr:colOff>
      <xdr:row>58</xdr:row>
      <xdr:rowOff>100533</xdr:rowOff>
    </xdr:to>
    <xdr:cxnSp macro="">
      <xdr:nvCxnSpPr>
        <xdr:cNvPr id="124" name="直線コネクタ 123"/>
        <xdr:cNvCxnSpPr/>
      </xdr:nvCxnSpPr>
      <xdr:spPr>
        <a:xfrm>
          <a:off x="2019300" y="10039014"/>
          <a:ext cx="889000" cy="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53415</xdr:rowOff>
    </xdr:from>
    <xdr:to>
      <xdr:col>15</xdr:col>
      <xdr:colOff>101600</xdr:colOff>
      <xdr:row>58</xdr:row>
      <xdr:rowOff>155015</xdr:rowOff>
    </xdr:to>
    <xdr:sp macro="" textlink="">
      <xdr:nvSpPr>
        <xdr:cNvPr id="125" name="フローチャート: 判断 124"/>
        <xdr:cNvSpPr/>
      </xdr:nvSpPr>
      <xdr:spPr>
        <a:xfrm>
          <a:off x="2857500" y="999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146142</xdr:rowOff>
    </xdr:from>
    <xdr:ext cx="534377" cy="259045"/>
    <xdr:sp macro="" textlink="">
      <xdr:nvSpPr>
        <xdr:cNvPr id="126" name="テキスト ボックス 125"/>
        <xdr:cNvSpPr txBox="1"/>
      </xdr:nvSpPr>
      <xdr:spPr>
        <a:xfrm>
          <a:off x="2641111" y="1009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94914</xdr:rowOff>
    </xdr:from>
    <xdr:to>
      <xdr:col>10</xdr:col>
      <xdr:colOff>114300</xdr:colOff>
      <xdr:row>58</xdr:row>
      <xdr:rowOff>118491</xdr:rowOff>
    </xdr:to>
    <xdr:cxnSp macro="">
      <xdr:nvCxnSpPr>
        <xdr:cNvPr id="127" name="直線コネクタ 126"/>
        <xdr:cNvCxnSpPr/>
      </xdr:nvCxnSpPr>
      <xdr:spPr>
        <a:xfrm flipV="1">
          <a:off x="1130300" y="10039014"/>
          <a:ext cx="889000" cy="2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54090</xdr:rowOff>
    </xdr:from>
    <xdr:to>
      <xdr:col>10</xdr:col>
      <xdr:colOff>165100</xdr:colOff>
      <xdr:row>58</xdr:row>
      <xdr:rowOff>155690</xdr:rowOff>
    </xdr:to>
    <xdr:sp macro="" textlink="">
      <xdr:nvSpPr>
        <xdr:cNvPr id="128" name="フローチャート: 判断 127"/>
        <xdr:cNvSpPr/>
      </xdr:nvSpPr>
      <xdr:spPr>
        <a:xfrm>
          <a:off x="1968500" y="999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146817</xdr:rowOff>
    </xdr:from>
    <xdr:ext cx="534377" cy="259045"/>
    <xdr:sp macro="" textlink="">
      <xdr:nvSpPr>
        <xdr:cNvPr id="129" name="テキスト ボックス 128"/>
        <xdr:cNvSpPr txBox="1"/>
      </xdr:nvSpPr>
      <xdr:spPr>
        <a:xfrm>
          <a:off x="1752111" y="1009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54807</xdr:rowOff>
    </xdr:from>
    <xdr:to>
      <xdr:col>6</xdr:col>
      <xdr:colOff>38100</xdr:colOff>
      <xdr:row>58</xdr:row>
      <xdr:rowOff>156407</xdr:rowOff>
    </xdr:to>
    <xdr:sp macro="" textlink="">
      <xdr:nvSpPr>
        <xdr:cNvPr id="130" name="フローチャート: 判断 129"/>
        <xdr:cNvSpPr/>
      </xdr:nvSpPr>
      <xdr:spPr>
        <a:xfrm>
          <a:off x="1079500" y="999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1484</xdr:rowOff>
    </xdr:from>
    <xdr:ext cx="534377" cy="259045"/>
    <xdr:sp macro="" textlink="">
      <xdr:nvSpPr>
        <xdr:cNvPr id="131" name="テキスト ボックス 130"/>
        <xdr:cNvSpPr txBox="1"/>
      </xdr:nvSpPr>
      <xdr:spPr>
        <a:xfrm>
          <a:off x="863111" y="977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44430</xdr:rowOff>
    </xdr:from>
    <xdr:to>
      <xdr:col>24</xdr:col>
      <xdr:colOff>114300</xdr:colOff>
      <xdr:row>58</xdr:row>
      <xdr:rowOff>146030</xdr:rowOff>
    </xdr:to>
    <xdr:sp macro="" textlink="">
      <xdr:nvSpPr>
        <xdr:cNvPr id="137" name="楕円 136"/>
        <xdr:cNvSpPr/>
      </xdr:nvSpPr>
      <xdr:spPr>
        <a:xfrm>
          <a:off x="4584700" y="998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3561</xdr:rowOff>
    </xdr:from>
    <xdr:ext cx="534377" cy="259045"/>
    <xdr:sp macro="" textlink="">
      <xdr:nvSpPr>
        <xdr:cNvPr id="138" name="総務費該当値テキスト"/>
        <xdr:cNvSpPr txBox="1"/>
      </xdr:nvSpPr>
      <xdr:spPr>
        <a:xfrm>
          <a:off x="4686300" y="99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63208</xdr:rowOff>
    </xdr:from>
    <xdr:to>
      <xdr:col>20</xdr:col>
      <xdr:colOff>38100</xdr:colOff>
      <xdr:row>58</xdr:row>
      <xdr:rowOff>164808</xdr:rowOff>
    </xdr:to>
    <xdr:sp macro="" textlink="">
      <xdr:nvSpPr>
        <xdr:cNvPr id="139" name="楕円 138"/>
        <xdr:cNvSpPr/>
      </xdr:nvSpPr>
      <xdr:spPr>
        <a:xfrm>
          <a:off x="3746500" y="1000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155935</xdr:rowOff>
    </xdr:from>
    <xdr:ext cx="534377" cy="259045"/>
    <xdr:sp macro="" textlink="">
      <xdr:nvSpPr>
        <xdr:cNvPr id="140" name="テキスト ボックス 139"/>
        <xdr:cNvSpPr txBox="1"/>
      </xdr:nvSpPr>
      <xdr:spPr>
        <a:xfrm>
          <a:off x="3530111" y="1010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49733</xdr:rowOff>
    </xdr:from>
    <xdr:to>
      <xdr:col>15</xdr:col>
      <xdr:colOff>101600</xdr:colOff>
      <xdr:row>58</xdr:row>
      <xdr:rowOff>151333</xdr:rowOff>
    </xdr:to>
    <xdr:sp macro="" textlink="">
      <xdr:nvSpPr>
        <xdr:cNvPr id="141" name="楕円 140"/>
        <xdr:cNvSpPr/>
      </xdr:nvSpPr>
      <xdr:spPr>
        <a:xfrm>
          <a:off x="2857500" y="999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167860</xdr:rowOff>
    </xdr:from>
    <xdr:ext cx="534377" cy="259045"/>
    <xdr:sp macro="" textlink="">
      <xdr:nvSpPr>
        <xdr:cNvPr id="142" name="テキスト ボックス 141"/>
        <xdr:cNvSpPr txBox="1"/>
      </xdr:nvSpPr>
      <xdr:spPr>
        <a:xfrm>
          <a:off x="2641111" y="976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44114</xdr:rowOff>
    </xdr:from>
    <xdr:to>
      <xdr:col>10</xdr:col>
      <xdr:colOff>165100</xdr:colOff>
      <xdr:row>58</xdr:row>
      <xdr:rowOff>145714</xdr:rowOff>
    </xdr:to>
    <xdr:sp macro="" textlink="">
      <xdr:nvSpPr>
        <xdr:cNvPr id="143" name="楕円 142"/>
        <xdr:cNvSpPr/>
      </xdr:nvSpPr>
      <xdr:spPr>
        <a:xfrm>
          <a:off x="1968500" y="998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162241</xdr:rowOff>
    </xdr:from>
    <xdr:ext cx="534377" cy="259045"/>
    <xdr:sp macro="" textlink="">
      <xdr:nvSpPr>
        <xdr:cNvPr id="144" name="テキスト ボックス 143"/>
        <xdr:cNvSpPr txBox="1"/>
      </xdr:nvSpPr>
      <xdr:spPr>
        <a:xfrm>
          <a:off x="1752111" y="976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67691</xdr:rowOff>
    </xdr:from>
    <xdr:to>
      <xdr:col>6</xdr:col>
      <xdr:colOff>38100</xdr:colOff>
      <xdr:row>58</xdr:row>
      <xdr:rowOff>169291</xdr:rowOff>
    </xdr:to>
    <xdr:sp macro="" textlink="">
      <xdr:nvSpPr>
        <xdr:cNvPr id="145" name="楕円 144"/>
        <xdr:cNvSpPr/>
      </xdr:nvSpPr>
      <xdr:spPr>
        <a:xfrm>
          <a:off x="1079500" y="1001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160418</xdr:rowOff>
    </xdr:from>
    <xdr:ext cx="534377" cy="259045"/>
    <xdr:sp macro="" textlink="">
      <xdr:nvSpPr>
        <xdr:cNvPr id="146" name="テキスト ボックス 145"/>
        <xdr:cNvSpPr txBox="1"/>
      </xdr:nvSpPr>
      <xdr:spPr>
        <a:xfrm>
          <a:off x="863111" y="1010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15697</xdr:rowOff>
    </xdr:from>
    <xdr:to>
      <xdr:col>24</xdr:col>
      <xdr:colOff>62865</xdr:colOff>
      <xdr:row>79</xdr:row>
      <xdr:rowOff>106998</xdr:rowOff>
    </xdr:to>
    <xdr:cxnSp macro="">
      <xdr:nvCxnSpPr>
        <xdr:cNvPr id="171" name="直線コネクタ 170"/>
        <xdr:cNvCxnSpPr/>
      </xdr:nvCxnSpPr>
      <xdr:spPr>
        <a:xfrm flipV="1">
          <a:off x="4633595" y="12017197"/>
          <a:ext cx="1270" cy="163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110825</xdr:rowOff>
    </xdr:from>
    <xdr:ext cx="599010" cy="259045"/>
    <xdr:sp macro="" textlink="">
      <xdr:nvSpPr>
        <xdr:cNvPr id="172" name="民生費最小値テキスト"/>
        <xdr:cNvSpPr txBox="1"/>
      </xdr:nvSpPr>
      <xdr:spPr>
        <a:xfrm>
          <a:off x="4686300" y="1365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106998</xdr:rowOff>
    </xdr:from>
    <xdr:to>
      <xdr:col>24</xdr:col>
      <xdr:colOff>152400</xdr:colOff>
      <xdr:row>79</xdr:row>
      <xdr:rowOff>106998</xdr:rowOff>
    </xdr:to>
    <xdr:cxnSp macro="">
      <xdr:nvCxnSpPr>
        <xdr:cNvPr id="173" name="直線コネクタ 172"/>
        <xdr:cNvCxnSpPr/>
      </xdr:nvCxnSpPr>
      <xdr:spPr>
        <a:xfrm>
          <a:off x="4546600" y="1365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133824</xdr:rowOff>
    </xdr:from>
    <xdr:ext cx="599010" cy="259045"/>
    <xdr:sp macro="" textlink="">
      <xdr:nvSpPr>
        <xdr:cNvPr id="174" name="民生費最大値テキスト"/>
        <xdr:cNvSpPr txBox="1"/>
      </xdr:nvSpPr>
      <xdr:spPr>
        <a:xfrm>
          <a:off x="4686300" y="1179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243,764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15697</xdr:rowOff>
    </xdr:from>
    <xdr:to>
      <xdr:col>24</xdr:col>
      <xdr:colOff>152400</xdr:colOff>
      <xdr:row>70</xdr:row>
      <xdr:rowOff>15697</xdr:rowOff>
    </xdr:to>
    <xdr:cxnSp macro="">
      <xdr:nvCxnSpPr>
        <xdr:cNvPr id="175" name="直線コネクタ 174"/>
        <xdr:cNvCxnSpPr/>
      </xdr:nvCxnSpPr>
      <xdr:spPr>
        <a:xfrm>
          <a:off x="4546600" y="12017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19165</xdr:rowOff>
    </xdr:from>
    <xdr:to>
      <xdr:col>24</xdr:col>
      <xdr:colOff>63500</xdr:colOff>
      <xdr:row>77</xdr:row>
      <xdr:rowOff>29617</xdr:rowOff>
    </xdr:to>
    <xdr:cxnSp macro="">
      <xdr:nvCxnSpPr>
        <xdr:cNvPr id="176" name="直線コネクタ 175"/>
        <xdr:cNvCxnSpPr/>
      </xdr:nvCxnSpPr>
      <xdr:spPr>
        <a:xfrm>
          <a:off x="3797300" y="13220815"/>
          <a:ext cx="838200" cy="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21683</xdr:rowOff>
    </xdr:from>
    <xdr:ext cx="599010" cy="259045"/>
    <xdr:sp macro="" textlink="">
      <xdr:nvSpPr>
        <xdr:cNvPr id="177" name="民生費平均値テキスト"/>
        <xdr:cNvSpPr txBox="1"/>
      </xdr:nvSpPr>
      <xdr:spPr>
        <a:xfrm>
          <a:off x="4686300" y="127089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170256</xdr:rowOff>
    </xdr:from>
    <xdr:to>
      <xdr:col>24</xdr:col>
      <xdr:colOff>114300</xdr:colOff>
      <xdr:row>75</xdr:row>
      <xdr:rowOff>100406</xdr:rowOff>
    </xdr:to>
    <xdr:sp macro="" textlink="">
      <xdr:nvSpPr>
        <xdr:cNvPr id="178" name="フローチャート: 判断 177"/>
        <xdr:cNvSpPr/>
      </xdr:nvSpPr>
      <xdr:spPr>
        <a:xfrm>
          <a:off x="4584700" y="1285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19165</xdr:rowOff>
    </xdr:from>
    <xdr:to>
      <xdr:col>19</xdr:col>
      <xdr:colOff>177800</xdr:colOff>
      <xdr:row>77</xdr:row>
      <xdr:rowOff>116827</xdr:rowOff>
    </xdr:to>
    <xdr:cxnSp macro="">
      <xdr:nvCxnSpPr>
        <xdr:cNvPr id="179" name="直線コネクタ 178"/>
        <xdr:cNvCxnSpPr/>
      </xdr:nvCxnSpPr>
      <xdr:spPr>
        <a:xfrm flipV="1">
          <a:off x="2908300" y="13220815"/>
          <a:ext cx="889000" cy="9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132105</xdr:rowOff>
    </xdr:from>
    <xdr:to>
      <xdr:col>20</xdr:col>
      <xdr:colOff>38100</xdr:colOff>
      <xdr:row>76</xdr:row>
      <xdr:rowOff>62255</xdr:rowOff>
    </xdr:to>
    <xdr:sp macro="" textlink="">
      <xdr:nvSpPr>
        <xdr:cNvPr id="180" name="フローチャート: 判断 179"/>
        <xdr:cNvSpPr/>
      </xdr:nvSpPr>
      <xdr:spPr>
        <a:xfrm>
          <a:off x="3746500" y="1299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78782</xdr:rowOff>
    </xdr:from>
    <xdr:ext cx="599010" cy="259045"/>
    <xdr:sp macro="" textlink="">
      <xdr:nvSpPr>
        <xdr:cNvPr id="181" name="テキスト ボックス 180"/>
        <xdr:cNvSpPr txBox="1"/>
      </xdr:nvSpPr>
      <xdr:spPr>
        <a:xfrm>
          <a:off x="3497795" y="12766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11849</xdr:rowOff>
    </xdr:from>
    <xdr:to>
      <xdr:col>15</xdr:col>
      <xdr:colOff>50800</xdr:colOff>
      <xdr:row>77</xdr:row>
      <xdr:rowOff>116827</xdr:rowOff>
    </xdr:to>
    <xdr:cxnSp macro="">
      <xdr:nvCxnSpPr>
        <xdr:cNvPr id="182" name="直線コネクタ 181"/>
        <xdr:cNvCxnSpPr/>
      </xdr:nvCxnSpPr>
      <xdr:spPr>
        <a:xfrm>
          <a:off x="2019300" y="13213499"/>
          <a:ext cx="889000" cy="10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164236</xdr:rowOff>
    </xdr:from>
    <xdr:to>
      <xdr:col>15</xdr:col>
      <xdr:colOff>101600</xdr:colOff>
      <xdr:row>76</xdr:row>
      <xdr:rowOff>94386</xdr:rowOff>
    </xdr:to>
    <xdr:sp macro="" textlink="">
      <xdr:nvSpPr>
        <xdr:cNvPr id="183" name="フローチャート: 判断 182"/>
        <xdr:cNvSpPr/>
      </xdr:nvSpPr>
      <xdr:spPr>
        <a:xfrm>
          <a:off x="2857500" y="13022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110913</xdr:rowOff>
    </xdr:from>
    <xdr:ext cx="599010" cy="259045"/>
    <xdr:sp macro="" textlink="">
      <xdr:nvSpPr>
        <xdr:cNvPr id="184" name="テキスト ボックス 183"/>
        <xdr:cNvSpPr txBox="1"/>
      </xdr:nvSpPr>
      <xdr:spPr>
        <a:xfrm>
          <a:off x="2608795" y="1279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11849</xdr:rowOff>
    </xdr:from>
    <xdr:to>
      <xdr:col>10</xdr:col>
      <xdr:colOff>114300</xdr:colOff>
      <xdr:row>78</xdr:row>
      <xdr:rowOff>96329</xdr:rowOff>
    </xdr:to>
    <xdr:cxnSp macro="">
      <xdr:nvCxnSpPr>
        <xdr:cNvPr id="185" name="直線コネクタ 184"/>
        <xdr:cNvCxnSpPr/>
      </xdr:nvCxnSpPr>
      <xdr:spPr>
        <a:xfrm flipV="1">
          <a:off x="1130300" y="13213499"/>
          <a:ext cx="889000" cy="25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166066</xdr:rowOff>
    </xdr:from>
    <xdr:to>
      <xdr:col>10</xdr:col>
      <xdr:colOff>165100</xdr:colOff>
      <xdr:row>76</xdr:row>
      <xdr:rowOff>96216</xdr:rowOff>
    </xdr:to>
    <xdr:sp macro="" textlink="">
      <xdr:nvSpPr>
        <xdr:cNvPr id="186" name="フローチャート: 判断 185"/>
        <xdr:cNvSpPr/>
      </xdr:nvSpPr>
      <xdr:spPr>
        <a:xfrm>
          <a:off x="1968500" y="130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112742</xdr:rowOff>
    </xdr:from>
    <xdr:ext cx="599010" cy="259045"/>
    <xdr:sp macro="" textlink="">
      <xdr:nvSpPr>
        <xdr:cNvPr id="187" name="テキスト ボックス 186"/>
        <xdr:cNvSpPr txBox="1"/>
      </xdr:nvSpPr>
      <xdr:spPr>
        <a:xfrm>
          <a:off x="1719795" y="1280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35483</xdr:rowOff>
    </xdr:from>
    <xdr:to>
      <xdr:col>6</xdr:col>
      <xdr:colOff>38100</xdr:colOff>
      <xdr:row>76</xdr:row>
      <xdr:rowOff>137083</xdr:rowOff>
    </xdr:to>
    <xdr:sp macro="" textlink="">
      <xdr:nvSpPr>
        <xdr:cNvPr id="188" name="フローチャート: 判断 187"/>
        <xdr:cNvSpPr/>
      </xdr:nvSpPr>
      <xdr:spPr>
        <a:xfrm>
          <a:off x="1079500" y="1306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153611</xdr:rowOff>
    </xdr:from>
    <xdr:ext cx="599010" cy="259045"/>
    <xdr:sp macro="" textlink="">
      <xdr:nvSpPr>
        <xdr:cNvPr id="189" name="テキスト ボックス 188"/>
        <xdr:cNvSpPr txBox="1"/>
      </xdr:nvSpPr>
      <xdr:spPr>
        <a:xfrm>
          <a:off x="830795" y="1284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150267</xdr:rowOff>
    </xdr:from>
    <xdr:to>
      <xdr:col>24</xdr:col>
      <xdr:colOff>114300</xdr:colOff>
      <xdr:row>77</xdr:row>
      <xdr:rowOff>80417</xdr:rowOff>
    </xdr:to>
    <xdr:sp macro="" textlink="">
      <xdr:nvSpPr>
        <xdr:cNvPr id="195" name="楕円 194"/>
        <xdr:cNvSpPr/>
      </xdr:nvSpPr>
      <xdr:spPr>
        <a:xfrm>
          <a:off x="4584700" y="1318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128694</xdr:rowOff>
    </xdr:from>
    <xdr:ext cx="599010" cy="259045"/>
    <xdr:sp macro="" textlink="">
      <xdr:nvSpPr>
        <xdr:cNvPr id="196" name="民生費該当値テキスト"/>
        <xdr:cNvSpPr txBox="1"/>
      </xdr:nvSpPr>
      <xdr:spPr>
        <a:xfrm>
          <a:off x="4686300" y="13158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139815</xdr:rowOff>
    </xdr:from>
    <xdr:to>
      <xdr:col>20</xdr:col>
      <xdr:colOff>38100</xdr:colOff>
      <xdr:row>77</xdr:row>
      <xdr:rowOff>69965</xdr:rowOff>
    </xdr:to>
    <xdr:sp macro="" textlink="">
      <xdr:nvSpPr>
        <xdr:cNvPr id="197" name="楕円 196"/>
        <xdr:cNvSpPr/>
      </xdr:nvSpPr>
      <xdr:spPr>
        <a:xfrm>
          <a:off x="3746500" y="131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61092</xdr:rowOff>
    </xdr:from>
    <xdr:ext cx="599010" cy="259045"/>
    <xdr:sp macro="" textlink="">
      <xdr:nvSpPr>
        <xdr:cNvPr id="198" name="テキスト ボックス 197"/>
        <xdr:cNvSpPr txBox="1"/>
      </xdr:nvSpPr>
      <xdr:spPr>
        <a:xfrm>
          <a:off x="3497795" y="13262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66027</xdr:rowOff>
    </xdr:from>
    <xdr:to>
      <xdr:col>15</xdr:col>
      <xdr:colOff>101600</xdr:colOff>
      <xdr:row>77</xdr:row>
      <xdr:rowOff>167627</xdr:rowOff>
    </xdr:to>
    <xdr:sp macro="" textlink="">
      <xdr:nvSpPr>
        <xdr:cNvPr id="199" name="楕円 198"/>
        <xdr:cNvSpPr/>
      </xdr:nvSpPr>
      <xdr:spPr>
        <a:xfrm>
          <a:off x="2857500" y="1326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158754</xdr:rowOff>
    </xdr:from>
    <xdr:ext cx="599010" cy="259045"/>
    <xdr:sp macro="" textlink="">
      <xdr:nvSpPr>
        <xdr:cNvPr id="200" name="テキスト ボックス 199"/>
        <xdr:cNvSpPr txBox="1"/>
      </xdr:nvSpPr>
      <xdr:spPr>
        <a:xfrm>
          <a:off x="2608795" y="13360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132499</xdr:rowOff>
    </xdr:from>
    <xdr:to>
      <xdr:col>10</xdr:col>
      <xdr:colOff>165100</xdr:colOff>
      <xdr:row>77</xdr:row>
      <xdr:rowOff>62649</xdr:rowOff>
    </xdr:to>
    <xdr:sp macro="" textlink="">
      <xdr:nvSpPr>
        <xdr:cNvPr id="201" name="楕円 200"/>
        <xdr:cNvSpPr/>
      </xdr:nvSpPr>
      <xdr:spPr>
        <a:xfrm>
          <a:off x="1968500" y="1316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53776</xdr:rowOff>
    </xdr:from>
    <xdr:ext cx="599010" cy="259045"/>
    <xdr:sp macro="" textlink="">
      <xdr:nvSpPr>
        <xdr:cNvPr id="202" name="テキスト ボックス 201"/>
        <xdr:cNvSpPr txBox="1"/>
      </xdr:nvSpPr>
      <xdr:spPr>
        <a:xfrm>
          <a:off x="1719795" y="1325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45529</xdr:rowOff>
    </xdr:from>
    <xdr:to>
      <xdr:col>6</xdr:col>
      <xdr:colOff>38100</xdr:colOff>
      <xdr:row>78</xdr:row>
      <xdr:rowOff>147129</xdr:rowOff>
    </xdr:to>
    <xdr:sp macro="" textlink="">
      <xdr:nvSpPr>
        <xdr:cNvPr id="203" name="楕円 202"/>
        <xdr:cNvSpPr/>
      </xdr:nvSpPr>
      <xdr:spPr>
        <a:xfrm>
          <a:off x="1079500" y="1341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138256</xdr:rowOff>
    </xdr:from>
    <xdr:ext cx="599010" cy="259045"/>
    <xdr:sp macro="" textlink="">
      <xdr:nvSpPr>
        <xdr:cNvPr id="204" name="テキスト ボックス 203"/>
        <xdr:cNvSpPr txBox="1"/>
      </xdr:nvSpPr>
      <xdr:spPr>
        <a:xfrm>
          <a:off x="830795" y="1351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65405</xdr:rowOff>
    </xdr:from>
    <xdr:to>
      <xdr:col>24</xdr:col>
      <xdr:colOff>62865</xdr:colOff>
      <xdr:row>98</xdr:row>
      <xdr:rowOff>114021</xdr:rowOff>
    </xdr:to>
    <xdr:cxnSp macro="">
      <xdr:nvCxnSpPr>
        <xdr:cNvPr id="229" name="直線コネクタ 228"/>
        <xdr:cNvCxnSpPr/>
      </xdr:nvCxnSpPr>
      <xdr:spPr>
        <a:xfrm flipV="1">
          <a:off x="4633595" y="15667355"/>
          <a:ext cx="1270" cy="12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117848</xdr:rowOff>
    </xdr:from>
    <xdr:ext cx="534377" cy="259045"/>
    <xdr:sp macro="" textlink="">
      <xdr:nvSpPr>
        <xdr:cNvPr id="230" name="衛生費最小値テキスト"/>
        <xdr:cNvSpPr txBox="1"/>
      </xdr:nvSpPr>
      <xdr:spPr>
        <a:xfrm>
          <a:off x="4686300" y="1691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114021</xdr:rowOff>
    </xdr:from>
    <xdr:to>
      <xdr:col>24</xdr:col>
      <xdr:colOff>152400</xdr:colOff>
      <xdr:row>98</xdr:row>
      <xdr:rowOff>114021</xdr:rowOff>
    </xdr:to>
    <xdr:cxnSp macro="">
      <xdr:nvCxnSpPr>
        <xdr:cNvPr id="231" name="直線コネクタ 230"/>
        <xdr:cNvCxnSpPr/>
      </xdr:nvCxnSpPr>
      <xdr:spPr>
        <a:xfrm>
          <a:off x="4546600" y="1691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12082</xdr:rowOff>
    </xdr:from>
    <xdr:ext cx="534377" cy="259045"/>
    <xdr:sp macro="" textlink="">
      <xdr:nvSpPr>
        <xdr:cNvPr id="232" name="衛生費最大値テキスト"/>
        <xdr:cNvSpPr txBox="1"/>
      </xdr:nvSpPr>
      <xdr:spPr>
        <a:xfrm>
          <a:off x="4686300" y="15442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90,900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65405</xdr:rowOff>
    </xdr:from>
    <xdr:to>
      <xdr:col>24</xdr:col>
      <xdr:colOff>152400</xdr:colOff>
      <xdr:row>91</xdr:row>
      <xdr:rowOff>65405</xdr:rowOff>
    </xdr:to>
    <xdr:cxnSp macro="">
      <xdr:nvCxnSpPr>
        <xdr:cNvPr id="233" name="直線コネクタ 232"/>
        <xdr:cNvCxnSpPr/>
      </xdr:nvCxnSpPr>
      <xdr:spPr>
        <a:xfrm>
          <a:off x="4546600" y="1566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114021</xdr:rowOff>
    </xdr:from>
    <xdr:to>
      <xdr:col>24</xdr:col>
      <xdr:colOff>63500</xdr:colOff>
      <xdr:row>98</xdr:row>
      <xdr:rowOff>125718</xdr:rowOff>
    </xdr:to>
    <xdr:cxnSp macro="">
      <xdr:nvCxnSpPr>
        <xdr:cNvPr id="234" name="直線コネクタ 233"/>
        <xdr:cNvCxnSpPr/>
      </xdr:nvCxnSpPr>
      <xdr:spPr>
        <a:xfrm flipV="1">
          <a:off x="3797300" y="16916121"/>
          <a:ext cx="8382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124293</xdr:rowOff>
    </xdr:from>
    <xdr:ext cx="534377" cy="259045"/>
    <xdr:sp macro="" textlink="">
      <xdr:nvSpPr>
        <xdr:cNvPr id="235" name="衛生費平均値テキスト"/>
        <xdr:cNvSpPr txBox="1"/>
      </xdr:nvSpPr>
      <xdr:spPr>
        <a:xfrm>
          <a:off x="4686300" y="16240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101416</xdr:rowOff>
    </xdr:from>
    <xdr:to>
      <xdr:col>24</xdr:col>
      <xdr:colOff>114300</xdr:colOff>
      <xdr:row>96</xdr:row>
      <xdr:rowOff>31566</xdr:rowOff>
    </xdr:to>
    <xdr:sp macro="" textlink="">
      <xdr:nvSpPr>
        <xdr:cNvPr id="236" name="フローチャート: 判断 235"/>
        <xdr:cNvSpPr/>
      </xdr:nvSpPr>
      <xdr:spPr>
        <a:xfrm>
          <a:off x="4584700" y="16389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125718</xdr:rowOff>
    </xdr:from>
    <xdr:to>
      <xdr:col>19</xdr:col>
      <xdr:colOff>177800</xdr:colOff>
      <xdr:row>98</xdr:row>
      <xdr:rowOff>148596</xdr:rowOff>
    </xdr:to>
    <xdr:cxnSp macro="">
      <xdr:nvCxnSpPr>
        <xdr:cNvPr id="237" name="直線コネクタ 236"/>
        <xdr:cNvCxnSpPr/>
      </xdr:nvCxnSpPr>
      <xdr:spPr>
        <a:xfrm flipV="1">
          <a:off x="2908300" y="16927818"/>
          <a:ext cx="889000" cy="2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148813</xdr:rowOff>
    </xdr:from>
    <xdr:to>
      <xdr:col>20</xdr:col>
      <xdr:colOff>38100</xdr:colOff>
      <xdr:row>96</xdr:row>
      <xdr:rowOff>78963</xdr:rowOff>
    </xdr:to>
    <xdr:sp macro="" textlink="">
      <xdr:nvSpPr>
        <xdr:cNvPr id="238" name="フローチャート: 判断 237"/>
        <xdr:cNvSpPr/>
      </xdr:nvSpPr>
      <xdr:spPr>
        <a:xfrm>
          <a:off x="3746500" y="164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95490</xdr:rowOff>
    </xdr:from>
    <xdr:ext cx="534377" cy="259045"/>
    <xdr:sp macro="" textlink="">
      <xdr:nvSpPr>
        <xdr:cNvPr id="239" name="テキスト ボックス 238"/>
        <xdr:cNvSpPr txBox="1"/>
      </xdr:nvSpPr>
      <xdr:spPr>
        <a:xfrm>
          <a:off x="3530111" y="1621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148596</xdr:rowOff>
    </xdr:from>
    <xdr:to>
      <xdr:col>15</xdr:col>
      <xdr:colOff>50800</xdr:colOff>
      <xdr:row>99</xdr:row>
      <xdr:rowOff>23267</xdr:rowOff>
    </xdr:to>
    <xdr:cxnSp macro="">
      <xdr:nvCxnSpPr>
        <xdr:cNvPr id="240" name="直線コネクタ 239"/>
        <xdr:cNvCxnSpPr/>
      </xdr:nvCxnSpPr>
      <xdr:spPr>
        <a:xfrm flipV="1">
          <a:off x="2019300" y="16950696"/>
          <a:ext cx="889000" cy="4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42838</xdr:rowOff>
    </xdr:from>
    <xdr:to>
      <xdr:col>15</xdr:col>
      <xdr:colOff>101600</xdr:colOff>
      <xdr:row>96</xdr:row>
      <xdr:rowOff>144438</xdr:rowOff>
    </xdr:to>
    <xdr:sp macro="" textlink="">
      <xdr:nvSpPr>
        <xdr:cNvPr id="241" name="フローチャート: 判断 240"/>
        <xdr:cNvSpPr/>
      </xdr:nvSpPr>
      <xdr:spPr>
        <a:xfrm>
          <a:off x="2857500" y="1650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160965</xdr:rowOff>
    </xdr:from>
    <xdr:ext cx="534377" cy="259045"/>
    <xdr:sp macro="" textlink="">
      <xdr:nvSpPr>
        <xdr:cNvPr id="242" name="テキスト ボックス 241"/>
        <xdr:cNvSpPr txBox="1"/>
      </xdr:nvSpPr>
      <xdr:spPr>
        <a:xfrm>
          <a:off x="2641111" y="1627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13912</xdr:rowOff>
    </xdr:from>
    <xdr:to>
      <xdr:col>10</xdr:col>
      <xdr:colOff>114300</xdr:colOff>
      <xdr:row>99</xdr:row>
      <xdr:rowOff>23267</xdr:rowOff>
    </xdr:to>
    <xdr:cxnSp macro="">
      <xdr:nvCxnSpPr>
        <xdr:cNvPr id="243" name="直線コネクタ 242"/>
        <xdr:cNvCxnSpPr/>
      </xdr:nvCxnSpPr>
      <xdr:spPr>
        <a:xfrm>
          <a:off x="1130300" y="16987462"/>
          <a:ext cx="889000" cy="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156584</xdr:rowOff>
    </xdr:from>
    <xdr:to>
      <xdr:col>10</xdr:col>
      <xdr:colOff>165100</xdr:colOff>
      <xdr:row>96</xdr:row>
      <xdr:rowOff>86734</xdr:rowOff>
    </xdr:to>
    <xdr:sp macro="" textlink="">
      <xdr:nvSpPr>
        <xdr:cNvPr id="244" name="フローチャート: 判断 243"/>
        <xdr:cNvSpPr/>
      </xdr:nvSpPr>
      <xdr:spPr>
        <a:xfrm>
          <a:off x="1968500" y="164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103261</xdr:rowOff>
    </xdr:from>
    <xdr:ext cx="534377" cy="259045"/>
    <xdr:sp macro="" textlink="">
      <xdr:nvSpPr>
        <xdr:cNvPr id="245" name="テキスト ボックス 244"/>
        <xdr:cNvSpPr txBox="1"/>
      </xdr:nvSpPr>
      <xdr:spPr>
        <a:xfrm>
          <a:off x="1752111" y="1621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127419</xdr:rowOff>
    </xdr:from>
    <xdr:to>
      <xdr:col>6</xdr:col>
      <xdr:colOff>38100</xdr:colOff>
      <xdr:row>96</xdr:row>
      <xdr:rowOff>57569</xdr:rowOff>
    </xdr:to>
    <xdr:sp macro="" textlink="">
      <xdr:nvSpPr>
        <xdr:cNvPr id="246" name="フローチャート: 判断 245"/>
        <xdr:cNvSpPr/>
      </xdr:nvSpPr>
      <xdr:spPr>
        <a:xfrm>
          <a:off x="1079500" y="164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74096</xdr:rowOff>
    </xdr:from>
    <xdr:ext cx="534377" cy="259045"/>
    <xdr:sp macro="" textlink="">
      <xdr:nvSpPr>
        <xdr:cNvPr id="247" name="テキスト ボックス 246"/>
        <xdr:cNvSpPr txBox="1"/>
      </xdr:nvSpPr>
      <xdr:spPr>
        <a:xfrm>
          <a:off x="863111" y="161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63221</xdr:rowOff>
    </xdr:from>
    <xdr:to>
      <xdr:col>24</xdr:col>
      <xdr:colOff>114300</xdr:colOff>
      <xdr:row>98</xdr:row>
      <xdr:rowOff>164821</xdr:rowOff>
    </xdr:to>
    <xdr:sp macro="" textlink="">
      <xdr:nvSpPr>
        <xdr:cNvPr id="253" name="楕円 252"/>
        <xdr:cNvSpPr/>
      </xdr:nvSpPr>
      <xdr:spPr>
        <a:xfrm>
          <a:off x="4584700" y="1686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149598</xdr:rowOff>
    </xdr:from>
    <xdr:ext cx="534377" cy="259045"/>
    <xdr:sp macro="" textlink="">
      <xdr:nvSpPr>
        <xdr:cNvPr id="254" name="衛生費該当値テキスト"/>
        <xdr:cNvSpPr txBox="1"/>
      </xdr:nvSpPr>
      <xdr:spPr>
        <a:xfrm>
          <a:off x="4686300" y="1678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74918</xdr:rowOff>
    </xdr:from>
    <xdr:to>
      <xdr:col>20</xdr:col>
      <xdr:colOff>38100</xdr:colOff>
      <xdr:row>99</xdr:row>
      <xdr:rowOff>5068</xdr:rowOff>
    </xdr:to>
    <xdr:sp macro="" textlink="">
      <xdr:nvSpPr>
        <xdr:cNvPr id="255" name="楕円 254"/>
        <xdr:cNvSpPr/>
      </xdr:nvSpPr>
      <xdr:spPr>
        <a:xfrm>
          <a:off x="3746500" y="1687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167645</xdr:rowOff>
    </xdr:from>
    <xdr:ext cx="534377" cy="259045"/>
    <xdr:sp macro="" textlink="">
      <xdr:nvSpPr>
        <xdr:cNvPr id="256" name="テキスト ボックス 255"/>
        <xdr:cNvSpPr txBox="1"/>
      </xdr:nvSpPr>
      <xdr:spPr>
        <a:xfrm>
          <a:off x="3530111" y="1696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97796</xdr:rowOff>
    </xdr:from>
    <xdr:to>
      <xdr:col>15</xdr:col>
      <xdr:colOff>101600</xdr:colOff>
      <xdr:row>99</xdr:row>
      <xdr:rowOff>27946</xdr:rowOff>
    </xdr:to>
    <xdr:sp macro="" textlink="">
      <xdr:nvSpPr>
        <xdr:cNvPr id="257" name="楕円 256"/>
        <xdr:cNvSpPr/>
      </xdr:nvSpPr>
      <xdr:spPr>
        <a:xfrm>
          <a:off x="2857500" y="16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19073</xdr:rowOff>
    </xdr:from>
    <xdr:ext cx="534377" cy="259045"/>
    <xdr:sp macro="" textlink="">
      <xdr:nvSpPr>
        <xdr:cNvPr id="258" name="テキスト ボックス 257"/>
        <xdr:cNvSpPr txBox="1"/>
      </xdr:nvSpPr>
      <xdr:spPr>
        <a:xfrm>
          <a:off x="2641111" y="1699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143917</xdr:rowOff>
    </xdr:from>
    <xdr:to>
      <xdr:col>10</xdr:col>
      <xdr:colOff>165100</xdr:colOff>
      <xdr:row>99</xdr:row>
      <xdr:rowOff>74067</xdr:rowOff>
    </xdr:to>
    <xdr:sp macro="" textlink="">
      <xdr:nvSpPr>
        <xdr:cNvPr id="259" name="楕円 258"/>
        <xdr:cNvSpPr/>
      </xdr:nvSpPr>
      <xdr:spPr>
        <a:xfrm>
          <a:off x="1968500" y="1694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65194</xdr:rowOff>
    </xdr:from>
    <xdr:ext cx="534377" cy="259045"/>
    <xdr:sp macro="" textlink="">
      <xdr:nvSpPr>
        <xdr:cNvPr id="260" name="テキスト ボックス 259"/>
        <xdr:cNvSpPr txBox="1"/>
      </xdr:nvSpPr>
      <xdr:spPr>
        <a:xfrm>
          <a:off x="1752111" y="1703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134562</xdr:rowOff>
    </xdr:from>
    <xdr:to>
      <xdr:col>6</xdr:col>
      <xdr:colOff>38100</xdr:colOff>
      <xdr:row>99</xdr:row>
      <xdr:rowOff>64712</xdr:rowOff>
    </xdr:to>
    <xdr:sp macro="" textlink="">
      <xdr:nvSpPr>
        <xdr:cNvPr id="261" name="楕円 260"/>
        <xdr:cNvSpPr/>
      </xdr:nvSpPr>
      <xdr:spPr>
        <a:xfrm>
          <a:off x="1079500" y="1693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55839</xdr:rowOff>
    </xdr:from>
    <xdr:ext cx="534377" cy="259045"/>
    <xdr:sp macro="" textlink="">
      <xdr:nvSpPr>
        <xdr:cNvPr id="262" name="テキスト ボックス 261"/>
        <xdr:cNvSpPr txBox="1"/>
      </xdr:nvSpPr>
      <xdr:spPr>
        <a:xfrm>
          <a:off x="863111" y="1702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129250</xdr:rowOff>
    </xdr:from>
    <xdr:to>
      <xdr:col>54</xdr:col>
      <xdr:colOff>189865</xdr:colOff>
      <xdr:row>39</xdr:row>
      <xdr:rowOff>98878</xdr:rowOff>
    </xdr:to>
    <xdr:cxnSp macro="">
      <xdr:nvCxnSpPr>
        <xdr:cNvPr id="288" name="直線コネクタ 287"/>
        <xdr:cNvCxnSpPr/>
      </xdr:nvCxnSpPr>
      <xdr:spPr>
        <a:xfrm flipV="1">
          <a:off x="10475595" y="5272750"/>
          <a:ext cx="1270" cy="1512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75927</xdr:rowOff>
    </xdr:from>
    <xdr:ext cx="469744" cy="259045"/>
    <xdr:sp macro="" textlink="">
      <xdr:nvSpPr>
        <xdr:cNvPr id="291" name="労働費最大値テキスト"/>
        <xdr:cNvSpPr txBox="1"/>
      </xdr:nvSpPr>
      <xdr:spPr>
        <a:xfrm>
          <a:off x="10528300" y="504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129250</xdr:rowOff>
    </xdr:from>
    <xdr:to>
      <xdr:col>55</xdr:col>
      <xdr:colOff>88900</xdr:colOff>
      <xdr:row>30</xdr:row>
      <xdr:rowOff>129250</xdr:rowOff>
    </xdr:to>
    <xdr:cxnSp macro="">
      <xdr:nvCxnSpPr>
        <xdr:cNvPr id="292" name="直線コネクタ 291"/>
        <xdr:cNvCxnSpPr/>
      </xdr:nvCxnSpPr>
      <xdr:spPr>
        <a:xfrm>
          <a:off x="10388600" y="527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137414</xdr:rowOff>
    </xdr:from>
    <xdr:to>
      <xdr:col>55</xdr:col>
      <xdr:colOff>0</xdr:colOff>
      <xdr:row>38</xdr:row>
      <xdr:rowOff>18052</xdr:rowOff>
    </xdr:to>
    <xdr:cxnSp macro="">
      <xdr:nvCxnSpPr>
        <xdr:cNvPr id="293" name="直線コネクタ 292"/>
        <xdr:cNvCxnSpPr/>
      </xdr:nvCxnSpPr>
      <xdr:spPr>
        <a:xfrm>
          <a:off x="9639300" y="6481064"/>
          <a:ext cx="838200" cy="5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51325</xdr:rowOff>
    </xdr:from>
    <xdr:ext cx="378565" cy="259045"/>
    <xdr:sp macro="" textlink="">
      <xdr:nvSpPr>
        <xdr:cNvPr id="294" name="労働費平均値テキスト"/>
        <xdr:cNvSpPr txBox="1"/>
      </xdr:nvSpPr>
      <xdr:spPr>
        <a:xfrm>
          <a:off x="10528300" y="65664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72898</xdr:rowOff>
    </xdr:from>
    <xdr:to>
      <xdr:col>55</xdr:col>
      <xdr:colOff>50800</xdr:colOff>
      <xdr:row>39</xdr:row>
      <xdr:rowOff>3048</xdr:rowOff>
    </xdr:to>
    <xdr:sp macro="" textlink="">
      <xdr:nvSpPr>
        <xdr:cNvPr id="295" name="フローチャート: 判断 294"/>
        <xdr:cNvSpPr/>
      </xdr:nvSpPr>
      <xdr:spPr>
        <a:xfrm>
          <a:off x="104267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137414</xdr:rowOff>
    </xdr:from>
    <xdr:to>
      <xdr:col>50</xdr:col>
      <xdr:colOff>114300</xdr:colOff>
      <xdr:row>37</xdr:row>
      <xdr:rowOff>163050</xdr:rowOff>
    </xdr:to>
    <xdr:cxnSp macro="">
      <xdr:nvCxnSpPr>
        <xdr:cNvPr id="296" name="直線コネクタ 295"/>
        <xdr:cNvCxnSpPr/>
      </xdr:nvCxnSpPr>
      <xdr:spPr>
        <a:xfrm flipV="1">
          <a:off x="8750300" y="6481064"/>
          <a:ext cx="88900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69469</xdr:rowOff>
    </xdr:from>
    <xdr:to>
      <xdr:col>50</xdr:col>
      <xdr:colOff>165100</xdr:colOff>
      <xdr:row>38</xdr:row>
      <xdr:rowOff>171069</xdr:rowOff>
    </xdr:to>
    <xdr:sp macro="" textlink="">
      <xdr:nvSpPr>
        <xdr:cNvPr id="297" name="フローチャート: 判断 296"/>
        <xdr:cNvSpPr/>
      </xdr:nvSpPr>
      <xdr:spPr>
        <a:xfrm>
          <a:off x="9588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162196</xdr:rowOff>
    </xdr:from>
    <xdr:ext cx="378565" cy="259045"/>
    <xdr:sp macro="" textlink="">
      <xdr:nvSpPr>
        <xdr:cNvPr id="298" name="テキスト ボックス 297"/>
        <xdr:cNvSpPr txBox="1"/>
      </xdr:nvSpPr>
      <xdr:spPr>
        <a:xfrm>
          <a:off x="9450017" y="6677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163050</xdr:rowOff>
    </xdr:from>
    <xdr:to>
      <xdr:col>45</xdr:col>
      <xdr:colOff>177800</xdr:colOff>
      <xdr:row>38</xdr:row>
      <xdr:rowOff>4990</xdr:rowOff>
    </xdr:to>
    <xdr:cxnSp macro="">
      <xdr:nvCxnSpPr>
        <xdr:cNvPr id="299" name="直線コネクタ 298"/>
        <xdr:cNvCxnSpPr/>
      </xdr:nvCxnSpPr>
      <xdr:spPr>
        <a:xfrm flipV="1">
          <a:off x="7861300" y="6506700"/>
          <a:ext cx="889000" cy="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61141</xdr:rowOff>
    </xdr:from>
    <xdr:to>
      <xdr:col>46</xdr:col>
      <xdr:colOff>38100</xdr:colOff>
      <xdr:row>38</xdr:row>
      <xdr:rowOff>162741</xdr:rowOff>
    </xdr:to>
    <xdr:sp macro="" textlink="">
      <xdr:nvSpPr>
        <xdr:cNvPr id="300" name="フローチャート: 判断 299"/>
        <xdr:cNvSpPr/>
      </xdr:nvSpPr>
      <xdr:spPr>
        <a:xfrm>
          <a:off x="8699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153868</xdr:rowOff>
    </xdr:from>
    <xdr:ext cx="378565" cy="259045"/>
    <xdr:sp macro="" textlink="">
      <xdr:nvSpPr>
        <xdr:cNvPr id="301" name="テキスト ボックス 300"/>
        <xdr:cNvSpPr txBox="1"/>
      </xdr:nvSpPr>
      <xdr:spPr>
        <a:xfrm>
          <a:off x="8561017" y="6668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4990</xdr:rowOff>
    </xdr:from>
    <xdr:to>
      <xdr:col>41</xdr:col>
      <xdr:colOff>50800</xdr:colOff>
      <xdr:row>38</xdr:row>
      <xdr:rowOff>20175</xdr:rowOff>
    </xdr:to>
    <xdr:cxnSp macro="">
      <xdr:nvCxnSpPr>
        <xdr:cNvPr id="302" name="直線コネクタ 301"/>
        <xdr:cNvCxnSpPr/>
      </xdr:nvCxnSpPr>
      <xdr:spPr>
        <a:xfrm flipV="1">
          <a:off x="6972300" y="6520090"/>
          <a:ext cx="889000" cy="1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80573</xdr:rowOff>
    </xdr:from>
    <xdr:to>
      <xdr:col>41</xdr:col>
      <xdr:colOff>101600</xdr:colOff>
      <xdr:row>39</xdr:row>
      <xdr:rowOff>10723</xdr:rowOff>
    </xdr:to>
    <xdr:sp macro="" textlink="">
      <xdr:nvSpPr>
        <xdr:cNvPr id="303" name="フローチャート: 判断 302"/>
        <xdr:cNvSpPr/>
      </xdr:nvSpPr>
      <xdr:spPr>
        <a:xfrm>
          <a:off x="7810500" y="659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1850</xdr:rowOff>
    </xdr:from>
    <xdr:ext cx="378565" cy="259045"/>
    <xdr:sp macro="" textlink="">
      <xdr:nvSpPr>
        <xdr:cNvPr id="304" name="テキスト ボックス 303"/>
        <xdr:cNvSpPr txBox="1"/>
      </xdr:nvSpPr>
      <xdr:spPr>
        <a:xfrm>
          <a:off x="7672017" y="6688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16074</xdr:rowOff>
    </xdr:from>
    <xdr:to>
      <xdr:col>36</xdr:col>
      <xdr:colOff>165100</xdr:colOff>
      <xdr:row>38</xdr:row>
      <xdr:rowOff>117674</xdr:rowOff>
    </xdr:to>
    <xdr:sp macro="" textlink="">
      <xdr:nvSpPr>
        <xdr:cNvPr id="305" name="フローチャート: 判断 304"/>
        <xdr:cNvSpPr/>
      </xdr:nvSpPr>
      <xdr:spPr>
        <a:xfrm>
          <a:off x="6921500" y="6531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108801</xdr:rowOff>
    </xdr:from>
    <xdr:ext cx="469744" cy="259045"/>
    <xdr:sp macro="" textlink="">
      <xdr:nvSpPr>
        <xdr:cNvPr id="306" name="テキスト ボックス 305"/>
        <xdr:cNvSpPr txBox="1"/>
      </xdr:nvSpPr>
      <xdr:spPr>
        <a:xfrm>
          <a:off x="6737428" y="662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138702</xdr:rowOff>
    </xdr:from>
    <xdr:to>
      <xdr:col>55</xdr:col>
      <xdr:colOff>50800</xdr:colOff>
      <xdr:row>38</xdr:row>
      <xdr:rowOff>68852</xdr:rowOff>
    </xdr:to>
    <xdr:sp macro="" textlink="">
      <xdr:nvSpPr>
        <xdr:cNvPr id="312" name="楕円 311"/>
        <xdr:cNvSpPr/>
      </xdr:nvSpPr>
      <xdr:spPr>
        <a:xfrm>
          <a:off x="10426700" y="648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161579</xdr:rowOff>
    </xdr:from>
    <xdr:ext cx="469744" cy="259045"/>
    <xdr:sp macro="" textlink="">
      <xdr:nvSpPr>
        <xdr:cNvPr id="313" name="労働費該当値テキスト"/>
        <xdr:cNvSpPr txBox="1"/>
      </xdr:nvSpPr>
      <xdr:spPr>
        <a:xfrm>
          <a:off x="10528300" y="6333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86614</xdr:rowOff>
    </xdr:from>
    <xdr:to>
      <xdr:col>50</xdr:col>
      <xdr:colOff>165100</xdr:colOff>
      <xdr:row>38</xdr:row>
      <xdr:rowOff>16764</xdr:rowOff>
    </xdr:to>
    <xdr:sp macro="" textlink="">
      <xdr:nvSpPr>
        <xdr:cNvPr id="314" name="楕円 313"/>
        <xdr:cNvSpPr/>
      </xdr:nvSpPr>
      <xdr:spPr>
        <a:xfrm>
          <a:off x="9588500" y="643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33291</xdr:rowOff>
    </xdr:from>
    <xdr:ext cx="469744" cy="259045"/>
    <xdr:sp macro="" textlink="">
      <xdr:nvSpPr>
        <xdr:cNvPr id="315" name="テキスト ボックス 314"/>
        <xdr:cNvSpPr txBox="1"/>
      </xdr:nvSpPr>
      <xdr:spPr>
        <a:xfrm>
          <a:off x="9404428" y="620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112250</xdr:rowOff>
    </xdr:from>
    <xdr:to>
      <xdr:col>46</xdr:col>
      <xdr:colOff>38100</xdr:colOff>
      <xdr:row>38</xdr:row>
      <xdr:rowOff>42400</xdr:rowOff>
    </xdr:to>
    <xdr:sp macro="" textlink="">
      <xdr:nvSpPr>
        <xdr:cNvPr id="316" name="楕円 315"/>
        <xdr:cNvSpPr/>
      </xdr:nvSpPr>
      <xdr:spPr>
        <a:xfrm>
          <a:off x="8699500" y="64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58927</xdr:rowOff>
    </xdr:from>
    <xdr:ext cx="469744" cy="259045"/>
    <xdr:sp macro="" textlink="">
      <xdr:nvSpPr>
        <xdr:cNvPr id="317" name="テキスト ボックス 316"/>
        <xdr:cNvSpPr txBox="1"/>
      </xdr:nvSpPr>
      <xdr:spPr>
        <a:xfrm>
          <a:off x="8515428" y="623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125639</xdr:rowOff>
    </xdr:from>
    <xdr:to>
      <xdr:col>41</xdr:col>
      <xdr:colOff>101600</xdr:colOff>
      <xdr:row>38</xdr:row>
      <xdr:rowOff>55789</xdr:rowOff>
    </xdr:to>
    <xdr:sp macro="" textlink="">
      <xdr:nvSpPr>
        <xdr:cNvPr id="318" name="楕円 317"/>
        <xdr:cNvSpPr/>
      </xdr:nvSpPr>
      <xdr:spPr>
        <a:xfrm>
          <a:off x="7810500" y="64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72316</xdr:rowOff>
    </xdr:from>
    <xdr:ext cx="469744" cy="259045"/>
    <xdr:sp macro="" textlink="">
      <xdr:nvSpPr>
        <xdr:cNvPr id="319" name="テキスト ボックス 318"/>
        <xdr:cNvSpPr txBox="1"/>
      </xdr:nvSpPr>
      <xdr:spPr>
        <a:xfrm>
          <a:off x="7626428" y="624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140825</xdr:rowOff>
    </xdr:from>
    <xdr:to>
      <xdr:col>36</xdr:col>
      <xdr:colOff>165100</xdr:colOff>
      <xdr:row>38</xdr:row>
      <xdr:rowOff>70975</xdr:rowOff>
    </xdr:to>
    <xdr:sp macro="" textlink="">
      <xdr:nvSpPr>
        <xdr:cNvPr id="320" name="楕円 319"/>
        <xdr:cNvSpPr/>
      </xdr:nvSpPr>
      <xdr:spPr>
        <a:xfrm>
          <a:off x="6921500" y="648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87502</xdr:rowOff>
    </xdr:from>
    <xdr:ext cx="469744" cy="259045"/>
    <xdr:sp macro="" textlink="">
      <xdr:nvSpPr>
        <xdr:cNvPr id="321" name="テキスト ボックス 320"/>
        <xdr:cNvSpPr txBox="1"/>
      </xdr:nvSpPr>
      <xdr:spPr>
        <a:xfrm>
          <a:off x="6737428" y="625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41249</xdr:rowOff>
    </xdr:from>
    <xdr:to>
      <xdr:col>54</xdr:col>
      <xdr:colOff>189865</xdr:colOff>
      <xdr:row>58</xdr:row>
      <xdr:rowOff>145666</xdr:rowOff>
    </xdr:to>
    <xdr:cxnSp macro="">
      <xdr:nvCxnSpPr>
        <xdr:cNvPr id="347" name="直線コネクタ 346"/>
        <xdr:cNvCxnSpPr/>
      </xdr:nvCxnSpPr>
      <xdr:spPr>
        <a:xfrm flipV="1">
          <a:off x="10475595" y="8785199"/>
          <a:ext cx="1270" cy="1304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149493</xdr:rowOff>
    </xdr:from>
    <xdr:ext cx="534377" cy="259045"/>
    <xdr:sp macro="" textlink="">
      <xdr:nvSpPr>
        <xdr:cNvPr id="348" name="農林水産業費最小値テキスト"/>
        <xdr:cNvSpPr txBox="1"/>
      </xdr:nvSpPr>
      <xdr:spPr>
        <a:xfrm>
          <a:off x="10528300" y="1009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145666</xdr:rowOff>
    </xdr:from>
    <xdr:to>
      <xdr:col>55</xdr:col>
      <xdr:colOff>88900</xdr:colOff>
      <xdr:row>58</xdr:row>
      <xdr:rowOff>145666</xdr:rowOff>
    </xdr:to>
    <xdr:cxnSp macro="">
      <xdr:nvCxnSpPr>
        <xdr:cNvPr id="349" name="直線コネクタ 348"/>
        <xdr:cNvCxnSpPr/>
      </xdr:nvCxnSpPr>
      <xdr:spPr>
        <a:xfrm>
          <a:off x="10388600" y="1008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159376</xdr:rowOff>
    </xdr:from>
    <xdr:ext cx="599010" cy="259045"/>
    <xdr:sp macro="" textlink="">
      <xdr:nvSpPr>
        <xdr:cNvPr id="350" name="農林水産業費最大値テキスト"/>
        <xdr:cNvSpPr txBox="1"/>
      </xdr:nvSpPr>
      <xdr:spPr>
        <a:xfrm>
          <a:off x="10528300" y="8560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41249</xdr:rowOff>
    </xdr:from>
    <xdr:to>
      <xdr:col>55</xdr:col>
      <xdr:colOff>88900</xdr:colOff>
      <xdr:row>51</xdr:row>
      <xdr:rowOff>41249</xdr:rowOff>
    </xdr:to>
    <xdr:cxnSp macro="">
      <xdr:nvCxnSpPr>
        <xdr:cNvPr id="351" name="直線コネクタ 350"/>
        <xdr:cNvCxnSpPr/>
      </xdr:nvCxnSpPr>
      <xdr:spPr>
        <a:xfrm>
          <a:off x="10388600" y="8785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144544</xdr:rowOff>
    </xdr:from>
    <xdr:to>
      <xdr:col>55</xdr:col>
      <xdr:colOff>0</xdr:colOff>
      <xdr:row>57</xdr:row>
      <xdr:rowOff>168362</xdr:rowOff>
    </xdr:to>
    <xdr:cxnSp macro="">
      <xdr:nvCxnSpPr>
        <xdr:cNvPr id="352" name="直線コネクタ 351"/>
        <xdr:cNvCxnSpPr/>
      </xdr:nvCxnSpPr>
      <xdr:spPr>
        <a:xfrm>
          <a:off x="9639300" y="9917194"/>
          <a:ext cx="838200" cy="2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145980</xdr:rowOff>
    </xdr:from>
    <xdr:ext cx="534377" cy="259045"/>
    <xdr:sp macro="" textlink="">
      <xdr:nvSpPr>
        <xdr:cNvPr id="353" name="農林水産業費平均値テキスト"/>
        <xdr:cNvSpPr txBox="1"/>
      </xdr:nvSpPr>
      <xdr:spPr>
        <a:xfrm>
          <a:off x="10528300" y="9575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123103</xdr:rowOff>
    </xdr:from>
    <xdr:to>
      <xdr:col>55</xdr:col>
      <xdr:colOff>50800</xdr:colOff>
      <xdr:row>57</xdr:row>
      <xdr:rowOff>53253</xdr:rowOff>
    </xdr:to>
    <xdr:sp macro="" textlink="">
      <xdr:nvSpPr>
        <xdr:cNvPr id="354" name="フローチャート: 判断 353"/>
        <xdr:cNvSpPr/>
      </xdr:nvSpPr>
      <xdr:spPr>
        <a:xfrm>
          <a:off x="10426700" y="972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103614</xdr:rowOff>
    </xdr:from>
    <xdr:to>
      <xdr:col>50</xdr:col>
      <xdr:colOff>114300</xdr:colOff>
      <xdr:row>57</xdr:row>
      <xdr:rowOff>144544</xdr:rowOff>
    </xdr:to>
    <xdr:cxnSp macro="">
      <xdr:nvCxnSpPr>
        <xdr:cNvPr id="355" name="直線コネクタ 354"/>
        <xdr:cNvCxnSpPr/>
      </xdr:nvCxnSpPr>
      <xdr:spPr>
        <a:xfrm>
          <a:off x="8750300" y="9876264"/>
          <a:ext cx="889000" cy="40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13222</xdr:rowOff>
    </xdr:from>
    <xdr:to>
      <xdr:col>50</xdr:col>
      <xdr:colOff>165100</xdr:colOff>
      <xdr:row>57</xdr:row>
      <xdr:rowOff>114822</xdr:rowOff>
    </xdr:to>
    <xdr:sp macro="" textlink="">
      <xdr:nvSpPr>
        <xdr:cNvPr id="356" name="フローチャート: 判断 355"/>
        <xdr:cNvSpPr/>
      </xdr:nvSpPr>
      <xdr:spPr>
        <a:xfrm>
          <a:off x="9588500" y="978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131349</xdr:rowOff>
    </xdr:from>
    <xdr:ext cx="534377" cy="259045"/>
    <xdr:sp macro="" textlink="">
      <xdr:nvSpPr>
        <xdr:cNvPr id="357" name="テキスト ボックス 356"/>
        <xdr:cNvSpPr txBox="1"/>
      </xdr:nvSpPr>
      <xdr:spPr>
        <a:xfrm>
          <a:off x="9372111" y="956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103614</xdr:rowOff>
    </xdr:from>
    <xdr:to>
      <xdr:col>45</xdr:col>
      <xdr:colOff>177800</xdr:colOff>
      <xdr:row>57</xdr:row>
      <xdr:rowOff>151500</xdr:rowOff>
    </xdr:to>
    <xdr:cxnSp macro="">
      <xdr:nvCxnSpPr>
        <xdr:cNvPr id="358" name="直線コネクタ 357"/>
        <xdr:cNvCxnSpPr/>
      </xdr:nvCxnSpPr>
      <xdr:spPr>
        <a:xfrm flipV="1">
          <a:off x="7861300" y="9876264"/>
          <a:ext cx="889000" cy="4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168224</xdr:rowOff>
    </xdr:from>
    <xdr:to>
      <xdr:col>46</xdr:col>
      <xdr:colOff>38100</xdr:colOff>
      <xdr:row>57</xdr:row>
      <xdr:rowOff>98374</xdr:rowOff>
    </xdr:to>
    <xdr:sp macro="" textlink="">
      <xdr:nvSpPr>
        <xdr:cNvPr id="359" name="フローチャート: 判断 358"/>
        <xdr:cNvSpPr/>
      </xdr:nvSpPr>
      <xdr:spPr>
        <a:xfrm>
          <a:off x="8699500" y="976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114901</xdr:rowOff>
    </xdr:from>
    <xdr:ext cx="534377" cy="259045"/>
    <xdr:sp macro="" textlink="">
      <xdr:nvSpPr>
        <xdr:cNvPr id="360" name="テキスト ボックス 359"/>
        <xdr:cNvSpPr txBox="1"/>
      </xdr:nvSpPr>
      <xdr:spPr>
        <a:xfrm>
          <a:off x="8483111" y="954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151500</xdr:rowOff>
    </xdr:from>
    <xdr:to>
      <xdr:col>41</xdr:col>
      <xdr:colOff>50800</xdr:colOff>
      <xdr:row>58</xdr:row>
      <xdr:rowOff>39954</xdr:rowOff>
    </xdr:to>
    <xdr:cxnSp macro="">
      <xdr:nvCxnSpPr>
        <xdr:cNvPr id="361" name="直線コネクタ 360"/>
        <xdr:cNvCxnSpPr/>
      </xdr:nvCxnSpPr>
      <xdr:spPr>
        <a:xfrm flipV="1">
          <a:off x="6972300" y="9924150"/>
          <a:ext cx="889000" cy="5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37802</xdr:rowOff>
    </xdr:from>
    <xdr:to>
      <xdr:col>41</xdr:col>
      <xdr:colOff>101600</xdr:colOff>
      <xdr:row>57</xdr:row>
      <xdr:rowOff>139402</xdr:rowOff>
    </xdr:to>
    <xdr:sp macro="" textlink="">
      <xdr:nvSpPr>
        <xdr:cNvPr id="362" name="フローチャート: 判断 361"/>
        <xdr:cNvSpPr/>
      </xdr:nvSpPr>
      <xdr:spPr>
        <a:xfrm>
          <a:off x="7810500" y="981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155929</xdr:rowOff>
    </xdr:from>
    <xdr:ext cx="534377" cy="259045"/>
    <xdr:sp macro="" textlink="">
      <xdr:nvSpPr>
        <xdr:cNvPr id="363" name="テキスト ボックス 362"/>
        <xdr:cNvSpPr txBox="1"/>
      </xdr:nvSpPr>
      <xdr:spPr>
        <a:xfrm>
          <a:off x="7594111" y="958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28223</xdr:rowOff>
    </xdr:from>
    <xdr:to>
      <xdr:col>36</xdr:col>
      <xdr:colOff>165100</xdr:colOff>
      <xdr:row>57</xdr:row>
      <xdr:rowOff>129823</xdr:rowOff>
    </xdr:to>
    <xdr:sp macro="" textlink="">
      <xdr:nvSpPr>
        <xdr:cNvPr id="364" name="フローチャート: 判断 363"/>
        <xdr:cNvSpPr/>
      </xdr:nvSpPr>
      <xdr:spPr>
        <a:xfrm>
          <a:off x="6921500" y="98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146350</xdr:rowOff>
    </xdr:from>
    <xdr:ext cx="534377" cy="259045"/>
    <xdr:sp macro="" textlink="">
      <xdr:nvSpPr>
        <xdr:cNvPr id="365" name="テキスト ボックス 364"/>
        <xdr:cNvSpPr txBox="1"/>
      </xdr:nvSpPr>
      <xdr:spPr>
        <a:xfrm>
          <a:off x="6705111" y="957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117562</xdr:rowOff>
    </xdr:from>
    <xdr:to>
      <xdr:col>55</xdr:col>
      <xdr:colOff>50800</xdr:colOff>
      <xdr:row>58</xdr:row>
      <xdr:rowOff>47712</xdr:rowOff>
    </xdr:to>
    <xdr:sp macro="" textlink="">
      <xdr:nvSpPr>
        <xdr:cNvPr id="371" name="楕円 370"/>
        <xdr:cNvSpPr/>
      </xdr:nvSpPr>
      <xdr:spPr>
        <a:xfrm>
          <a:off x="10426700" y="989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95989</xdr:rowOff>
    </xdr:from>
    <xdr:ext cx="534377" cy="259045"/>
    <xdr:sp macro="" textlink="">
      <xdr:nvSpPr>
        <xdr:cNvPr id="372" name="農林水産業費該当値テキスト"/>
        <xdr:cNvSpPr txBox="1"/>
      </xdr:nvSpPr>
      <xdr:spPr>
        <a:xfrm>
          <a:off x="10528300" y="986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93744</xdr:rowOff>
    </xdr:from>
    <xdr:to>
      <xdr:col>50</xdr:col>
      <xdr:colOff>165100</xdr:colOff>
      <xdr:row>58</xdr:row>
      <xdr:rowOff>23894</xdr:rowOff>
    </xdr:to>
    <xdr:sp macro="" textlink="">
      <xdr:nvSpPr>
        <xdr:cNvPr id="373" name="楕円 372"/>
        <xdr:cNvSpPr/>
      </xdr:nvSpPr>
      <xdr:spPr>
        <a:xfrm>
          <a:off x="9588500" y="986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15021</xdr:rowOff>
    </xdr:from>
    <xdr:ext cx="534377" cy="259045"/>
    <xdr:sp macro="" textlink="">
      <xdr:nvSpPr>
        <xdr:cNvPr id="374" name="テキスト ボックス 373"/>
        <xdr:cNvSpPr txBox="1"/>
      </xdr:nvSpPr>
      <xdr:spPr>
        <a:xfrm>
          <a:off x="9372111" y="995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52814</xdr:rowOff>
    </xdr:from>
    <xdr:to>
      <xdr:col>46</xdr:col>
      <xdr:colOff>38100</xdr:colOff>
      <xdr:row>57</xdr:row>
      <xdr:rowOff>154414</xdr:rowOff>
    </xdr:to>
    <xdr:sp macro="" textlink="">
      <xdr:nvSpPr>
        <xdr:cNvPr id="375" name="楕円 374"/>
        <xdr:cNvSpPr/>
      </xdr:nvSpPr>
      <xdr:spPr>
        <a:xfrm>
          <a:off x="8699500" y="982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145541</xdr:rowOff>
    </xdr:from>
    <xdr:ext cx="534377" cy="259045"/>
    <xdr:sp macro="" textlink="">
      <xdr:nvSpPr>
        <xdr:cNvPr id="376" name="テキスト ボックス 375"/>
        <xdr:cNvSpPr txBox="1"/>
      </xdr:nvSpPr>
      <xdr:spPr>
        <a:xfrm>
          <a:off x="8483111" y="99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100700</xdr:rowOff>
    </xdr:from>
    <xdr:to>
      <xdr:col>41</xdr:col>
      <xdr:colOff>101600</xdr:colOff>
      <xdr:row>58</xdr:row>
      <xdr:rowOff>30850</xdr:rowOff>
    </xdr:to>
    <xdr:sp macro="" textlink="">
      <xdr:nvSpPr>
        <xdr:cNvPr id="377" name="楕円 376"/>
        <xdr:cNvSpPr/>
      </xdr:nvSpPr>
      <xdr:spPr>
        <a:xfrm>
          <a:off x="7810500" y="987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21977</xdr:rowOff>
    </xdr:from>
    <xdr:ext cx="534377" cy="259045"/>
    <xdr:sp macro="" textlink="">
      <xdr:nvSpPr>
        <xdr:cNvPr id="378" name="テキスト ボックス 377"/>
        <xdr:cNvSpPr txBox="1"/>
      </xdr:nvSpPr>
      <xdr:spPr>
        <a:xfrm>
          <a:off x="7594111" y="996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160604</xdr:rowOff>
    </xdr:from>
    <xdr:to>
      <xdr:col>36</xdr:col>
      <xdr:colOff>165100</xdr:colOff>
      <xdr:row>58</xdr:row>
      <xdr:rowOff>90754</xdr:rowOff>
    </xdr:to>
    <xdr:sp macro="" textlink="">
      <xdr:nvSpPr>
        <xdr:cNvPr id="379" name="楕円 378"/>
        <xdr:cNvSpPr/>
      </xdr:nvSpPr>
      <xdr:spPr>
        <a:xfrm>
          <a:off x="6921500" y="993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81881</xdr:rowOff>
    </xdr:from>
    <xdr:ext cx="534377" cy="259045"/>
    <xdr:sp macro="" textlink="">
      <xdr:nvSpPr>
        <xdr:cNvPr id="380" name="テキスト ボックス 379"/>
        <xdr:cNvSpPr txBox="1"/>
      </xdr:nvSpPr>
      <xdr:spPr>
        <a:xfrm>
          <a:off x="6705111" y="100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138576</xdr:rowOff>
    </xdr:from>
    <xdr:to>
      <xdr:col>54</xdr:col>
      <xdr:colOff>189865</xdr:colOff>
      <xdr:row>78</xdr:row>
      <xdr:rowOff>156674</xdr:rowOff>
    </xdr:to>
    <xdr:cxnSp macro="">
      <xdr:nvCxnSpPr>
        <xdr:cNvPr id="404" name="直線コネクタ 403"/>
        <xdr:cNvCxnSpPr/>
      </xdr:nvCxnSpPr>
      <xdr:spPr>
        <a:xfrm flipV="1">
          <a:off x="10475595" y="11968626"/>
          <a:ext cx="1270" cy="1561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160501</xdr:rowOff>
    </xdr:from>
    <xdr:ext cx="469744" cy="259045"/>
    <xdr:sp macro="" textlink="">
      <xdr:nvSpPr>
        <xdr:cNvPr id="405" name="商工費最小値テキスト"/>
        <xdr:cNvSpPr txBox="1"/>
      </xdr:nvSpPr>
      <xdr:spPr>
        <a:xfrm>
          <a:off x="10528300" y="1353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156674</xdr:rowOff>
    </xdr:from>
    <xdr:to>
      <xdr:col>55</xdr:col>
      <xdr:colOff>88900</xdr:colOff>
      <xdr:row>78</xdr:row>
      <xdr:rowOff>156674</xdr:rowOff>
    </xdr:to>
    <xdr:cxnSp macro="">
      <xdr:nvCxnSpPr>
        <xdr:cNvPr id="406" name="直線コネクタ 405"/>
        <xdr:cNvCxnSpPr/>
      </xdr:nvCxnSpPr>
      <xdr:spPr>
        <a:xfrm>
          <a:off x="10388600" y="13529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85253</xdr:rowOff>
    </xdr:from>
    <xdr:ext cx="534377" cy="259045"/>
    <xdr:sp macro="" textlink="">
      <xdr:nvSpPr>
        <xdr:cNvPr id="407" name="商工費最大値テキスト"/>
        <xdr:cNvSpPr txBox="1"/>
      </xdr:nvSpPr>
      <xdr:spPr>
        <a:xfrm>
          <a:off x="10528300" y="1174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138576</xdr:rowOff>
    </xdr:from>
    <xdr:to>
      <xdr:col>55</xdr:col>
      <xdr:colOff>88900</xdr:colOff>
      <xdr:row>69</xdr:row>
      <xdr:rowOff>138576</xdr:rowOff>
    </xdr:to>
    <xdr:cxnSp macro="">
      <xdr:nvCxnSpPr>
        <xdr:cNvPr id="408" name="直線コネクタ 407"/>
        <xdr:cNvCxnSpPr/>
      </xdr:nvCxnSpPr>
      <xdr:spPr>
        <a:xfrm>
          <a:off x="10388600" y="11968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84722</xdr:rowOff>
    </xdr:from>
    <xdr:to>
      <xdr:col>55</xdr:col>
      <xdr:colOff>0</xdr:colOff>
      <xdr:row>76</xdr:row>
      <xdr:rowOff>112821</xdr:rowOff>
    </xdr:to>
    <xdr:cxnSp macro="">
      <xdr:nvCxnSpPr>
        <xdr:cNvPr id="409" name="直線コネクタ 408"/>
        <xdr:cNvCxnSpPr/>
      </xdr:nvCxnSpPr>
      <xdr:spPr>
        <a:xfrm flipV="1">
          <a:off x="9639300" y="13114922"/>
          <a:ext cx="838200" cy="2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104970</xdr:rowOff>
    </xdr:from>
    <xdr:ext cx="534377" cy="259045"/>
    <xdr:sp macro="" textlink="">
      <xdr:nvSpPr>
        <xdr:cNvPr id="410" name="商工費平均値テキスト"/>
        <xdr:cNvSpPr txBox="1"/>
      </xdr:nvSpPr>
      <xdr:spPr>
        <a:xfrm>
          <a:off x="10528300" y="1313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126543</xdr:rowOff>
    </xdr:from>
    <xdr:to>
      <xdr:col>55</xdr:col>
      <xdr:colOff>50800</xdr:colOff>
      <xdr:row>77</xdr:row>
      <xdr:rowOff>56693</xdr:rowOff>
    </xdr:to>
    <xdr:sp macro="" textlink="">
      <xdr:nvSpPr>
        <xdr:cNvPr id="411" name="フローチャート: 判断 410"/>
        <xdr:cNvSpPr/>
      </xdr:nvSpPr>
      <xdr:spPr>
        <a:xfrm>
          <a:off x="10426700" y="1315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112821</xdr:rowOff>
    </xdr:from>
    <xdr:to>
      <xdr:col>50</xdr:col>
      <xdr:colOff>114300</xdr:colOff>
      <xdr:row>77</xdr:row>
      <xdr:rowOff>10007</xdr:rowOff>
    </xdr:to>
    <xdr:cxnSp macro="">
      <xdr:nvCxnSpPr>
        <xdr:cNvPr id="412" name="直線コネクタ 411"/>
        <xdr:cNvCxnSpPr/>
      </xdr:nvCxnSpPr>
      <xdr:spPr>
        <a:xfrm flipV="1">
          <a:off x="8750300" y="13143021"/>
          <a:ext cx="889000" cy="6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92805</xdr:rowOff>
    </xdr:from>
    <xdr:to>
      <xdr:col>50</xdr:col>
      <xdr:colOff>165100</xdr:colOff>
      <xdr:row>77</xdr:row>
      <xdr:rowOff>22955</xdr:rowOff>
    </xdr:to>
    <xdr:sp macro="" textlink="">
      <xdr:nvSpPr>
        <xdr:cNvPr id="413" name="フローチャート: 判断 412"/>
        <xdr:cNvSpPr/>
      </xdr:nvSpPr>
      <xdr:spPr>
        <a:xfrm>
          <a:off x="9588500" y="1312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14082</xdr:rowOff>
    </xdr:from>
    <xdr:ext cx="534377" cy="259045"/>
    <xdr:sp macro="" textlink="">
      <xdr:nvSpPr>
        <xdr:cNvPr id="414" name="テキスト ボックス 413"/>
        <xdr:cNvSpPr txBox="1"/>
      </xdr:nvSpPr>
      <xdr:spPr>
        <a:xfrm>
          <a:off x="9372111" y="1321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168618</xdr:rowOff>
    </xdr:from>
    <xdr:to>
      <xdr:col>45</xdr:col>
      <xdr:colOff>177800</xdr:colOff>
      <xdr:row>77</xdr:row>
      <xdr:rowOff>10007</xdr:rowOff>
    </xdr:to>
    <xdr:cxnSp macro="">
      <xdr:nvCxnSpPr>
        <xdr:cNvPr id="415" name="直線コネクタ 414"/>
        <xdr:cNvCxnSpPr/>
      </xdr:nvCxnSpPr>
      <xdr:spPr>
        <a:xfrm>
          <a:off x="7861300" y="13198818"/>
          <a:ext cx="889000" cy="1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49543</xdr:rowOff>
    </xdr:from>
    <xdr:to>
      <xdr:col>46</xdr:col>
      <xdr:colOff>38100</xdr:colOff>
      <xdr:row>77</xdr:row>
      <xdr:rowOff>151143</xdr:rowOff>
    </xdr:to>
    <xdr:sp macro="" textlink="">
      <xdr:nvSpPr>
        <xdr:cNvPr id="416" name="フローチャート: 判断 415"/>
        <xdr:cNvSpPr/>
      </xdr:nvSpPr>
      <xdr:spPr>
        <a:xfrm>
          <a:off x="8699500" y="1325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142270</xdr:rowOff>
    </xdr:from>
    <xdr:ext cx="534377" cy="259045"/>
    <xdr:sp macro="" textlink="">
      <xdr:nvSpPr>
        <xdr:cNvPr id="417" name="テキスト ボックス 416"/>
        <xdr:cNvSpPr txBox="1"/>
      </xdr:nvSpPr>
      <xdr:spPr>
        <a:xfrm>
          <a:off x="8483111" y="1334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160903</xdr:rowOff>
    </xdr:from>
    <xdr:to>
      <xdr:col>41</xdr:col>
      <xdr:colOff>50800</xdr:colOff>
      <xdr:row>76</xdr:row>
      <xdr:rowOff>168618</xdr:rowOff>
    </xdr:to>
    <xdr:cxnSp macro="">
      <xdr:nvCxnSpPr>
        <xdr:cNvPr id="418" name="直線コネクタ 417"/>
        <xdr:cNvCxnSpPr/>
      </xdr:nvCxnSpPr>
      <xdr:spPr>
        <a:xfrm>
          <a:off x="6972300" y="13191103"/>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12357</xdr:rowOff>
    </xdr:from>
    <xdr:to>
      <xdr:col>41</xdr:col>
      <xdr:colOff>101600</xdr:colOff>
      <xdr:row>77</xdr:row>
      <xdr:rowOff>113957</xdr:rowOff>
    </xdr:to>
    <xdr:sp macro="" textlink="">
      <xdr:nvSpPr>
        <xdr:cNvPr id="419" name="フローチャート: 判断 418"/>
        <xdr:cNvSpPr/>
      </xdr:nvSpPr>
      <xdr:spPr>
        <a:xfrm>
          <a:off x="7810500" y="1321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105084</xdr:rowOff>
    </xdr:from>
    <xdr:ext cx="534377" cy="259045"/>
    <xdr:sp macro="" textlink="">
      <xdr:nvSpPr>
        <xdr:cNvPr id="420" name="テキスト ボックス 419"/>
        <xdr:cNvSpPr txBox="1"/>
      </xdr:nvSpPr>
      <xdr:spPr>
        <a:xfrm>
          <a:off x="7594111" y="1330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32950</xdr:rowOff>
    </xdr:from>
    <xdr:to>
      <xdr:col>36</xdr:col>
      <xdr:colOff>165100</xdr:colOff>
      <xdr:row>77</xdr:row>
      <xdr:rowOff>134550</xdr:rowOff>
    </xdr:to>
    <xdr:sp macro="" textlink="">
      <xdr:nvSpPr>
        <xdr:cNvPr id="421" name="フローチャート: 判断 420"/>
        <xdr:cNvSpPr/>
      </xdr:nvSpPr>
      <xdr:spPr>
        <a:xfrm>
          <a:off x="6921500" y="132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125677</xdr:rowOff>
    </xdr:from>
    <xdr:ext cx="534377" cy="259045"/>
    <xdr:sp macro="" textlink="">
      <xdr:nvSpPr>
        <xdr:cNvPr id="422" name="テキスト ボックス 421"/>
        <xdr:cNvSpPr txBox="1"/>
      </xdr:nvSpPr>
      <xdr:spPr>
        <a:xfrm>
          <a:off x="6705111" y="1332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33922</xdr:rowOff>
    </xdr:from>
    <xdr:to>
      <xdr:col>55</xdr:col>
      <xdr:colOff>50800</xdr:colOff>
      <xdr:row>76</xdr:row>
      <xdr:rowOff>135522</xdr:rowOff>
    </xdr:to>
    <xdr:sp macro="" textlink="">
      <xdr:nvSpPr>
        <xdr:cNvPr id="428" name="楕円 427"/>
        <xdr:cNvSpPr/>
      </xdr:nvSpPr>
      <xdr:spPr>
        <a:xfrm>
          <a:off x="10426700" y="1306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56799</xdr:rowOff>
    </xdr:from>
    <xdr:ext cx="534377" cy="259045"/>
    <xdr:sp macro="" textlink="">
      <xdr:nvSpPr>
        <xdr:cNvPr id="429" name="商工費該当値テキスト"/>
        <xdr:cNvSpPr txBox="1"/>
      </xdr:nvSpPr>
      <xdr:spPr>
        <a:xfrm>
          <a:off x="10528300" y="1291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62021</xdr:rowOff>
    </xdr:from>
    <xdr:to>
      <xdr:col>50</xdr:col>
      <xdr:colOff>165100</xdr:colOff>
      <xdr:row>76</xdr:row>
      <xdr:rowOff>163621</xdr:rowOff>
    </xdr:to>
    <xdr:sp macro="" textlink="">
      <xdr:nvSpPr>
        <xdr:cNvPr id="430" name="楕円 429"/>
        <xdr:cNvSpPr/>
      </xdr:nvSpPr>
      <xdr:spPr>
        <a:xfrm>
          <a:off x="9588500" y="1309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8697</xdr:rowOff>
    </xdr:from>
    <xdr:ext cx="534377" cy="259045"/>
    <xdr:sp macro="" textlink="">
      <xdr:nvSpPr>
        <xdr:cNvPr id="431" name="テキスト ボックス 430"/>
        <xdr:cNvSpPr txBox="1"/>
      </xdr:nvSpPr>
      <xdr:spPr>
        <a:xfrm>
          <a:off x="9372111" y="1286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130657</xdr:rowOff>
    </xdr:from>
    <xdr:to>
      <xdr:col>46</xdr:col>
      <xdr:colOff>38100</xdr:colOff>
      <xdr:row>77</xdr:row>
      <xdr:rowOff>60807</xdr:rowOff>
    </xdr:to>
    <xdr:sp macro="" textlink="">
      <xdr:nvSpPr>
        <xdr:cNvPr id="432" name="楕円 431"/>
        <xdr:cNvSpPr/>
      </xdr:nvSpPr>
      <xdr:spPr>
        <a:xfrm>
          <a:off x="8699500" y="1316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77335</xdr:rowOff>
    </xdr:from>
    <xdr:ext cx="534377" cy="259045"/>
    <xdr:sp macro="" textlink="">
      <xdr:nvSpPr>
        <xdr:cNvPr id="433" name="テキスト ボックス 432"/>
        <xdr:cNvSpPr txBox="1"/>
      </xdr:nvSpPr>
      <xdr:spPr>
        <a:xfrm>
          <a:off x="8483111" y="1293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117818</xdr:rowOff>
    </xdr:from>
    <xdr:to>
      <xdr:col>41</xdr:col>
      <xdr:colOff>101600</xdr:colOff>
      <xdr:row>77</xdr:row>
      <xdr:rowOff>47968</xdr:rowOff>
    </xdr:to>
    <xdr:sp macro="" textlink="">
      <xdr:nvSpPr>
        <xdr:cNvPr id="434" name="楕円 433"/>
        <xdr:cNvSpPr/>
      </xdr:nvSpPr>
      <xdr:spPr>
        <a:xfrm>
          <a:off x="7810500" y="131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64495</xdr:rowOff>
    </xdr:from>
    <xdr:ext cx="534377" cy="259045"/>
    <xdr:sp macro="" textlink="">
      <xdr:nvSpPr>
        <xdr:cNvPr id="435" name="テキスト ボックス 434"/>
        <xdr:cNvSpPr txBox="1"/>
      </xdr:nvSpPr>
      <xdr:spPr>
        <a:xfrm>
          <a:off x="7594111" y="1292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110103</xdr:rowOff>
    </xdr:from>
    <xdr:to>
      <xdr:col>36</xdr:col>
      <xdr:colOff>165100</xdr:colOff>
      <xdr:row>77</xdr:row>
      <xdr:rowOff>40253</xdr:rowOff>
    </xdr:to>
    <xdr:sp macro="" textlink="">
      <xdr:nvSpPr>
        <xdr:cNvPr id="436" name="楕円 435"/>
        <xdr:cNvSpPr/>
      </xdr:nvSpPr>
      <xdr:spPr>
        <a:xfrm>
          <a:off x="6921500" y="1314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56780</xdr:rowOff>
    </xdr:from>
    <xdr:ext cx="534377" cy="259045"/>
    <xdr:sp macro="" textlink="">
      <xdr:nvSpPr>
        <xdr:cNvPr id="437" name="テキスト ボックス 436"/>
        <xdr:cNvSpPr txBox="1"/>
      </xdr:nvSpPr>
      <xdr:spPr>
        <a:xfrm>
          <a:off x="6705111" y="1291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1" name="テキスト ボックス 450"/>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53" name="テキスト ボックス 452"/>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130827</xdr:rowOff>
    </xdr:from>
    <xdr:ext cx="685572" cy="259045"/>
    <xdr:sp macro="" textlink="">
      <xdr:nvSpPr>
        <xdr:cNvPr id="455" name="テキスト ボックス 454"/>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7" name="テキスト ボックス 456"/>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9" name="テキスト ボックス 45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63497</xdr:rowOff>
    </xdr:from>
    <xdr:to>
      <xdr:col>54</xdr:col>
      <xdr:colOff>189865</xdr:colOff>
      <xdr:row>99</xdr:row>
      <xdr:rowOff>24549</xdr:rowOff>
    </xdr:to>
    <xdr:cxnSp macro="">
      <xdr:nvCxnSpPr>
        <xdr:cNvPr id="461" name="直線コネクタ 460"/>
        <xdr:cNvCxnSpPr/>
      </xdr:nvCxnSpPr>
      <xdr:spPr>
        <a:xfrm flipV="1">
          <a:off x="10475595" y="15665447"/>
          <a:ext cx="1270" cy="1332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36710</xdr:rowOff>
    </xdr:from>
    <xdr:ext cx="534377" cy="259045"/>
    <xdr:sp macro="" textlink="">
      <xdr:nvSpPr>
        <xdr:cNvPr id="462" name="土木費最小値テキスト"/>
        <xdr:cNvSpPr txBox="1"/>
      </xdr:nvSpPr>
      <xdr:spPr>
        <a:xfrm>
          <a:off x="10528300" y="1701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24549</xdr:rowOff>
    </xdr:from>
    <xdr:to>
      <xdr:col>55</xdr:col>
      <xdr:colOff>88900</xdr:colOff>
      <xdr:row>99</xdr:row>
      <xdr:rowOff>24549</xdr:rowOff>
    </xdr:to>
    <xdr:cxnSp macro="">
      <xdr:nvCxnSpPr>
        <xdr:cNvPr id="463" name="直線コネクタ 462"/>
        <xdr:cNvCxnSpPr/>
      </xdr:nvCxnSpPr>
      <xdr:spPr>
        <a:xfrm>
          <a:off x="10388600" y="1699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10174</xdr:rowOff>
    </xdr:from>
    <xdr:ext cx="690189" cy="259045"/>
    <xdr:sp macro="" textlink="">
      <xdr:nvSpPr>
        <xdr:cNvPr id="464" name="土木費最大値テキスト"/>
        <xdr:cNvSpPr txBox="1"/>
      </xdr:nvSpPr>
      <xdr:spPr>
        <a:xfrm>
          <a:off x="10528300" y="154406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1,775,005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63497</xdr:rowOff>
    </xdr:from>
    <xdr:to>
      <xdr:col>55</xdr:col>
      <xdr:colOff>88900</xdr:colOff>
      <xdr:row>91</xdr:row>
      <xdr:rowOff>63497</xdr:rowOff>
    </xdr:to>
    <xdr:cxnSp macro="">
      <xdr:nvCxnSpPr>
        <xdr:cNvPr id="465" name="直線コネクタ 464"/>
        <xdr:cNvCxnSpPr/>
      </xdr:nvCxnSpPr>
      <xdr:spPr>
        <a:xfrm>
          <a:off x="10388600" y="1566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154825</xdr:rowOff>
    </xdr:from>
    <xdr:to>
      <xdr:col>55</xdr:col>
      <xdr:colOff>0</xdr:colOff>
      <xdr:row>98</xdr:row>
      <xdr:rowOff>159682</xdr:rowOff>
    </xdr:to>
    <xdr:cxnSp macro="">
      <xdr:nvCxnSpPr>
        <xdr:cNvPr id="466" name="直線コネクタ 465"/>
        <xdr:cNvCxnSpPr/>
      </xdr:nvCxnSpPr>
      <xdr:spPr>
        <a:xfrm flipV="1">
          <a:off x="9639300" y="16956925"/>
          <a:ext cx="838200" cy="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125610</xdr:rowOff>
    </xdr:from>
    <xdr:ext cx="534377" cy="259045"/>
    <xdr:sp macro="" textlink="">
      <xdr:nvSpPr>
        <xdr:cNvPr id="467" name="土木費平均値テキスト"/>
        <xdr:cNvSpPr txBox="1"/>
      </xdr:nvSpPr>
      <xdr:spPr>
        <a:xfrm>
          <a:off x="10528300" y="16756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102733</xdr:rowOff>
    </xdr:from>
    <xdr:to>
      <xdr:col>55</xdr:col>
      <xdr:colOff>50800</xdr:colOff>
      <xdr:row>99</xdr:row>
      <xdr:rowOff>32883</xdr:rowOff>
    </xdr:to>
    <xdr:sp macro="" textlink="">
      <xdr:nvSpPr>
        <xdr:cNvPr id="468" name="フローチャート: 判断 467"/>
        <xdr:cNvSpPr/>
      </xdr:nvSpPr>
      <xdr:spPr>
        <a:xfrm>
          <a:off x="10426700" y="169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159682</xdr:rowOff>
    </xdr:from>
    <xdr:to>
      <xdr:col>50</xdr:col>
      <xdr:colOff>114300</xdr:colOff>
      <xdr:row>98</xdr:row>
      <xdr:rowOff>161479</xdr:rowOff>
    </xdr:to>
    <xdr:cxnSp macro="">
      <xdr:nvCxnSpPr>
        <xdr:cNvPr id="469" name="直線コネクタ 468"/>
        <xdr:cNvCxnSpPr/>
      </xdr:nvCxnSpPr>
      <xdr:spPr>
        <a:xfrm flipV="1">
          <a:off x="8750300" y="16961782"/>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125454</xdr:rowOff>
    </xdr:from>
    <xdr:to>
      <xdr:col>50</xdr:col>
      <xdr:colOff>165100</xdr:colOff>
      <xdr:row>99</xdr:row>
      <xdr:rowOff>55604</xdr:rowOff>
    </xdr:to>
    <xdr:sp macro="" textlink="">
      <xdr:nvSpPr>
        <xdr:cNvPr id="470" name="フローチャート: 判断 469"/>
        <xdr:cNvSpPr/>
      </xdr:nvSpPr>
      <xdr:spPr>
        <a:xfrm>
          <a:off x="9588500" y="1692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46731</xdr:rowOff>
    </xdr:from>
    <xdr:ext cx="534377" cy="259045"/>
    <xdr:sp macro="" textlink="">
      <xdr:nvSpPr>
        <xdr:cNvPr id="471" name="テキスト ボックス 470"/>
        <xdr:cNvSpPr txBox="1"/>
      </xdr:nvSpPr>
      <xdr:spPr>
        <a:xfrm>
          <a:off x="9372111" y="1702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161479</xdr:rowOff>
    </xdr:from>
    <xdr:to>
      <xdr:col>45</xdr:col>
      <xdr:colOff>177800</xdr:colOff>
      <xdr:row>98</xdr:row>
      <xdr:rowOff>169281</xdr:rowOff>
    </xdr:to>
    <xdr:cxnSp macro="">
      <xdr:nvCxnSpPr>
        <xdr:cNvPr id="472" name="直線コネクタ 471"/>
        <xdr:cNvCxnSpPr/>
      </xdr:nvCxnSpPr>
      <xdr:spPr>
        <a:xfrm flipV="1">
          <a:off x="7861300" y="16963579"/>
          <a:ext cx="889000" cy="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122899</xdr:rowOff>
    </xdr:from>
    <xdr:to>
      <xdr:col>46</xdr:col>
      <xdr:colOff>38100</xdr:colOff>
      <xdr:row>99</xdr:row>
      <xdr:rowOff>53049</xdr:rowOff>
    </xdr:to>
    <xdr:sp macro="" textlink="">
      <xdr:nvSpPr>
        <xdr:cNvPr id="473" name="フローチャート: 判断 472"/>
        <xdr:cNvSpPr/>
      </xdr:nvSpPr>
      <xdr:spPr>
        <a:xfrm>
          <a:off x="8699500" y="16924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44176</xdr:rowOff>
    </xdr:from>
    <xdr:ext cx="534377" cy="259045"/>
    <xdr:sp macro="" textlink="">
      <xdr:nvSpPr>
        <xdr:cNvPr id="474" name="テキスト ボックス 473"/>
        <xdr:cNvSpPr txBox="1"/>
      </xdr:nvSpPr>
      <xdr:spPr>
        <a:xfrm>
          <a:off x="8483111" y="1701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169281</xdr:rowOff>
    </xdr:from>
    <xdr:to>
      <xdr:col>41</xdr:col>
      <xdr:colOff>50800</xdr:colOff>
      <xdr:row>99</xdr:row>
      <xdr:rowOff>2237</xdr:rowOff>
    </xdr:to>
    <xdr:cxnSp macro="">
      <xdr:nvCxnSpPr>
        <xdr:cNvPr id="475" name="直線コネクタ 474"/>
        <xdr:cNvCxnSpPr/>
      </xdr:nvCxnSpPr>
      <xdr:spPr>
        <a:xfrm flipV="1">
          <a:off x="6972300" y="16971381"/>
          <a:ext cx="889000" cy="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125566</xdr:rowOff>
    </xdr:from>
    <xdr:to>
      <xdr:col>41</xdr:col>
      <xdr:colOff>101600</xdr:colOff>
      <xdr:row>99</xdr:row>
      <xdr:rowOff>55716</xdr:rowOff>
    </xdr:to>
    <xdr:sp macro="" textlink="">
      <xdr:nvSpPr>
        <xdr:cNvPr id="476" name="フローチャート: 判断 475"/>
        <xdr:cNvSpPr/>
      </xdr:nvSpPr>
      <xdr:spPr>
        <a:xfrm>
          <a:off x="7810500" y="1692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46843</xdr:rowOff>
    </xdr:from>
    <xdr:ext cx="534377" cy="259045"/>
    <xdr:sp macro="" textlink="">
      <xdr:nvSpPr>
        <xdr:cNvPr id="477" name="テキスト ボックス 476"/>
        <xdr:cNvSpPr txBox="1"/>
      </xdr:nvSpPr>
      <xdr:spPr>
        <a:xfrm>
          <a:off x="7594111" y="1702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122636</xdr:rowOff>
    </xdr:from>
    <xdr:to>
      <xdr:col>36</xdr:col>
      <xdr:colOff>165100</xdr:colOff>
      <xdr:row>99</xdr:row>
      <xdr:rowOff>52786</xdr:rowOff>
    </xdr:to>
    <xdr:sp macro="" textlink="">
      <xdr:nvSpPr>
        <xdr:cNvPr id="478" name="フローチャート: 判断 477"/>
        <xdr:cNvSpPr/>
      </xdr:nvSpPr>
      <xdr:spPr>
        <a:xfrm>
          <a:off x="6921500" y="1692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69313</xdr:rowOff>
    </xdr:from>
    <xdr:ext cx="534377" cy="259045"/>
    <xdr:sp macro="" textlink="">
      <xdr:nvSpPr>
        <xdr:cNvPr id="479" name="テキスト ボックス 478"/>
        <xdr:cNvSpPr txBox="1"/>
      </xdr:nvSpPr>
      <xdr:spPr>
        <a:xfrm>
          <a:off x="6705111" y="1669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104025</xdr:rowOff>
    </xdr:from>
    <xdr:to>
      <xdr:col>55</xdr:col>
      <xdr:colOff>50800</xdr:colOff>
      <xdr:row>99</xdr:row>
      <xdr:rowOff>34175</xdr:rowOff>
    </xdr:to>
    <xdr:sp macro="" textlink="">
      <xdr:nvSpPr>
        <xdr:cNvPr id="485" name="楕円 484"/>
        <xdr:cNvSpPr/>
      </xdr:nvSpPr>
      <xdr:spPr>
        <a:xfrm>
          <a:off x="10426700" y="1690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81160</xdr:rowOff>
    </xdr:from>
    <xdr:ext cx="534377" cy="259045"/>
    <xdr:sp macro="" textlink="">
      <xdr:nvSpPr>
        <xdr:cNvPr id="486" name="土木費該当値テキスト"/>
        <xdr:cNvSpPr txBox="1"/>
      </xdr:nvSpPr>
      <xdr:spPr>
        <a:xfrm>
          <a:off x="10528300" y="1688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108882</xdr:rowOff>
    </xdr:from>
    <xdr:to>
      <xdr:col>50</xdr:col>
      <xdr:colOff>165100</xdr:colOff>
      <xdr:row>99</xdr:row>
      <xdr:rowOff>39032</xdr:rowOff>
    </xdr:to>
    <xdr:sp macro="" textlink="">
      <xdr:nvSpPr>
        <xdr:cNvPr id="487" name="楕円 486"/>
        <xdr:cNvSpPr/>
      </xdr:nvSpPr>
      <xdr:spPr>
        <a:xfrm>
          <a:off x="9588500" y="1691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55559</xdr:rowOff>
    </xdr:from>
    <xdr:ext cx="534377" cy="259045"/>
    <xdr:sp macro="" textlink="">
      <xdr:nvSpPr>
        <xdr:cNvPr id="488" name="テキスト ボックス 487"/>
        <xdr:cNvSpPr txBox="1"/>
      </xdr:nvSpPr>
      <xdr:spPr>
        <a:xfrm>
          <a:off x="9372111" y="1668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110679</xdr:rowOff>
    </xdr:from>
    <xdr:to>
      <xdr:col>46</xdr:col>
      <xdr:colOff>38100</xdr:colOff>
      <xdr:row>99</xdr:row>
      <xdr:rowOff>40829</xdr:rowOff>
    </xdr:to>
    <xdr:sp macro="" textlink="">
      <xdr:nvSpPr>
        <xdr:cNvPr id="489" name="楕円 488"/>
        <xdr:cNvSpPr/>
      </xdr:nvSpPr>
      <xdr:spPr>
        <a:xfrm>
          <a:off x="8699500" y="1691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57356</xdr:rowOff>
    </xdr:from>
    <xdr:ext cx="534377" cy="259045"/>
    <xdr:sp macro="" textlink="">
      <xdr:nvSpPr>
        <xdr:cNvPr id="490" name="テキスト ボックス 489"/>
        <xdr:cNvSpPr txBox="1"/>
      </xdr:nvSpPr>
      <xdr:spPr>
        <a:xfrm>
          <a:off x="8483111" y="1668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118481</xdr:rowOff>
    </xdr:from>
    <xdr:to>
      <xdr:col>41</xdr:col>
      <xdr:colOff>101600</xdr:colOff>
      <xdr:row>99</xdr:row>
      <xdr:rowOff>48631</xdr:rowOff>
    </xdr:to>
    <xdr:sp macro="" textlink="">
      <xdr:nvSpPr>
        <xdr:cNvPr id="491" name="楕円 490"/>
        <xdr:cNvSpPr/>
      </xdr:nvSpPr>
      <xdr:spPr>
        <a:xfrm>
          <a:off x="7810500" y="1692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65158</xdr:rowOff>
    </xdr:from>
    <xdr:ext cx="534377" cy="259045"/>
    <xdr:sp macro="" textlink="">
      <xdr:nvSpPr>
        <xdr:cNvPr id="492" name="テキスト ボックス 491"/>
        <xdr:cNvSpPr txBox="1"/>
      </xdr:nvSpPr>
      <xdr:spPr>
        <a:xfrm>
          <a:off x="7594111" y="1669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122887</xdr:rowOff>
    </xdr:from>
    <xdr:to>
      <xdr:col>36</xdr:col>
      <xdr:colOff>165100</xdr:colOff>
      <xdr:row>99</xdr:row>
      <xdr:rowOff>53037</xdr:rowOff>
    </xdr:to>
    <xdr:sp macro="" textlink="">
      <xdr:nvSpPr>
        <xdr:cNvPr id="493" name="楕円 492"/>
        <xdr:cNvSpPr/>
      </xdr:nvSpPr>
      <xdr:spPr>
        <a:xfrm>
          <a:off x="6921500" y="1692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44164</xdr:rowOff>
    </xdr:from>
    <xdr:ext cx="534377" cy="259045"/>
    <xdr:sp macro="" textlink="">
      <xdr:nvSpPr>
        <xdr:cNvPr id="494" name="テキスト ボックス 493"/>
        <xdr:cNvSpPr txBox="1"/>
      </xdr:nvSpPr>
      <xdr:spPr>
        <a:xfrm>
          <a:off x="6705111" y="170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7" name="テキスト ボックス 506"/>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9953</xdr:rowOff>
    </xdr:from>
    <xdr:to>
      <xdr:col>85</xdr:col>
      <xdr:colOff>126364</xdr:colOff>
      <xdr:row>38</xdr:row>
      <xdr:rowOff>134377</xdr:rowOff>
    </xdr:to>
    <xdr:cxnSp macro="">
      <xdr:nvCxnSpPr>
        <xdr:cNvPr id="521" name="直線コネクタ 520"/>
        <xdr:cNvCxnSpPr/>
      </xdr:nvCxnSpPr>
      <xdr:spPr>
        <a:xfrm flipV="1">
          <a:off x="16317595" y="5153453"/>
          <a:ext cx="1269" cy="1496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138204</xdr:rowOff>
    </xdr:from>
    <xdr:ext cx="534377" cy="259045"/>
    <xdr:sp macro="" textlink="">
      <xdr:nvSpPr>
        <xdr:cNvPr id="522" name="消防費最小値テキスト"/>
        <xdr:cNvSpPr txBox="1"/>
      </xdr:nvSpPr>
      <xdr:spPr>
        <a:xfrm>
          <a:off x="16370300" y="665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134377</xdr:rowOff>
    </xdr:from>
    <xdr:to>
      <xdr:col>86</xdr:col>
      <xdr:colOff>25400</xdr:colOff>
      <xdr:row>38</xdr:row>
      <xdr:rowOff>134377</xdr:rowOff>
    </xdr:to>
    <xdr:cxnSp macro="">
      <xdr:nvCxnSpPr>
        <xdr:cNvPr id="523" name="直線コネクタ 522"/>
        <xdr:cNvCxnSpPr/>
      </xdr:nvCxnSpPr>
      <xdr:spPr>
        <a:xfrm>
          <a:off x="16230600" y="6649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128080</xdr:rowOff>
    </xdr:from>
    <xdr:ext cx="534377" cy="259045"/>
    <xdr:sp macro="" textlink="">
      <xdr:nvSpPr>
        <xdr:cNvPr id="524" name="消防費最大値テキスト"/>
        <xdr:cNvSpPr txBox="1"/>
      </xdr:nvSpPr>
      <xdr:spPr>
        <a:xfrm>
          <a:off x="16370300" y="492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9953</xdr:rowOff>
    </xdr:from>
    <xdr:to>
      <xdr:col>86</xdr:col>
      <xdr:colOff>25400</xdr:colOff>
      <xdr:row>30</xdr:row>
      <xdr:rowOff>9953</xdr:rowOff>
    </xdr:to>
    <xdr:cxnSp macro="">
      <xdr:nvCxnSpPr>
        <xdr:cNvPr id="525" name="直線コネクタ 524"/>
        <xdr:cNvCxnSpPr/>
      </xdr:nvCxnSpPr>
      <xdr:spPr>
        <a:xfrm>
          <a:off x="16230600" y="5153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135683</xdr:rowOff>
    </xdr:from>
    <xdr:to>
      <xdr:col>85</xdr:col>
      <xdr:colOff>127000</xdr:colOff>
      <xdr:row>38</xdr:row>
      <xdr:rowOff>33924</xdr:rowOff>
    </xdr:to>
    <xdr:cxnSp macro="">
      <xdr:nvCxnSpPr>
        <xdr:cNvPr id="526" name="直線コネクタ 525"/>
        <xdr:cNvCxnSpPr/>
      </xdr:nvCxnSpPr>
      <xdr:spPr>
        <a:xfrm flipV="1">
          <a:off x="15481300" y="6479333"/>
          <a:ext cx="838200" cy="6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48422</xdr:rowOff>
    </xdr:from>
    <xdr:ext cx="534377" cy="259045"/>
    <xdr:sp macro="" textlink="">
      <xdr:nvSpPr>
        <xdr:cNvPr id="527" name="消防費平均値テキスト"/>
        <xdr:cNvSpPr txBox="1"/>
      </xdr:nvSpPr>
      <xdr:spPr>
        <a:xfrm>
          <a:off x="16370300" y="6049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25545</xdr:rowOff>
    </xdr:from>
    <xdr:to>
      <xdr:col>85</xdr:col>
      <xdr:colOff>177800</xdr:colOff>
      <xdr:row>36</xdr:row>
      <xdr:rowOff>127145</xdr:rowOff>
    </xdr:to>
    <xdr:sp macro="" textlink="">
      <xdr:nvSpPr>
        <xdr:cNvPr id="528" name="フローチャート: 判断 527"/>
        <xdr:cNvSpPr/>
      </xdr:nvSpPr>
      <xdr:spPr>
        <a:xfrm>
          <a:off x="162687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81505</xdr:rowOff>
    </xdr:from>
    <xdr:to>
      <xdr:col>81</xdr:col>
      <xdr:colOff>50800</xdr:colOff>
      <xdr:row>38</xdr:row>
      <xdr:rowOff>33924</xdr:rowOff>
    </xdr:to>
    <xdr:cxnSp macro="">
      <xdr:nvCxnSpPr>
        <xdr:cNvPr id="529" name="直線コネクタ 528"/>
        <xdr:cNvCxnSpPr/>
      </xdr:nvCxnSpPr>
      <xdr:spPr>
        <a:xfrm>
          <a:off x="14592300" y="6425155"/>
          <a:ext cx="889000" cy="12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91708</xdr:rowOff>
    </xdr:from>
    <xdr:to>
      <xdr:col>81</xdr:col>
      <xdr:colOff>101600</xdr:colOff>
      <xdr:row>37</xdr:row>
      <xdr:rowOff>21858</xdr:rowOff>
    </xdr:to>
    <xdr:sp macro="" textlink="">
      <xdr:nvSpPr>
        <xdr:cNvPr id="530" name="フローチャート: 判断 529"/>
        <xdr:cNvSpPr/>
      </xdr:nvSpPr>
      <xdr:spPr>
        <a:xfrm>
          <a:off x="15430500" y="626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38385</xdr:rowOff>
    </xdr:from>
    <xdr:ext cx="534377" cy="259045"/>
    <xdr:sp macro="" textlink="">
      <xdr:nvSpPr>
        <xdr:cNvPr id="531" name="テキスト ボックス 530"/>
        <xdr:cNvSpPr txBox="1"/>
      </xdr:nvSpPr>
      <xdr:spPr>
        <a:xfrm>
          <a:off x="15214111" y="603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81505</xdr:rowOff>
    </xdr:from>
    <xdr:to>
      <xdr:col>76</xdr:col>
      <xdr:colOff>114300</xdr:colOff>
      <xdr:row>37</xdr:row>
      <xdr:rowOff>161744</xdr:rowOff>
    </xdr:to>
    <xdr:cxnSp macro="">
      <xdr:nvCxnSpPr>
        <xdr:cNvPr id="532" name="直線コネクタ 531"/>
        <xdr:cNvCxnSpPr/>
      </xdr:nvCxnSpPr>
      <xdr:spPr>
        <a:xfrm flipV="1">
          <a:off x="13703300" y="6425155"/>
          <a:ext cx="889000" cy="8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138963</xdr:rowOff>
    </xdr:from>
    <xdr:to>
      <xdr:col>76</xdr:col>
      <xdr:colOff>165100</xdr:colOff>
      <xdr:row>37</xdr:row>
      <xdr:rowOff>69113</xdr:rowOff>
    </xdr:to>
    <xdr:sp macro="" textlink="">
      <xdr:nvSpPr>
        <xdr:cNvPr id="533" name="フローチャート: 判断 532"/>
        <xdr:cNvSpPr/>
      </xdr:nvSpPr>
      <xdr:spPr>
        <a:xfrm>
          <a:off x="14541500" y="6311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85640</xdr:rowOff>
    </xdr:from>
    <xdr:ext cx="534377" cy="259045"/>
    <xdr:sp macro="" textlink="">
      <xdr:nvSpPr>
        <xdr:cNvPr id="534" name="テキスト ボックス 533"/>
        <xdr:cNvSpPr txBox="1"/>
      </xdr:nvSpPr>
      <xdr:spPr>
        <a:xfrm>
          <a:off x="14325111" y="608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29352</xdr:rowOff>
    </xdr:from>
    <xdr:to>
      <xdr:col>71</xdr:col>
      <xdr:colOff>177800</xdr:colOff>
      <xdr:row>37</xdr:row>
      <xdr:rowOff>161744</xdr:rowOff>
    </xdr:to>
    <xdr:cxnSp macro="">
      <xdr:nvCxnSpPr>
        <xdr:cNvPr id="535" name="直線コネクタ 534"/>
        <xdr:cNvCxnSpPr/>
      </xdr:nvCxnSpPr>
      <xdr:spPr>
        <a:xfrm>
          <a:off x="12814300" y="6201552"/>
          <a:ext cx="889000" cy="30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32142</xdr:rowOff>
    </xdr:from>
    <xdr:to>
      <xdr:col>72</xdr:col>
      <xdr:colOff>38100</xdr:colOff>
      <xdr:row>36</xdr:row>
      <xdr:rowOff>133742</xdr:rowOff>
    </xdr:to>
    <xdr:sp macro="" textlink="">
      <xdr:nvSpPr>
        <xdr:cNvPr id="536" name="フローチャート: 判断 535"/>
        <xdr:cNvSpPr/>
      </xdr:nvSpPr>
      <xdr:spPr>
        <a:xfrm>
          <a:off x="13652500" y="620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150269</xdr:rowOff>
    </xdr:from>
    <xdr:ext cx="534377" cy="259045"/>
    <xdr:sp macro="" textlink="">
      <xdr:nvSpPr>
        <xdr:cNvPr id="537" name="テキスト ボックス 536"/>
        <xdr:cNvSpPr txBox="1"/>
      </xdr:nvSpPr>
      <xdr:spPr>
        <a:xfrm>
          <a:off x="13436111" y="597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108266</xdr:rowOff>
    </xdr:from>
    <xdr:to>
      <xdr:col>67</xdr:col>
      <xdr:colOff>101600</xdr:colOff>
      <xdr:row>37</xdr:row>
      <xdr:rowOff>38416</xdr:rowOff>
    </xdr:to>
    <xdr:sp macro="" textlink="">
      <xdr:nvSpPr>
        <xdr:cNvPr id="538" name="フローチャート: 判断 537"/>
        <xdr:cNvSpPr/>
      </xdr:nvSpPr>
      <xdr:spPr>
        <a:xfrm>
          <a:off x="12763500" y="628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29543</xdr:rowOff>
    </xdr:from>
    <xdr:ext cx="534377" cy="259045"/>
    <xdr:sp macro="" textlink="">
      <xdr:nvSpPr>
        <xdr:cNvPr id="539" name="テキスト ボックス 538"/>
        <xdr:cNvSpPr txBox="1"/>
      </xdr:nvSpPr>
      <xdr:spPr>
        <a:xfrm>
          <a:off x="12547111" y="637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84883</xdr:rowOff>
    </xdr:from>
    <xdr:to>
      <xdr:col>85</xdr:col>
      <xdr:colOff>177800</xdr:colOff>
      <xdr:row>38</xdr:row>
      <xdr:rowOff>15033</xdr:rowOff>
    </xdr:to>
    <xdr:sp macro="" textlink="">
      <xdr:nvSpPr>
        <xdr:cNvPr id="545" name="楕円 544"/>
        <xdr:cNvSpPr/>
      </xdr:nvSpPr>
      <xdr:spPr>
        <a:xfrm>
          <a:off x="16268700" y="642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63310</xdr:rowOff>
    </xdr:from>
    <xdr:ext cx="534377" cy="259045"/>
    <xdr:sp macro="" textlink="">
      <xdr:nvSpPr>
        <xdr:cNvPr id="546" name="消防費該当値テキスト"/>
        <xdr:cNvSpPr txBox="1"/>
      </xdr:nvSpPr>
      <xdr:spPr>
        <a:xfrm>
          <a:off x="16370300" y="640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154574</xdr:rowOff>
    </xdr:from>
    <xdr:to>
      <xdr:col>81</xdr:col>
      <xdr:colOff>101600</xdr:colOff>
      <xdr:row>38</xdr:row>
      <xdr:rowOff>84724</xdr:rowOff>
    </xdr:to>
    <xdr:sp macro="" textlink="">
      <xdr:nvSpPr>
        <xdr:cNvPr id="547" name="楕円 546"/>
        <xdr:cNvSpPr/>
      </xdr:nvSpPr>
      <xdr:spPr>
        <a:xfrm>
          <a:off x="15430500" y="649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75851</xdr:rowOff>
    </xdr:from>
    <xdr:ext cx="534377" cy="259045"/>
    <xdr:sp macro="" textlink="">
      <xdr:nvSpPr>
        <xdr:cNvPr id="548" name="テキスト ボックス 547"/>
        <xdr:cNvSpPr txBox="1"/>
      </xdr:nvSpPr>
      <xdr:spPr>
        <a:xfrm>
          <a:off x="15214111" y="659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30705</xdr:rowOff>
    </xdr:from>
    <xdr:to>
      <xdr:col>76</xdr:col>
      <xdr:colOff>165100</xdr:colOff>
      <xdr:row>37</xdr:row>
      <xdr:rowOff>132305</xdr:rowOff>
    </xdr:to>
    <xdr:sp macro="" textlink="">
      <xdr:nvSpPr>
        <xdr:cNvPr id="549" name="楕円 548"/>
        <xdr:cNvSpPr/>
      </xdr:nvSpPr>
      <xdr:spPr>
        <a:xfrm>
          <a:off x="14541500" y="637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123432</xdr:rowOff>
    </xdr:from>
    <xdr:ext cx="534377" cy="259045"/>
    <xdr:sp macro="" textlink="">
      <xdr:nvSpPr>
        <xdr:cNvPr id="550" name="テキスト ボックス 549"/>
        <xdr:cNvSpPr txBox="1"/>
      </xdr:nvSpPr>
      <xdr:spPr>
        <a:xfrm>
          <a:off x="14325111" y="646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110944</xdr:rowOff>
    </xdr:from>
    <xdr:to>
      <xdr:col>72</xdr:col>
      <xdr:colOff>38100</xdr:colOff>
      <xdr:row>38</xdr:row>
      <xdr:rowOff>41094</xdr:rowOff>
    </xdr:to>
    <xdr:sp macro="" textlink="">
      <xdr:nvSpPr>
        <xdr:cNvPr id="551" name="楕円 550"/>
        <xdr:cNvSpPr/>
      </xdr:nvSpPr>
      <xdr:spPr>
        <a:xfrm>
          <a:off x="13652500" y="64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32221</xdr:rowOff>
    </xdr:from>
    <xdr:ext cx="534377" cy="259045"/>
    <xdr:sp macro="" textlink="">
      <xdr:nvSpPr>
        <xdr:cNvPr id="552" name="テキスト ボックス 551"/>
        <xdr:cNvSpPr txBox="1"/>
      </xdr:nvSpPr>
      <xdr:spPr>
        <a:xfrm>
          <a:off x="13436111" y="654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150002</xdr:rowOff>
    </xdr:from>
    <xdr:to>
      <xdr:col>67</xdr:col>
      <xdr:colOff>101600</xdr:colOff>
      <xdr:row>36</xdr:row>
      <xdr:rowOff>80152</xdr:rowOff>
    </xdr:to>
    <xdr:sp macro="" textlink="">
      <xdr:nvSpPr>
        <xdr:cNvPr id="553" name="楕円 552"/>
        <xdr:cNvSpPr/>
      </xdr:nvSpPr>
      <xdr:spPr>
        <a:xfrm>
          <a:off x="12763500" y="61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96679</xdr:rowOff>
    </xdr:from>
    <xdr:ext cx="534377" cy="259045"/>
    <xdr:sp macro="" textlink="">
      <xdr:nvSpPr>
        <xdr:cNvPr id="554" name="テキスト ボックス 553"/>
        <xdr:cNvSpPr txBox="1"/>
      </xdr:nvSpPr>
      <xdr:spPr>
        <a:xfrm>
          <a:off x="12547111" y="592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6557</xdr:rowOff>
    </xdr:from>
    <xdr:to>
      <xdr:col>85</xdr:col>
      <xdr:colOff>126364</xdr:colOff>
      <xdr:row>58</xdr:row>
      <xdr:rowOff>161003</xdr:rowOff>
    </xdr:to>
    <xdr:cxnSp macro="">
      <xdr:nvCxnSpPr>
        <xdr:cNvPr id="581" name="直線コネクタ 580"/>
        <xdr:cNvCxnSpPr/>
      </xdr:nvCxnSpPr>
      <xdr:spPr>
        <a:xfrm flipV="1">
          <a:off x="16317595" y="8579057"/>
          <a:ext cx="1269" cy="1526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164830</xdr:rowOff>
    </xdr:from>
    <xdr:ext cx="534377" cy="259045"/>
    <xdr:sp macro="" textlink="">
      <xdr:nvSpPr>
        <xdr:cNvPr id="582" name="教育費最小値テキスト"/>
        <xdr:cNvSpPr txBox="1"/>
      </xdr:nvSpPr>
      <xdr:spPr>
        <a:xfrm>
          <a:off x="16370300" y="1010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161003</xdr:rowOff>
    </xdr:from>
    <xdr:to>
      <xdr:col>86</xdr:col>
      <xdr:colOff>25400</xdr:colOff>
      <xdr:row>58</xdr:row>
      <xdr:rowOff>161003</xdr:rowOff>
    </xdr:to>
    <xdr:cxnSp macro="">
      <xdr:nvCxnSpPr>
        <xdr:cNvPr id="583" name="直線コネクタ 582"/>
        <xdr:cNvCxnSpPr/>
      </xdr:nvCxnSpPr>
      <xdr:spPr>
        <a:xfrm>
          <a:off x="16230600" y="10105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124684</xdr:rowOff>
    </xdr:from>
    <xdr:ext cx="599010" cy="259045"/>
    <xdr:sp macro="" textlink="">
      <xdr:nvSpPr>
        <xdr:cNvPr id="584" name="教育費最大値テキスト"/>
        <xdr:cNvSpPr txBox="1"/>
      </xdr:nvSpPr>
      <xdr:spPr>
        <a:xfrm>
          <a:off x="16370300" y="8354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180,231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6557</xdr:rowOff>
    </xdr:from>
    <xdr:to>
      <xdr:col>86</xdr:col>
      <xdr:colOff>25400</xdr:colOff>
      <xdr:row>50</xdr:row>
      <xdr:rowOff>6557</xdr:rowOff>
    </xdr:to>
    <xdr:cxnSp macro="">
      <xdr:nvCxnSpPr>
        <xdr:cNvPr id="585" name="直線コネクタ 584"/>
        <xdr:cNvCxnSpPr/>
      </xdr:nvCxnSpPr>
      <xdr:spPr>
        <a:xfrm>
          <a:off x="16230600" y="8579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74614</xdr:rowOff>
    </xdr:from>
    <xdr:to>
      <xdr:col>85</xdr:col>
      <xdr:colOff>127000</xdr:colOff>
      <xdr:row>57</xdr:row>
      <xdr:rowOff>127802</xdr:rowOff>
    </xdr:to>
    <xdr:cxnSp macro="">
      <xdr:nvCxnSpPr>
        <xdr:cNvPr id="586" name="直線コネクタ 585"/>
        <xdr:cNvCxnSpPr/>
      </xdr:nvCxnSpPr>
      <xdr:spPr>
        <a:xfrm>
          <a:off x="15481300" y="9675814"/>
          <a:ext cx="838200" cy="2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79011</xdr:rowOff>
    </xdr:from>
    <xdr:ext cx="534377" cy="259045"/>
    <xdr:sp macro="" textlink="">
      <xdr:nvSpPr>
        <xdr:cNvPr id="587" name="教育費平均値テキスト"/>
        <xdr:cNvSpPr txBox="1"/>
      </xdr:nvSpPr>
      <xdr:spPr>
        <a:xfrm>
          <a:off x="16370300" y="95087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56134</xdr:rowOff>
    </xdr:from>
    <xdr:to>
      <xdr:col>85</xdr:col>
      <xdr:colOff>177800</xdr:colOff>
      <xdr:row>56</xdr:row>
      <xdr:rowOff>157734</xdr:rowOff>
    </xdr:to>
    <xdr:sp macro="" textlink="">
      <xdr:nvSpPr>
        <xdr:cNvPr id="588" name="フローチャート: 判断 587"/>
        <xdr:cNvSpPr/>
      </xdr:nvSpPr>
      <xdr:spPr>
        <a:xfrm>
          <a:off x="16268700" y="965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74614</xdr:rowOff>
    </xdr:from>
    <xdr:to>
      <xdr:col>81</xdr:col>
      <xdr:colOff>50800</xdr:colOff>
      <xdr:row>57</xdr:row>
      <xdr:rowOff>56250</xdr:rowOff>
    </xdr:to>
    <xdr:cxnSp macro="">
      <xdr:nvCxnSpPr>
        <xdr:cNvPr id="589" name="直線コネクタ 588"/>
        <xdr:cNvCxnSpPr/>
      </xdr:nvCxnSpPr>
      <xdr:spPr>
        <a:xfrm flipV="1">
          <a:off x="14592300" y="9675814"/>
          <a:ext cx="889000" cy="1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68304</xdr:rowOff>
    </xdr:from>
    <xdr:to>
      <xdr:col>81</xdr:col>
      <xdr:colOff>101600</xdr:colOff>
      <xdr:row>57</xdr:row>
      <xdr:rowOff>169904</xdr:rowOff>
    </xdr:to>
    <xdr:sp macro="" textlink="">
      <xdr:nvSpPr>
        <xdr:cNvPr id="590" name="フローチャート: 判断 589"/>
        <xdr:cNvSpPr/>
      </xdr:nvSpPr>
      <xdr:spPr>
        <a:xfrm>
          <a:off x="15430500" y="984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161031</xdr:rowOff>
    </xdr:from>
    <xdr:ext cx="534377" cy="259045"/>
    <xdr:sp macro="" textlink="">
      <xdr:nvSpPr>
        <xdr:cNvPr id="591" name="テキスト ボックス 590"/>
        <xdr:cNvSpPr txBox="1"/>
      </xdr:nvSpPr>
      <xdr:spPr>
        <a:xfrm>
          <a:off x="15214111" y="993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56250</xdr:rowOff>
    </xdr:from>
    <xdr:to>
      <xdr:col>76</xdr:col>
      <xdr:colOff>114300</xdr:colOff>
      <xdr:row>57</xdr:row>
      <xdr:rowOff>170800</xdr:rowOff>
    </xdr:to>
    <xdr:cxnSp macro="">
      <xdr:nvCxnSpPr>
        <xdr:cNvPr id="592" name="直線コネクタ 591"/>
        <xdr:cNvCxnSpPr/>
      </xdr:nvCxnSpPr>
      <xdr:spPr>
        <a:xfrm flipV="1">
          <a:off x="13703300" y="9828900"/>
          <a:ext cx="889000" cy="11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79332</xdr:rowOff>
    </xdr:from>
    <xdr:to>
      <xdr:col>76</xdr:col>
      <xdr:colOff>165100</xdr:colOff>
      <xdr:row>58</xdr:row>
      <xdr:rowOff>9482</xdr:rowOff>
    </xdr:to>
    <xdr:sp macro="" textlink="">
      <xdr:nvSpPr>
        <xdr:cNvPr id="593" name="フローチャート: 判断 592"/>
        <xdr:cNvSpPr/>
      </xdr:nvSpPr>
      <xdr:spPr>
        <a:xfrm>
          <a:off x="14541500" y="985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609</xdr:rowOff>
    </xdr:from>
    <xdr:ext cx="534377" cy="259045"/>
    <xdr:sp macro="" textlink="">
      <xdr:nvSpPr>
        <xdr:cNvPr id="594" name="テキスト ボックス 593"/>
        <xdr:cNvSpPr txBox="1"/>
      </xdr:nvSpPr>
      <xdr:spPr>
        <a:xfrm>
          <a:off x="14325111" y="994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170800</xdr:rowOff>
    </xdr:from>
    <xdr:to>
      <xdr:col>71</xdr:col>
      <xdr:colOff>177800</xdr:colOff>
      <xdr:row>59</xdr:row>
      <xdr:rowOff>19750</xdr:rowOff>
    </xdr:to>
    <xdr:cxnSp macro="">
      <xdr:nvCxnSpPr>
        <xdr:cNvPr id="595" name="直線コネクタ 594"/>
        <xdr:cNvCxnSpPr/>
      </xdr:nvCxnSpPr>
      <xdr:spPr>
        <a:xfrm flipV="1">
          <a:off x="12814300" y="9943450"/>
          <a:ext cx="889000" cy="19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89815</xdr:rowOff>
    </xdr:from>
    <xdr:to>
      <xdr:col>72</xdr:col>
      <xdr:colOff>38100</xdr:colOff>
      <xdr:row>58</xdr:row>
      <xdr:rowOff>19965</xdr:rowOff>
    </xdr:to>
    <xdr:sp macro="" textlink="">
      <xdr:nvSpPr>
        <xdr:cNvPr id="596" name="フローチャート: 判断 595"/>
        <xdr:cNvSpPr/>
      </xdr:nvSpPr>
      <xdr:spPr>
        <a:xfrm>
          <a:off x="13652500" y="986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36492</xdr:rowOff>
    </xdr:from>
    <xdr:ext cx="534377" cy="259045"/>
    <xdr:sp macro="" textlink="">
      <xdr:nvSpPr>
        <xdr:cNvPr id="597" name="テキスト ボックス 596"/>
        <xdr:cNvSpPr txBox="1"/>
      </xdr:nvSpPr>
      <xdr:spPr>
        <a:xfrm>
          <a:off x="13436111" y="963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51312</xdr:rowOff>
    </xdr:from>
    <xdr:to>
      <xdr:col>67</xdr:col>
      <xdr:colOff>101600</xdr:colOff>
      <xdr:row>57</xdr:row>
      <xdr:rowOff>152912</xdr:rowOff>
    </xdr:to>
    <xdr:sp macro="" textlink="">
      <xdr:nvSpPr>
        <xdr:cNvPr id="598" name="フローチャート: 判断 597"/>
        <xdr:cNvSpPr/>
      </xdr:nvSpPr>
      <xdr:spPr>
        <a:xfrm>
          <a:off x="12763500" y="982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169439</xdr:rowOff>
    </xdr:from>
    <xdr:ext cx="534377" cy="259045"/>
    <xdr:sp macro="" textlink="">
      <xdr:nvSpPr>
        <xdr:cNvPr id="599" name="テキスト ボックス 598"/>
        <xdr:cNvSpPr txBox="1"/>
      </xdr:nvSpPr>
      <xdr:spPr>
        <a:xfrm>
          <a:off x="12547111" y="959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77002</xdr:rowOff>
    </xdr:from>
    <xdr:to>
      <xdr:col>85</xdr:col>
      <xdr:colOff>177800</xdr:colOff>
      <xdr:row>58</xdr:row>
      <xdr:rowOff>7152</xdr:rowOff>
    </xdr:to>
    <xdr:sp macro="" textlink="">
      <xdr:nvSpPr>
        <xdr:cNvPr id="605" name="楕円 604"/>
        <xdr:cNvSpPr/>
      </xdr:nvSpPr>
      <xdr:spPr>
        <a:xfrm>
          <a:off x="16268700" y="98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55429</xdr:rowOff>
    </xdr:from>
    <xdr:ext cx="534377" cy="259045"/>
    <xdr:sp macro="" textlink="">
      <xdr:nvSpPr>
        <xdr:cNvPr id="606" name="教育費該当値テキスト"/>
        <xdr:cNvSpPr txBox="1"/>
      </xdr:nvSpPr>
      <xdr:spPr>
        <a:xfrm>
          <a:off x="16370300" y="982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23814</xdr:rowOff>
    </xdr:from>
    <xdr:to>
      <xdr:col>81</xdr:col>
      <xdr:colOff>101600</xdr:colOff>
      <xdr:row>56</xdr:row>
      <xdr:rowOff>125414</xdr:rowOff>
    </xdr:to>
    <xdr:sp macro="" textlink="">
      <xdr:nvSpPr>
        <xdr:cNvPr id="607" name="楕円 606"/>
        <xdr:cNvSpPr/>
      </xdr:nvSpPr>
      <xdr:spPr>
        <a:xfrm>
          <a:off x="15430500" y="962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141941</xdr:rowOff>
    </xdr:from>
    <xdr:ext cx="534377" cy="259045"/>
    <xdr:sp macro="" textlink="">
      <xdr:nvSpPr>
        <xdr:cNvPr id="608" name="テキスト ボックス 607"/>
        <xdr:cNvSpPr txBox="1"/>
      </xdr:nvSpPr>
      <xdr:spPr>
        <a:xfrm>
          <a:off x="15214111" y="940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5450</xdr:rowOff>
    </xdr:from>
    <xdr:to>
      <xdr:col>76</xdr:col>
      <xdr:colOff>165100</xdr:colOff>
      <xdr:row>57</xdr:row>
      <xdr:rowOff>107050</xdr:rowOff>
    </xdr:to>
    <xdr:sp macro="" textlink="">
      <xdr:nvSpPr>
        <xdr:cNvPr id="609" name="楕円 608"/>
        <xdr:cNvSpPr/>
      </xdr:nvSpPr>
      <xdr:spPr>
        <a:xfrm>
          <a:off x="14541500" y="97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123577</xdr:rowOff>
    </xdr:from>
    <xdr:ext cx="534377" cy="259045"/>
    <xdr:sp macro="" textlink="">
      <xdr:nvSpPr>
        <xdr:cNvPr id="610" name="テキスト ボックス 609"/>
        <xdr:cNvSpPr txBox="1"/>
      </xdr:nvSpPr>
      <xdr:spPr>
        <a:xfrm>
          <a:off x="14325111" y="955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120000</xdr:rowOff>
    </xdr:from>
    <xdr:to>
      <xdr:col>72</xdr:col>
      <xdr:colOff>38100</xdr:colOff>
      <xdr:row>58</xdr:row>
      <xdr:rowOff>50150</xdr:rowOff>
    </xdr:to>
    <xdr:sp macro="" textlink="">
      <xdr:nvSpPr>
        <xdr:cNvPr id="611" name="楕円 610"/>
        <xdr:cNvSpPr/>
      </xdr:nvSpPr>
      <xdr:spPr>
        <a:xfrm>
          <a:off x="13652500" y="989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41277</xdr:rowOff>
    </xdr:from>
    <xdr:ext cx="534377" cy="259045"/>
    <xdr:sp macro="" textlink="">
      <xdr:nvSpPr>
        <xdr:cNvPr id="612" name="テキスト ボックス 611"/>
        <xdr:cNvSpPr txBox="1"/>
      </xdr:nvSpPr>
      <xdr:spPr>
        <a:xfrm>
          <a:off x="13436111" y="998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140400</xdr:rowOff>
    </xdr:from>
    <xdr:to>
      <xdr:col>67</xdr:col>
      <xdr:colOff>101600</xdr:colOff>
      <xdr:row>59</xdr:row>
      <xdr:rowOff>70550</xdr:rowOff>
    </xdr:to>
    <xdr:sp macro="" textlink="">
      <xdr:nvSpPr>
        <xdr:cNvPr id="613" name="楕円 612"/>
        <xdr:cNvSpPr/>
      </xdr:nvSpPr>
      <xdr:spPr>
        <a:xfrm>
          <a:off x="12763500" y="100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61677</xdr:rowOff>
    </xdr:from>
    <xdr:ext cx="534377" cy="259045"/>
    <xdr:sp macro="" textlink="">
      <xdr:nvSpPr>
        <xdr:cNvPr id="614" name="テキスト ボックス 613"/>
        <xdr:cNvSpPr txBox="1"/>
      </xdr:nvSpPr>
      <xdr:spPr>
        <a:xfrm>
          <a:off x="12547111" y="1017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6" name="テキスト ボックス 635"/>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105766</xdr:rowOff>
    </xdr:from>
    <xdr:to>
      <xdr:col>85</xdr:col>
      <xdr:colOff>126364</xdr:colOff>
      <xdr:row>79</xdr:row>
      <xdr:rowOff>44450</xdr:rowOff>
    </xdr:to>
    <xdr:cxnSp macro="">
      <xdr:nvCxnSpPr>
        <xdr:cNvPr id="638" name="直線コネクタ 637"/>
        <xdr:cNvCxnSpPr/>
      </xdr:nvCxnSpPr>
      <xdr:spPr>
        <a:xfrm flipV="1">
          <a:off x="16317595" y="12278716"/>
          <a:ext cx="1269" cy="1310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68117</xdr:rowOff>
    </xdr:from>
    <xdr:ext cx="249299" cy="259045"/>
    <xdr:sp macro="" textlink="">
      <xdr:nvSpPr>
        <xdr:cNvPr id="639" name="災害復旧費最小値テキスト"/>
        <xdr:cNvSpPr txBox="1"/>
      </xdr:nvSpPr>
      <xdr:spPr>
        <a:xfrm>
          <a:off x="16370300" y="13612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52443</xdr:rowOff>
    </xdr:from>
    <xdr:ext cx="599010" cy="259045"/>
    <xdr:sp macro="" textlink="">
      <xdr:nvSpPr>
        <xdr:cNvPr id="641" name="災害復旧費最大値テキスト"/>
        <xdr:cNvSpPr txBox="1"/>
      </xdr:nvSpPr>
      <xdr:spPr>
        <a:xfrm>
          <a:off x="16370300" y="1205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687,813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105766</xdr:rowOff>
    </xdr:from>
    <xdr:to>
      <xdr:col>86</xdr:col>
      <xdr:colOff>25400</xdr:colOff>
      <xdr:row>71</xdr:row>
      <xdr:rowOff>105766</xdr:rowOff>
    </xdr:to>
    <xdr:cxnSp macro="">
      <xdr:nvCxnSpPr>
        <xdr:cNvPr id="642" name="直線コネクタ 641"/>
        <xdr:cNvCxnSpPr/>
      </xdr:nvCxnSpPr>
      <xdr:spPr>
        <a:xfrm>
          <a:off x="16230600" y="1227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43517</xdr:rowOff>
    </xdr:from>
    <xdr:to>
      <xdr:col>85</xdr:col>
      <xdr:colOff>127000</xdr:colOff>
      <xdr:row>79</xdr:row>
      <xdr:rowOff>43807</xdr:rowOff>
    </xdr:to>
    <xdr:cxnSp macro="">
      <xdr:nvCxnSpPr>
        <xdr:cNvPr id="643" name="直線コネクタ 642"/>
        <xdr:cNvCxnSpPr/>
      </xdr:nvCxnSpPr>
      <xdr:spPr>
        <a:xfrm flipV="1">
          <a:off x="15481300" y="13588067"/>
          <a:ext cx="838200" cy="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157018</xdr:rowOff>
    </xdr:from>
    <xdr:ext cx="534377" cy="259045"/>
    <xdr:sp macro="" textlink="">
      <xdr:nvSpPr>
        <xdr:cNvPr id="644" name="災害復旧費平均値テキスト"/>
        <xdr:cNvSpPr txBox="1"/>
      </xdr:nvSpPr>
      <xdr:spPr>
        <a:xfrm>
          <a:off x="16370300" y="133586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134141</xdr:rowOff>
    </xdr:from>
    <xdr:to>
      <xdr:col>85</xdr:col>
      <xdr:colOff>177800</xdr:colOff>
      <xdr:row>79</xdr:row>
      <xdr:rowOff>64291</xdr:rowOff>
    </xdr:to>
    <xdr:sp macro="" textlink="">
      <xdr:nvSpPr>
        <xdr:cNvPr id="645" name="フローチャート: 判断 644"/>
        <xdr:cNvSpPr/>
      </xdr:nvSpPr>
      <xdr:spPr>
        <a:xfrm>
          <a:off x="16268700" y="1350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43177</xdr:rowOff>
    </xdr:from>
    <xdr:to>
      <xdr:col>81</xdr:col>
      <xdr:colOff>50800</xdr:colOff>
      <xdr:row>79</xdr:row>
      <xdr:rowOff>43807</xdr:rowOff>
    </xdr:to>
    <xdr:cxnSp macro="">
      <xdr:nvCxnSpPr>
        <xdr:cNvPr id="646" name="直線コネクタ 645"/>
        <xdr:cNvCxnSpPr/>
      </xdr:nvCxnSpPr>
      <xdr:spPr>
        <a:xfrm>
          <a:off x="14592300" y="13587727"/>
          <a:ext cx="889000" cy="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158817</xdr:rowOff>
    </xdr:from>
    <xdr:to>
      <xdr:col>81</xdr:col>
      <xdr:colOff>101600</xdr:colOff>
      <xdr:row>79</xdr:row>
      <xdr:rowOff>88967</xdr:rowOff>
    </xdr:to>
    <xdr:sp macro="" textlink="">
      <xdr:nvSpPr>
        <xdr:cNvPr id="647" name="フローチャート: 判断 646"/>
        <xdr:cNvSpPr/>
      </xdr:nvSpPr>
      <xdr:spPr>
        <a:xfrm>
          <a:off x="15430500" y="13531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105494</xdr:rowOff>
    </xdr:from>
    <xdr:ext cx="469744" cy="259045"/>
    <xdr:sp macro="" textlink="">
      <xdr:nvSpPr>
        <xdr:cNvPr id="648" name="テキスト ボックス 647"/>
        <xdr:cNvSpPr txBox="1"/>
      </xdr:nvSpPr>
      <xdr:spPr>
        <a:xfrm>
          <a:off x="15246428" y="133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43177</xdr:rowOff>
    </xdr:from>
    <xdr:to>
      <xdr:col>76</xdr:col>
      <xdr:colOff>114300</xdr:colOff>
      <xdr:row>79</xdr:row>
      <xdr:rowOff>44182</xdr:rowOff>
    </xdr:to>
    <xdr:cxnSp macro="">
      <xdr:nvCxnSpPr>
        <xdr:cNvPr id="649" name="直線コネクタ 648"/>
        <xdr:cNvCxnSpPr/>
      </xdr:nvCxnSpPr>
      <xdr:spPr>
        <a:xfrm flipV="1">
          <a:off x="13703300" y="13587727"/>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160210</xdr:rowOff>
    </xdr:from>
    <xdr:to>
      <xdr:col>76</xdr:col>
      <xdr:colOff>165100</xdr:colOff>
      <xdr:row>79</xdr:row>
      <xdr:rowOff>90360</xdr:rowOff>
    </xdr:to>
    <xdr:sp macro="" textlink="">
      <xdr:nvSpPr>
        <xdr:cNvPr id="650" name="フローチャート: 判断 649"/>
        <xdr:cNvSpPr/>
      </xdr:nvSpPr>
      <xdr:spPr>
        <a:xfrm>
          <a:off x="14541500" y="1353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106887</xdr:rowOff>
    </xdr:from>
    <xdr:ext cx="469744" cy="259045"/>
    <xdr:sp macro="" textlink="">
      <xdr:nvSpPr>
        <xdr:cNvPr id="651" name="テキスト ボックス 650"/>
        <xdr:cNvSpPr txBox="1"/>
      </xdr:nvSpPr>
      <xdr:spPr>
        <a:xfrm>
          <a:off x="14357428" y="133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36930</xdr:rowOff>
    </xdr:from>
    <xdr:to>
      <xdr:col>71</xdr:col>
      <xdr:colOff>177800</xdr:colOff>
      <xdr:row>79</xdr:row>
      <xdr:rowOff>44182</xdr:rowOff>
    </xdr:to>
    <xdr:cxnSp macro="">
      <xdr:nvCxnSpPr>
        <xdr:cNvPr id="652" name="直線コネクタ 651"/>
        <xdr:cNvCxnSpPr/>
      </xdr:nvCxnSpPr>
      <xdr:spPr>
        <a:xfrm>
          <a:off x="12814300" y="13581480"/>
          <a:ext cx="889000" cy="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161009</xdr:rowOff>
    </xdr:from>
    <xdr:to>
      <xdr:col>72</xdr:col>
      <xdr:colOff>38100</xdr:colOff>
      <xdr:row>79</xdr:row>
      <xdr:rowOff>91159</xdr:rowOff>
    </xdr:to>
    <xdr:sp macro="" textlink="">
      <xdr:nvSpPr>
        <xdr:cNvPr id="653" name="フローチャート: 判断 652"/>
        <xdr:cNvSpPr/>
      </xdr:nvSpPr>
      <xdr:spPr>
        <a:xfrm>
          <a:off x="13652500" y="13534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107686</xdr:rowOff>
    </xdr:from>
    <xdr:ext cx="469744" cy="259045"/>
    <xdr:sp macro="" textlink="">
      <xdr:nvSpPr>
        <xdr:cNvPr id="654" name="テキスト ボックス 653"/>
        <xdr:cNvSpPr txBox="1"/>
      </xdr:nvSpPr>
      <xdr:spPr>
        <a:xfrm>
          <a:off x="13468428" y="1330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160387</xdr:rowOff>
    </xdr:from>
    <xdr:to>
      <xdr:col>67</xdr:col>
      <xdr:colOff>101600</xdr:colOff>
      <xdr:row>79</xdr:row>
      <xdr:rowOff>90537</xdr:rowOff>
    </xdr:to>
    <xdr:sp macro="" textlink="">
      <xdr:nvSpPr>
        <xdr:cNvPr id="655" name="フローチャート: 判断 654"/>
        <xdr:cNvSpPr/>
      </xdr:nvSpPr>
      <xdr:spPr>
        <a:xfrm>
          <a:off x="12763500" y="1353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81664</xdr:rowOff>
    </xdr:from>
    <xdr:ext cx="469744" cy="259045"/>
    <xdr:sp macro="" textlink="">
      <xdr:nvSpPr>
        <xdr:cNvPr id="656" name="テキスト ボックス 655"/>
        <xdr:cNvSpPr txBox="1"/>
      </xdr:nvSpPr>
      <xdr:spPr>
        <a:xfrm>
          <a:off x="12579428" y="1362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164167</xdr:rowOff>
    </xdr:from>
    <xdr:to>
      <xdr:col>85</xdr:col>
      <xdr:colOff>177800</xdr:colOff>
      <xdr:row>79</xdr:row>
      <xdr:rowOff>94317</xdr:rowOff>
    </xdr:to>
    <xdr:sp macro="" textlink="">
      <xdr:nvSpPr>
        <xdr:cNvPr id="662" name="楕円 661"/>
        <xdr:cNvSpPr/>
      </xdr:nvSpPr>
      <xdr:spPr>
        <a:xfrm>
          <a:off x="16268700" y="1353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112567</xdr:rowOff>
    </xdr:from>
    <xdr:ext cx="378565" cy="259045"/>
    <xdr:sp macro="" textlink="">
      <xdr:nvSpPr>
        <xdr:cNvPr id="663" name="災害復旧費該当値テキスト"/>
        <xdr:cNvSpPr txBox="1"/>
      </xdr:nvSpPr>
      <xdr:spPr>
        <a:xfrm>
          <a:off x="16370300" y="13485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164457</xdr:rowOff>
    </xdr:from>
    <xdr:to>
      <xdr:col>81</xdr:col>
      <xdr:colOff>101600</xdr:colOff>
      <xdr:row>79</xdr:row>
      <xdr:rowOff>94607</xdr:rowOff>
    </xdr:to>
    <xdr:sp macro="" textlink="">
      <xdr:nvSpPr>
        <xdr:cNvPr id="664" name="楕円 663"/>
        <xdr:cNvSpPr/>
      </xdr:nvSpPr>
      <xdr:spPr>
        <a:xfrm>
          <a:off x="15430500" y="1353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85734</xdr:rowOff>
    </xdr:from>
    <xdr:ext cx="378565" cy="259045"/>
    <xdr:sp macro="" textlink="">
      <xdr:nvSpPr>
        <xdr:cNvPr id="665" name="テキスト ボックス 664"/>
        <xdr:cNvSpPr txBox="1"/>
      </xdr:nvSpPr>
      <xdr:spPr>
        <a:xfrm>
          <a:off x="15292017" y="13630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163827</xdr:rowOff>
    </xdr:from>
    <xdr:to>
      <xdr:col>76</xdr:col>
      <xdr:colOff>165100</xdr:colOff>
      <xdr:row>79</xdr:row>
      <xdr:rowOff>93977</xdr:rowOff>
    </xdr:to>
    <xdr:sp macro="" textlink="">
      <xdr:nvSpPr>
        <xdr:cNvPr id="666" name="楕円 665"/>
        <xdr:cNvSpPr/>
      </xdr:nvSpPr>
      <xdr:spPr>
        <a:xfrm>
          <a:off x="14541500" y="1353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85104</xdr:rowOff>
    </xdr:from>
    <xdr:ext cx="378565" cy="259045"/>
    <xdr:sp macro="" textlink="">
      <xdr:nvSpPr>
        <xdr:cNvPr id="667" name="テキスト ボックス 666"/>
        <xdr:cNvSpPr txBox="1"/>
      </xdr:nvSpPr>
      <xdr:spPr>
        <a:xfrm>
          <a:off x="14403017" y="13629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164832</xdr:rowOff>
    </xdr:from>
    <xdr:to>
      <xdr:col>72</xdr:col>
      <xdr:colOff>38100</xdr:colOff>
      <xdr:row>79</xdr:row>
      <xdr:rowOff>94982</xdr:rowOff>
    </xdr:to>
    <xdr:sp macro="" textlink="">
      <xdr:nvSpPr>
        <xdr:cNvPr id="668" name="楕円 667"/>
        <xdr:cNvSpPr/>
      </xdr:nvSpPr>
      <xdr:spPr>
        <a:xfrm>
          <a:off x="13652500" y="1353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86109</xdr:rowOff>
    </xdr:from>
    <xdr:ext cx="378565" cy="259045"/>
    <xdr:sp macro="" textlink="">
      <xdr:nvSpPr>
        <xdr:cNvPr id="669" name="テキスト ボックス 668"/>
        <xdr:cNvSpPr txBox="1"/>
      </xdr:nvSpPr>
      <xdr:spPr>
        <a:xfrm>
          <a:off x="13514017" y="13630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157580</xdr:rowOff>
    </xdr:from>
    <xdr:to>
      <xdr:col>67</xdr:col>
      <xdr:colOff>101600</xdr:colOff>
      <xdr:row>79</xdr:row>
      <xdr:rowOff>87730</xdr:rowOff>
    </xdr:to>
    <xdr:sp macro="" textlink="">
      <xdr:nvSpPr>
        <xdr:cNvPr id="670" name="楕円 669"/>
        <xdr:cNvSpPr/>
      </xdr:nvSpPr>
      <xdr:spPr>
        <a:xfrm>
          <a:off x="12763500" y="1353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104257</xdr:rowOff>
    </xdr:from>
    <xdr:ext cx="469744" cy="259045"/>
    <xdr:sp macro="" textlink="">
      <xdr:nvSpPr>
        <xdr:cNvPr id="671" name="テキスト ボックス 670"/>
        <xdr:cNvSpPr txBox="1"/>
      </xdr:nvSpPr>
      <xdr:spPr>
        <a:xfrm>
          <a:off x="12579428" y="133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3" name="テキスト ボックス 682"/>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74276</xdr:rowOff>
    </xdr:from>
    <xdr:to>
      <xdr:col>85</xdr:col>
      <xdr:colOff>126364</xdr:colOff>
      <xdr:row>98</xdr:row>
      <xdr:rowOff>168711</xdr:rowOff>
    </xdr:to>
    <xdr:cxnSp macro="">
      <xdr:nvCxnSpPr>
        <xdr:cNvPr id="697" name="直線コネクタ 696"/>
        <xdr:cNvCxnSpPr/>
      </xdr:nvCxnSpPr>
      <xdr:spPr>
        <a:xfrm flipV="1">
          <a:off x="16317595" y="15504776"/>
          <a:ext cx="1269" cy="146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1088</xdr:rowOff>
    </xdr:from>
    <xdr:ext cx="469744" cy="259045"/>
    <xdr:sp macro="" textlink="">
      <xdr:nvSpPr>
        <xdr:cNvPr id="698" name="公債費最小値テキスト"/>
        <xdr:cNvSpPr txBox="1"/>
      </xdr:nvSpPr>
      <xdr:spPr>
        <a:xfrm>
          <a:off x="16370300" y="1697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168711</xdr:rowOff>
    </xdr:from>
    <xdr:to>
      <xdr:col>86</xdr:col>
      <xdr:colOff>25400</xdr:colOff>
      <xdr:row>98</xdr:row>
      <xdr:rowOff>168711</xdr:rowOff>
    </xdr:to>
    <xdr:cxnSp macro="">
      <xdr:nvCxnSpPr>
        <xdr:cNvPr id="699" name="直線コネクタ 698"/>
        <xdr:cNvCxnSpPr/>
      </xdr:nvCxnSpPr>
      <xdr:spPr>
        <a:xfrm>
          <a:off x="16230600" y="1697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20953</xdr:rowOff>
    </xdr:from>
    <xdr:ext cx="599010" cy="259045"/>
    <xdr:sp macro="" textlink="">
      <xdr:nvSpPr>
        <xdr:cNvPr id="700" name="公債費最大値テキスト"/>
        <xdr:cNvSpPr txBox="1"/>
      </xdr:nvSpPr>
      <xdr:spPr>
        <a:xfrm>
          <a:off x="16370300" y="15280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144,010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74276</xdr:rowOff>
    </xdr:from>
    <xdr:to>
      <xdr:col>86</xdr:col>
      <xdr:colOff>25400</xdr:colOff>
      <xdr:row>90</xdr:row>
      <xdr:rowOff>74276</xdr:rowOff>
    </xdr:to>
    <xdr:cxnSp macro="">
      <xdr:nvCxnSpPr>
        <xdr:cNvPr id="701" name="直線コネクタ 700"/>
        <xdr:cNvCxnSpPr/>
      </xdr:nvCxnSpPr>
      <xdr:spPr>
        <a:xfrm>
          <a:off x="16230600" y="1550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97310</xdr:rowOff>
    </xdr:from>
    <xdr:to>
      <xdr:col>85</xdr:col>
      <xdr:colOff>127000</xdr:colOff>
      <xdr:row>95</xdr:row>
      <xdr:rowOff>160720</xdr:rowOff>
    </xdr:to>
    <xdr:cxnSp macro="">
      <xdr:nvCxnSpPr>
        <xdr:cNvPr id="702" name="直線コネクタ 701"/>
        <xdr:cNvCxnSpPr/>
      </xdr:nvCxnSpPr>
      <xdr:spPr>
        <a:xfrm>
          <a:off x="15481300" y="16385060"/>
          <a:ext cx="838200" cy="6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13217</xdr:rowOff>
    </xdr:from>
    <xdr:ext cx="534377" cy="259045"/>
    <xdr:sp macro="" textlink="">
      <xdr:nvSpPr>
        <xdr:cNvPr id="703" name="公債費平均値テキスト"/>
        <xdr:cNvSpPr txBox="1"/>
      </xdr:nvSpPr>
      <xdr:spPr>
        <a:xfrm>
          <a:off x="16370300" y="16129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161790</xdr:rowOff>
    </xdr:from>
    <xdr:to>
      <xdr:col>85</xdr:col>
      <xdr:colOff>177800</xdr:colOff>
      <xdr:row>95</xdr:row>
      <xdr:rowOff>91940</xdr:rowOff>
    </xdr:to>
    <xdr:sp macro="" textlink="">
      <xdr:nvSpPr>
        <xdr:cNvPr id="704" name="フローチャート: 判断 703"/>
        <xdr:cNvSpPr/>
      </xdr:nvSpPr>
      <xdr:spPr>
        <a:xfrm>
          <a:off x="16268700" y="1627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96766</xdr:rowOff>
    </xdr:from>
    <xdr:to>
      <xdr:col>81</xdr:col>
      <xdr:colOff>50800</xdr:colOff>
      <xdr:row>95</xdr:row>
      <xdr:rowOff>97310</xdr:rowOff>
    </xdr:to>
    <xdr:cxnSp macro="">
      <xdr:nvCxnSpPr>
        <xdr:cNvPr id="705" name="直線コネクタ 704"/>
        <xdr:cNvCxnSpPr/>
      </xdr:nvCxnSpPr>
      <xdr:spPr>
        <a:xfrm>
          <a:off x="14592300" y="16384516"/>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1183</xdr:rowOff>
    </xdr:from>
    <xdr:to>
      <xdr:col>81</xdr:col>
      <xdr:colOff>101600</xdr:colOff>
      <xdr:row>95</xdr:row>
      <xdr:rowOff>102783</xdr:rowOff>
    </xdr:to>
    <xdr:sp macro="" textlink="">
      <xdr:nvSpPr>
        <xdr:cNvPr id="706" name="フローチャート: 判断 705"/>
        <xdr:cNvSpPr/>
      </xdr:nvSpPr>
      <xdr:spPr>
        <a:xfrm>
          <a:off x="15430500" y="1628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119310</xdr:rowOff>
    </xdr:from>
    <xdr:ext cx="534377" cy="259045"/>
    <xdr:sp macro="" textlink="">
      <xdr:nvSpPr>
        <xdr:cNvPr id="707" name="テキスト ボックス 706"/>
        <xdr:cNvSpPr txBox="1"/>
      </xdr:nvSpPr>
      <xdr:spPr>
        <a:xfrm>
          <a:off x="15214111" y="1606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96766</xdr:rowOff>
    </xdr:from>
    <xdr:to>
      <xdr:col>76</xdr:col>
      <xdr:colOff>114300</xdr:colOff>
      <xdr:row>95</xdr:row>
      <xdr:rowOff>106531</xdr:rowOff>
    </xdr:to>
    <xdr:cxnSp macro="">
      <xdr:nvCxnSpPr>
        <xdr:cNvPr id="708" name="直線コネクタ 707"/>
        <xdr:cNvCxnSpPr/>
      </xdr:nvCxnSpPr>
      <xdr:spPr>
        <a:xfrm flipV="1">
          <a:off x="13703300" y="16384516"/>
          <a:ext cx="889000" cy="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166667</xdr:rowOff>
    </xdr:from>
    <xdr:to>
      <xdr:col>76</xdr:col>
      <xdr:colOff>165100</xdr:colOff>
      <xdr:row>95</xdr:row>
      <xdr:rowOff>96817</xdr:rowOff>
    </xdr:to>
    <xdr:sp macro="" textlink="">
      <xdr:nvSpPr>
        <xdr:cNvPr id="709" name="フローチャート: 判断 708"/>
        <xdr:cNvSpPr/>
      </xdr:nvSpPr>
      <xdr:spPr>
        <a:xfrm>
          <a:off x="14541500" y="162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113344</xdr:rowOff>
    </xdr:from>
    <xdr:ext cx="534377" cy="259045"/>
    <xdr:sp macro="" textlink="">
      <xdr:nvSpPr>
        <xdr:cNvPr id="710" name="テキスト ボックス 709"/>
        <xdr:cNvSpPr txBox="1"/>
      </xdr:nvSpPr>
      <xdr:spPr>
        <a:xfrm>
          <a:off x="14325111" y="1605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80297</xdr:rowOff>
    </xdr:from>
    <xdr:to>
      <xdr:col>71</xdr:col>
      <xdr:colOff>177800</xdr:colOff>
      <xdr:row>95</xdr:row>
      <xdr:rowOff>106531</xdr:rowOff>
    </xdr:to>
    <xdr:cxnSp macro="">
      <xdr:nvCxnSpPr>
        <xdr:cNvPr id="711" name="直線コネクタ 710"/>
        <xdr:cNvCxnSpPr/>
      </xdr:nvCxnSpPr>
      <xdr:spPr>
        <a:xfrm>
          <a:off x="12814300" y="16368047"/>
          <a:ext cx="889000" cy="2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20439</xdr:rowOff>
    </xdr:from>
    <xdr:to>
      <xdr:col>72</xdr:col>
      <xdr:colOff>38100</xdr:colOff>
      <xdr:row>95</xdr:row>
      <xdr:rowOff>122039</xdr:rowOff>
    </xdr:to>
    <xdr:sp macro="" textlink="">
      <xdr:nvSpPr>
        <xdr:cNvPr id="712" name="フローチャート: 判断 711"/>
        <xdr:cNvSpPr/>
      </xdr:nvSpPr>
      <xdr:spPr>
        <a:xfrm>
          <a:off x="13652500" y="1630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138566</xdr:rowOff>
    </xdr:from>
    <xdr:ext cx="534377" cy="259045"/>
    <xdr:sp macro="" textlink="">
      <xdr:nvSpPr>
        <xdr:cNvPr id="713" name="テキスト ボックス 712"/>
        <xdr:cNvSpPr txBox="1"/>
      </xdr:nvSpPr>
      <xdr:spPr>
        <a:xfrm>
          <a:off x="13436111" y="1608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13963</xdr:rowOff>
    </xdr:from>
    <xdr:to>
      <xdr:col>67</xdr:col>
      <xdr:colOff>101600</xdr:colOff>
      <xdr:row>95</xdr:row>
      <xdr:rowOff>115563</xdr:rowOff>
    </xdr:to>
    <xdr:sp macro="" textlink="">
      <xdr:nvSpPr>
        <xdr:cNvPr id="714" name="フローチャート: 判断 713"/>
        <xdr:cNvSpPr/>
      </xdr:nvSpPr>
      <xdr:spPr>
        <a:xfrm>
          <a:off x="127635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132090</xdr:rowOff>
    </xdr:from>
    <xdr:ext cx="534377" cy="259045"/>
    <xdr:sp macro="" textlink="">
      <xdr:nvSpPr>
        <xdr:cNvPr id="715" name="テキスト ボックス 714"/>
        <xdr:cNvSpPr txBox="1"/>
      </xdr:nvSpPr>
      <xdr:spPr>
        <a:xfrm>
          <a:off x="12547111" y="1607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109920</xdr:rowOff>
    </xdr:from>
    <xdr:to>
      <xdr:col>85</xdr:col>
      <xdr:colOff>177800</xdr:colOff>
      <xdr:row>96</xdr:row>
      <xdr:rowOff>40070</xdr:rowOff>
    </xdr:to>
    <xdr:sp macro="" textlink="">
      <xdr:nvSpPr>
        <xdr:cNvPr id="721" name="楕円 720"/>
        <xdr:cNvSpPr/>
      </xdr:nvSpPr>
      <xdr:spPr>
        <a:xfrm>
          <a:off x="16268700" y="1639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88347</xdr:rowOff>
    </xdr:from>
    <xdr:ext cx="534377" cy="259045"/>
    <xdr:sp macro="" textlink="">
      <xdr:nvSpPr>
        <xdr:cNvPr id="722" name="公債費該当値テキスト"/>
        <xdr:cNvSpPr txBox="1"/>
      </xdr:nvSpPr>
      <xdr:spPr>
        <a:xfrm>
          <a:off x="16370300" y="1637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46510</xdr:rowOff>
    </xdr:from>
    <xdr:to>
      <xdr:col>81</xdr:col>
      <xdr:colOff>101600</xdr:colOff>
      <xdr:row>95</xdr:row>
      <xdr:rowOff>148110</xdr:rowOff>
    </xdr:to>
    <xdr:sp macro="" textlink="">
      <xdr:nvSpPr>
        <xdr:cNvPr id="723" name="楕円 722"/>
        <xdr:cNvSpPr/>
      </xdr:nvSpPr>
      <xdr:spPr>
        <a:xfrm>
          <a:off x="15430500" y="1633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139237</xdr:rowOff>
    </xdr:from>
    <xdr:ext cx="534377" cy="259045"/>
    <xdr:sp macro="" textlink="">
      <xdr:nvSpPr>
        <xdr:cNvPr id="724" name="テキスト ボックス 723"/>
        <xdr:cNvSpPr txBox="1"/>
      </xdr:nvSpPr>
      <xdr:spPr>
        <a:xfrm>
          <a:off x="15214111" y="1642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45966</xdr:rowOff>
    </xdr:from>
    <xdr:to>
      <xdr:col>76</xdr:col>
      <xdr:colOff>165100</xdr:colOff>
      <xdr:row>95</xdr:row>
      <xdr:rowOff>147566</xdr:rowOff>
    </xdr:to>
    <xdr:sp macro="" textlink="">
      <xdr:nvSpPr>
        <xdr:cNvPr id="725" name="楕円 724"/>
        <xdr:cNvSpPr/>
      </xdr:nvSpPr>
      <xdr:spPr>
        <a:xfrm>
          <a:off x="14541500" y="1633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138693</xdr:rowOff>
    </xdr:from>
    <xdr:ext cx="534377" cy="259045"/>
    <xdr:sp macro="" textlink="">
      <xdr:nvSpPr>
        <xdr:cNvPr id="726" name="テキスト ボックス 725"/>
        <xdr:cNvSpPr txBox="1"/>
      </xdr:nvSpPr>
      <xdr:spPr>
        <a:xfrm>
          <a:off x="14325111" y="1642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55731</xdr:rowOff>
    </xdr:from>
    <xdr:to>
      <xdr:col>72</xdr:col>
      <xdr:colOff>38100</xdr:colOff>
      <xdr:row>95</xdr:row>
      <xdr:rowOff>157331</xdr:rowOff>
    </xdr:to>
    <xdr:sp macro="" textlink="">
      <xdr:nvSpPr>
        <xdr:cNvPr id="727" name="楕円 726"/>
        <xdr:cNvSpPr/>
      </xdr:nvSpPr>
      <xdr:spPr>
        <a:xfrm>
          <a:off x="13652500" y="1634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148458</xdr:rowOff>
    </xdr:from>
    <xdr:ext cx="534377" cy="259045"/>
    <xdr:sp macro="" textlink="">
      <xdr:nvSpPr>
        <xdr:cNvPr id="728" name="テキスト ボックス 727"/>
        <xdr:cNvSpPr txBox="1"/>
      </xdr:nvSpPr>
      <xdr:spPr>
        <a:xfrm>
          <a:off x="13436111" y="1643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29497</xdr:rowOff>
    </xdr:from>
    <xdr:to>
      <xdr:col>67</xdr:col>
      <xdr:colOff>101600</xdr:colOff>
      <xdr:row>95</xdr:row>
      <xdr:rowOff>131097</xdr:rowOff>
    </xdr:to>
    <xdr:sp macro="" textlink="">
      <xdr:nvSpPr>
        <xdr:cNvPr id="729" name="楕円 728"/>
        <xdr:cNvSpPr/>
      </xdr:nvSpPr>
      <xdr:spPr>
        <a:xfrm>
          <a:off x="12763500" y="1631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122224</xdr:rowOff>
    </xdr:from>
    <xdr:ext cx="534377" cy="259045"/>
    <xdr:sp macro="" textlink="">
      <xdr:nvSpPr>
        <xdr:cNvPr id="730" name="テキスト ボックス 729"/>
        <xdr:cNvSpPr txBox="1"/>
      </xdr:nvSpPr>
      <xdr:spPr>
        <a:xfrm>
          <a:off x="12547111" y="1640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41" name="直線コネクタ 740"/>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42" name="テキスト ボックス 741"/>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44" name="テキスト ボックス 743"/>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45" name="直線コネクタ 744"/>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46" name="テキスト ボックス 745"/>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8" name="テキスト ボックス 74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48832</xdr:rowOff>
    </xdr:from>
    <xdr:to>
      <xdr:col>116</xdr:col>
      <xdr:colOff>62864</xdr:colOff>
      <xdr:row>38</xdr:row>
      <xdr:rowOff>25400</xdr:rowOff>
    </xdr:to>
    <xdr:cxnSp macro="">
      <xdr:nvCxnSpPr>
        <xdr:cNvPr id="750" name="直線コネクタ 749"/>
        <xdr:cNvCxnSpPr/>
      </xdr:nvCxnSpPr>
      <xdr:spPr>
        <a:xfrm flipV="1">
          <a:off x="22159595" y="5363782"/>
          <a:ext cx="1269" cy="1176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47966</xdr:rowOff>
    </xdr:from>
    <xdr:ext cx="249299" cy="259045"/>
    <xdr:sp macro="" textlink="">
      <xdr:nvSpPr>
        <xdr:cNvPr id="751" name="諸支出金最小値テキスト"/>
        <xdr:cNvSpPr txBox="1"/>
      </xdr:nvSpPr>
      <xdr:spPr>
        <a:xfrm>
          <a:off x="22212300" y="6563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52" name="直線コネクタ 751"/>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166959</xdr:rowOff>
    </xdr:from>
    <xdr:ext cx="534377" cy="259045"/>
    <xdr:sp macro="" textlink="">
      <xdr:nvSpPr>
        <xdr:cNvPr id="753" name="諸支出金最大値テキスト"/>
        <xdr:cNvSpPr txBox="1"/>
      </xdr:nvSpPr>
      <xdr:spPr>
        <a:xfrm>
          <a:off x="22212300" y="513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20,590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48832</xdr:rowOff>
    </xdr:from>
    <xdr:to>
      <xdr:col>116</xdr:col>
      <xdr:colOff>152400</xdr:colOff>
      <xdr:row>31</xdr:row>
      <xdr:rowOff>48832</xdr:rowOff>
    </xdr:to>
    <xdr:cxnSp macro="">
      <xdr:nvCxnSpPr>
        <xdr:cNvPr id="754" name="直線コネクタ 753"/>
        <xdr:cNvCxnSpPr/>
      </xdr:nvCxnSpPr>
      <xdr:spPr>
        <a:xfrm>
          <a:off x="22072600" y="536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55" name="直線コネクタ 754"/>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136866</xdr:rowOff>
    </xdr:from>
    <xdr:ext cx="378565" cy="259045"/>
    <xdr:sp macro="" textlink="">
      <xdr:nvSpPr>
        <xdr:cNvPr id="756" name="諸支出金平均値テキスト"/>
        <xdr:cNvSpPr txBox="1"/>
      </xdr:nvSpPr>
      <xdr:spPr>
        <a:xfrm>
          <a:off x="22212300" y="63090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113989</xdr:rowOff>
    </xdr:from>
    <xdr:to>
      <xdr:col>116</xdr:col>
      <xdr:colOff>114300</xdr:colOff>
      <xdr:row>38</xdr:row>
      <xdr:rowOff>44138</xdr:rowOff>
    </xdr:to>
    <xdr:sp macro="" textlink="">
      <xdr:nvSpPr>
        <xdr:cNvPr id="757" name="フローチャート: 判断 756"/>
        <xdr:cNvSpPr/>
      </xdr:nvSpPr>
      <xdr:spPr>
        <a:xfrm>
          <a:off x="22110700" y="645763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161474</xdr:rowOff>
    </xdr:from>
    <xdr:to>
      <xdr:col>111</xdr:col>
      <xdr:colOff>177800</xdr:colOff>
      <xdr:row>38</xdr:row>
      <xdr:rowOff>25400</xdr:rowOff>
    </xdr:to>
    <xdr:cxnSp macro="">
      <xdr:nvCxnSpPr>
        <xdr:cNvPr id="758" name="直線コネクタ 757"/>
        <xdr:cNvCxnSpPr/>
      </xdr:nvCxnSpPr>
      <xdr:spPr>
        <a:xfrm>
          <a:off x="20434300" y="6505124"/>
          <a:ext cx="889000" cy="3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143993</xdr:rowOff>
    </xdr:from>
    <xdr:to>
      <xdr:col>112</xdr:col>
      <xdr:colOff>38100</xdr:colOff>
      <xdr:row>38</xdr:row>
      <xdr:rowOff>74143</xdr:rowOff>
    </xdr:to>
    <xdr:sp macro="" textlink="">
      <xdr:nvSpPr>
        <xdr:cNvPr id="759" name="フローチャート: 判断 758"/>
        <xdr:cNvSpPr/>
      </xdr:nvSpPr>
      <xdr:spPr>
        <a:xfrm>
          <a:off x="21272500" y="64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90670</xdr:rowOff>
    </xdr:from>
    <xdr:ext cx="313932" cy="259045"/>
    <xdr:sp macro="" textlink="">
      <xdr:nvSpPr>
        <xdr:cNvPr id="760" name="テキスト ボックス 759"/>
        <xdr:cNvSpPr txBox="1"/>
      </xdr:nvSpPr>
      <xdr:spPr>
        <a:xfrm>
          <a:off x="21166333" y="6262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161474</xdr:rowOff>
    </xdr:from>
    <xdr:to>
      <xdr:col>107</xdr:col>
      <xdr:colOff>50800</xdr:colOff>
      <xdr:row>38</xdr:row>
      <xdr:rowOff>25400</xdr:rowOff>
    </xdr:to>
    <xdr:cxnSp macro="">
      <xdr:nvCxnSpPr>
        <xdr:cNvPr id="761" name="直線コネクタ 760"/>
        <xdr:cNvCxnSpPr/>
      </xdr:nvCxnSpPr>
      <xdr:spPr>
        <a:xfrm flipV="1">
          <a:off x="19545300" y="6505124"/>
          <a:ext cx="889000" cy="3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143650</xdr:rowOff>
    </xdr:from>
    <xdr:to>
      <xdr:col>107</xdr:col>
      <xdr:colOff>101600</xdr:colOff>
      <xdr:row>38</xdr:row>
      <xdr:rowOff>73800</xdr:rowOff>
    </xdr:to>
    <xdr:sp macro="" textlink="">
      <xdr:nvSpPr>
        <xdr:cNvPr id="762" name="フローチャート: 判断 761"/>
        <xdr:cNvSpPr/>
      </xdr:nvSpPr>
      <xdr:spPr>
        <a:xfrm>
          <a:off x="20383500" y="64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64926</xdr:rowOff>
    </xdr:from>
    <xdr:ext cx="313932" cy="259045"/>
    <xdr:sp macro="" textlink="">
      <xdr:nvSpPr>
        <xdr:cNvPr id="763" name="テキスト ボックス 762"/>
        <xdr:cNvSpPr txBox="1"/>
      </xdr:nvSpPr>
      <xdr:spPr>
        <a:xfrm>
          <a:off x="20277333" y="65800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18370</xdr:rowOff>
    </xdr:from>
    <xdr:to>
      <xdr:col>102</xdr:col>
      <xdr:colOff>114300</xdr:colOff>
      <xdr:row>38</xdr:row>
      <xdr:rowOff>25400</xdr:rowOff>
    </xdr:to>
    <xdr:cxnSp macro="">
      <xdr:nvCxnSpPr>
        <xdr:cNvPr id="764" name="直線コネクタ 763"/>
        <xdr:cNvCxnSpPr/>
      </xdr:nvCxnSpPr>
      <xdr:spPr>
        <a:xfrm>
          <a:off x="18656300" y="6533470"/>
          <a:ext cx="889000" cy="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144450</xdr:rowOff>
    </xdr:from>
    <xdr:to>
      <xdr:col>102</xdr:col>
      <xdr:colOff>165100</xdr:colOff>
      <xdr:row>38</xdr:row>
      <xdr:rowOff>74600</xdr:rowOff>
    </xdr:to>
    <xdr:sp macro="" textlink="">
      <xdr:nvSpPr>
        <xdr:cNvPr id="765" name="フローチャート: 判断 764"/>
        <xdr:cNvSpPr/>
      </xdr:nvSpPr>
      <xdr:spPr>
        <a:xfrm>
          <a:off x="19494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91127</xdr:rowOff>
    </xdr:from>
    <xdr:ext cx="313932" cy="259045"/>
    <xdr:sp macro="" textlink="">
      <xdr:nvSpPr>
        <xdr:cNvPr id="766" name="テキスト ボックス 765"/>
        <xdr:cNvSpPr txBox="1"/>
      </xdr:nvSpPr>
      <xdr:spPr>
        <a:xfrm>
          <a:off x="19388333" y="626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143993</xdr:rowOff>
    </xdr:from>
    <xdr:to>
      <xdr:col>98</xdr:col>
      <xdr:colOff>38100</xdr:colOff>
      <xdr:row>38</xdr:row>
      <xdr:rowOff>74143</xdr:rowOff>
    </xdr:to>
    <xdr:sp macro="" textlink="">
      <xdr:nvSpPr>
        <xdr:cNvPr id="767" name="フローチャート: 判断 766"/>
        <xdr:cNvSpPr/>
      </xdr:nvSpPr>
      <xdr:spPr>
        <a:xfrm>
          <a:off x="18605500" y="64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65270</xdr:rowOff>
    </xdr:from>
    <xdr:ext cx="313932" cy="259045"/>
    <xdr:sp macro="" textlink="">
      <xdr:nvSpPr>
        <xdr:cNvPr id="768" name="テキスト ボックス 767"/>
        <xdr:cNvSpPr txBox="1"/>
      </xdr:nvSpPr>
      <xdr:spPr>
        <a:xfrm>
          <a:off x="18499333" y="65803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74" name="楕円 773"/>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92416</xdr:rowOff>
    </xdr:from>
    <xdr:ext cx="249299" cy="259045"/>
    <xdr:sp macro="" textlink="">
      <xdr:nvSpPr>
        <xdr:cNvPr id="775" name="諸支出金該当値テキスト"/>
        <xdr:cNvSpPr txBox="1"/>
      </xdr:nvSpPr>
      <xdr:spPr>
        <a:xfrm>
          <a:off x="22212300" y="6436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76" name="楕円 775"/>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77" name="テキスト ボックス 776"/>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110674</xdr:rowOff>
    </xdr:from>
    <xdr:to>
      <xdr:col>107</xdr:col>
      <xdr:colOff>101600</xdr:colOff>
      <xdr:row>38</xdr:row>
      <xdr:rowOff>40824</xdr:rowOff>
    </xdr:to>
    <xdr:sp macro="" textlink="">
      <xdr:nvSpPr>
        <xdr:cNvPr id="778" name="楕円 777"/>
        <xdr:cNvSpPr/>
      </xdr:nvSpPr>
      <xdr:spPr>
        <a:xfrm>
          <a:off x="20383500" y="645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57351</xdr:rowOff>
    </xdr:from>
    <xdr:ext cx="378565" cy="259045"/>
    <xdr:sp macro="" textlink="">
      <xdr:nvSpPr>
        <xdr:cNvPr id="779" name="テキスト ボックス 778"/>
        <xdr:cNvSpPr txBox="1"/>
      </xdr:nvSpPr>
      <xdr:spPr>
        <a:xfrm>
          <a:off x="20245017" y="6229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80" name="楕円 779"/>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81" name="テキスト ボックス 780"/>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139021</xdr:rowOff>
    </xdr:from>
    <xdr:to>
      <xdr:col>98</xdr:col>
      <xdr:colOff>38100</xdr:colOff>
      <xdr:row>38</xdr:row>
      <xdr:rowOff>69171</xdr:rowOff>
    </xdr:to>
    <xdr:sp macro="" textlink="">
      <xdr:nvSpPr>
        <xdr:cNvPr id="782" name="楕円 781"/>
        <xdr:cNvSpPr/>
      </xdr:nvSpPr>
      <xdr:spPr>
        <a:xfrm>
          <a:off x="18605500" y="648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85698</xdr:rowOff>
    </xdr:from>
    <xdr:ext cx="378565" cy="259045"/>
    <xdr:sp macro="" textlink="">
      <xdr:nvSpPr>
        <xdr:cNvPr id="783" name="テキスト ボックス 782"/>
        <xdr:cNvSpPr txBox="1"/>
      </xdr:nvSpPr>
      <xdr:spPr>
        <a:xfrm>
          <a:off x="18467017" y="6257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94" name="直線コネクタ 793"/>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95" name="テキスト ボックス 794"/>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8" name="直線コネクタ 797"/>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799" name="テキスト ボックス 798"/>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3" name="直線コネクタ 802"/>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4" name="前年度繰上充用金最小値テキスト"/>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5" name="直線コネクタ 804"/>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06" name="前年度繰上充用金最大値テキスト"/>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7" name="直線コネクタ 806"/>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08" name="直線コネクタ 807"/>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09" name="前年度繰上充用金平均値テキスト"/>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0" name="フローチャート: 判断 809"/>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11" name="直線コネクタ 810"/>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146050</xdr:rowOff>
    </xdr:from>
    <xdr:to>
      <xdr:col>112</xdr:col>
      <xdr:colOff>38100</xdr:colOff>
      <xdr:row>58</xdr:row>
      <xdr:rowOff>76200</xdr:rowOff>
    </xdr:to>
    <xdr:sp macro="" textlink="">
      <xdr:nvSpPr>
        <xdr:cNvPr id="812" name="フローチャート: 判断 811"/>
        <xdr:cNvSpPr/>
      </xdr:nvSpPr>
      <xdr:spPr>
        <a:xfrm>
          <a:off x="2127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13" name="テキスト ボックス 812"/>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14" name="直線コネクタ 813"/>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51</xdr:row>
      <xdr:rowOff>31750</xdr:rowOff>
    </xdr:from>
    <xdr:to>
      <xdr:col>107</xdr:col>
      <xdr:colOff>101600</xdr:colOff>
      <xdr:row>51</xdr:row>
      <xdr:rowOff>133350</xdr:rowOff>
    </xdr:to>
    <xdr:sp macro="" textlink="">
      <xdr:nvSpPr>
        <xdr:cNvPr id="815" name="フローチャート: 判断 814"/>
        <xdr:cNvSpPr/>
      </xdr:nvSpPr>
      <xdr:spPr>
        <a:xfrm>
          <a:off x="2038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49</xdr:row>
      <xdr:rowOff>149877</xdr:rowOff>
    </xdr:from>
    <xdr:ext cx="249299" cy="259045"/>
    <xdr:sp macro="" textlink="">
      <xdr:nvSpPr>
        <xdr:cNvPr id="816" name="テキスト ボックス 815"/>
        <xdr:cNvSpPr txBox="1"/>
      </xdr:nvSpPr>
      <xdr:spPr>
        <a:xfrm>
          <a:off x="20309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17" name="直線コネクタ 816"/>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18" name="フローチャート: 判断 817"/>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9" name="テキスト ボックス 818"/>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20" name="フローチャート: 判断 819"/>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21" name="テキスト ボックス 820"/>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27" name="楕円 826"/>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28" name="前年度繰上充用金該当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29" name="楕円 828"/>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92727</xdr:rowOff>
    </xdr:from>
    <xdr:ext cx="249299" cy="259045"/>
    <xdr:sp macro="" textlink="">
      <xdr:nvSpPr>
        <xdr:cNvPr id="830" name="テキスト ボックス 829"/>
        <xdr:cNvSpPr txBox="1"/>
      </xdr:nvSpPr>
      <xdr:spPr>
        <a:xfrm>
          <a:off x="21198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31" name="楕円 830"/>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32" name="テキスト ボックス 831"/>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3" name="楕円 832"/>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34" name="テキスト ボックス 833"/>
        <xdr:cNvSpPr txBox="1"/>
      </xdr:nvSpPr>
      <xdr:spPr>
        <a:xfrm>
          <a:off x="19420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35" name="楕円 834"/>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36" name="テキスト ボックス 835"/>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tx1"/>
              </a:solidFill>
              <a:latin typeface="ＭＳ Ｐゴシック" panose="020B0600070205080204" pitchFamily="50" charset="-128"/>
              <a:ea typeface="ＭＳ Ｐゴシック" panose="020B0600070205080204" pitchFamily="50" charset="-128"/>
            </a:rPr>
            <a:t>　議会費は平成</a:t>
          </a:r>
          <a:r>
            <a:rPr kumimoji="1" lang="en-US" altLang="ja-JP" sz="1050">
              <a:solidFill>
                <a:schemeClr val="tx1"/>
              </a:solidFill>
              <a:latin typeface="ＭＳ Ｐゴシック" panose="020B0600070205080204" pitchFamily="50" charset="-128"/>
              <a:ea typeface="ＭＳ Ｐゴシック" panose="020B0600070205080204" pitchFamily="50" charset="-128"/>
            </a:rPr>
            <a:t>27</a:t>
          </a:r>
          <a:r>
            <a:rPr kumimoji="1" lang="ja-JP" altLang="en-US" sz="1050">
              <a:solidFill>
                <a:schemeClr val="tx1"/>
              </a:solidFill>
              <a:latin typeface="ＭＳ Ｐゴシック" panose="020B0600070205080204" pitchFamily="50" charset="-128"/>
              <a:ea typeface="ＭＳ Ｐゴシック" panose="020B0600070205080204" pitchFamily="50" charset="-128"/>
            </a:rPr>
            <a:t>年</a:t>
          </a:r>
          <a:r>
            <a:rPr kumimoji="1" lang="en-US" altLang="ja-JP" sz="1050">
              <a:solidFill>
                <a:schemeClr val="tx1"/>
              </a:solidFill>
              <a:latin typeface="ＭＳ Ｐゴシック" panose="020B0600070205080204" pitchFamily="50" charset="-128"/>
              <a:ea typeface="ＭＳ Ｐゴシック" panose="020B0600070205080204" pitchFamily="50" charset="-128"/>
            </a:rPr>
            <a:t>11</a:t>
          </a:r>
          <a:r>
            <a:rPr kumimoji="1" lang="ja-JP" altLang="en-US" sz="1050">
              <a:solidFill>
                <a:schemeClr val="tx1"/>
              </a:solidFill>
              <a:latin typeface="ＭＳ Ｐゴシック" panose="020B0600070205080204" pitchFamily="50" charset="-128"/>
              <a:ea typeface="ＭＳ Ｐゴシック" panose="020B0600070205080204" pitchFamily="50" charset="-128"/>
            </a:rPr>
            <a:t>月の改選時に定数を</a:t>
          </a:r>
          <a:r>
            <a:rPr kumimoji="1" lang="en-US" altLang="ja-JP" sz="1050">
              <a:solidFill>
                <a:schemeClr val="tx1"/>
              </a:solidFill>
              <a:latin typeface="ＭＳ Ｐゴシック" panose="020B0600070205080204" pitchFamily="50" charset="-128"/>
              <a:ea typeface="ＭＳ Ｐゴシック" panose="020B0600070205080204" pitchFamily="50" charset="-128"/>
            </a:rPr>
            <a:t>1</a:t>
          </a:r>
          <a:r>
            <a:rPr kumimoji="1" lang="ja-JP" altLang="en-US" sz="1050">
              <a:solidFill>
                <a:schemeClr val="tx1"/>
              </a:solidFill>
              <a:latin typeface="ＭＳ Ｐゴシック" panose="020B0600070205080204" pitchFamily="50" charset="-128"/>
              <a:ea typeface="ＭＳ Ｐゴシック" panose="020B0600070205080204" pitchFamily="50" charset="-128"/>
            </a:rPr>
            <a:t>名削減したものの、人口減少が続いていることから類似団体平均より高い値で推移しており、令和元年度では</a:t>
          </a:r>
          <a:r>
            <a:rPr kumimoji="1" lang="en-US" altLang="ja-JP" sz="1050">
              <a:solidFill>
                <a:schemeClr val="tx1"/>
              </a:solidFill>
              <a:latin typeface="ＭＳ Ｐゴシック" panose="020B0600070205080204" pitchFamily="50" charset="-128"/>
              <a:ea typeface="ＭＳ Ｐゴシック" panose="020B0600070205080204" pitchFamily="50" charset="-128"/>
            </a:rPr>
            <a:t>1,663</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円上回っている。総務費はふるさと納税寄附が増え、返礼品等経費や基金積立金が増額となったため前年度より</a:t>
          </a:r>
          <a:r>
            <a:rPr kumimoji="1" lang="en-US" altLang="ja-JP" sz="1050">
              <a:solidFill>
                <a:schemeClr val="tx1"/>
              </a:solidFill>
              <a:latin typeface="ＭＳ Ｐゴシック" panose="020B0600070205080204" pitchFamily="50" charset="-128"/>
              <a:ea typeface="ＭＳ Ｐゴシック" panose="020B0600070205080204" pitchFamily="50" charset="-128"/>
            </a:rPr>
            <a:t>14,786</a:t>
          </a:r>
          <a:r>
            <a:rPr kumimoji="1" lang="ja-JP" altLang="en-US" sz="1050">
              <a:solidFill>
                <a:schemeClr val="tx1"/>
              </a:solidFill>
              <a:latin typeface="ＭＳ Ｐゴシック" panose="020B0600070205080204" pitchFamily="50" charset="-128"/>
              <a:ea typeface="ＭＳ Ｐゴシック" panose="020B0600070205080204" pitchFamily="50" charset="-128"/>
            </a:rPr>
            <a:t>円増加したが、類似団体平均を</a:t>
          </a:r>
          <a:r>
            <a:rPr kumimoji="1" lang="en-US" altLang="ja-JP" sz="1050">
              <a:solidFill>
                <a:schemeClr val="tx1"/>
              </a:solidFill>
              <a:latin typeface="ＭＳ Ｐゴシック" panose="020B0600070205080204" pitchFamily="50" charset="-128"/>
              <a:ea typeface="ＭＳ Ｐゴシック" panose="020B0600070205080204" pitchFamily="50" charset="-128"/>
            </a:rPr>
            <a:t>15,194</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円下回っている。民生費は民間保育施設整備に対する補助金や生活保護扶助費の減などで、前年度より住民一人当たり</a:t>
          </a:r>
          <a:r>
            <a:rPr kumimoji="1" lang="en-US" altLang="ja-JP" sz="1050">
              <a:solidFill>
                <a:schemeClr val="tx1"/>
              </a:solidFill>
              <a:latin typeface="ＭＳ Ｐゴシック" panose="020B0600070205080204" pitchFamily="50" charset="-128"/>
              <a:ea typeface="ＭＳ Ｐゴシック" panose="020B0600070205080204" pitchFamily="50" charset="-128"/>
            </a:rPr>
            <a:t>823</a:t>
          </a:r>
          <a:r>
            <a:rPr kumimoji="1" lang="ja-JP" altLang="en-US" sz="1050">
              <a:solidFill>
                <a:schemeClr val="tx1"/>
              </a:solidFill>
              <a:latin typeface="ＭＳ Ｐゴシック" panose="020B0600070205080204" pitchFamily="50" charset="-128"/>
              <a:ea typeface="ＭＳ Ｐゴシック" panose="020B0600070205080204" pitchFamily="50" charset="-128"/>
            </a:rPr>
            <a:t>円減の</a:t>
          </a:r>
          <a:r>
            <a:rPr kumimoji="1" lang="en-US" altLang="ja-JP" sz="1050">
              <a:solidFill>
                <a:schemeClr val="tx1"/>
              </a:solidFill>
              <a:latin typeface="ＭＳ Ｐゴシック" panose="020B0600070205080204" pitchFamily="50" charset="-128"/>
              <a:ea typeface="ＭＳ Ｐゴシック" panose="020B0600070205080204" pitchFamily="50" charset="-128"/>
            </a:rPr>
            <a:t>148,168</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となった。今後は介護訓練等給付費や介護保険事業会計繰出金の増加、市の重点施策である子育てスマイルプロジェクトの推進による民生費の増加が見込まれる。衛生費はほぼ前年度同額の事業費だったが、人口減少により一人当たりでは</a:t>
          </a:r>
          <a:r>
            <a:rPr kumimoji="1" lang="en-US" altLang="ja-JP" sz="1050">
              <a:solidFill>
                <a:schemeClr val="tx1"/>
              </a:solidFill>
              <a:latin typeface="ＭＳ Ｐゴシック" panose="020B0600070205080204" pitchFamily="50" charset="-128"/>
              <a:ea typeface="ＭＳ Ｐゴシック" panose="020B0600070205080204" pitchFamily="50" charset="-128"/>
            </a:rPr>
            <a:t>614</a:t>
          </a:r>
          <a:r>
            <a:rPr kumimoji="1" lang="ja-JP" altLang="en-US" sz="1050">
              <a:solidFill>
                <a:schemeClr val="tx1"/>
              </a:solidFill>
              <a:latin typeface="ＭＳ Ｐゴシック" panose="020B0600070205080204" pitchFamily="50" charset="-128"/>
              <a:ea typeface="ＭＳ Ｐゴシック" panose="020B0600070205080204" pitchFamily="50" charset="-128"/>
            </a:rPr>
            <a:t>円増の</a:t>
          </a:r>
          <a:r>
            <a:rPr kumimoji="1" lang="en-US" altLang="ja-JP" sz="1050">
              <a:solidFill>
                <a:schemeClr val="tx1"/>
              </a:solidFill>
              <a:latin typeface="ＭＳ Ｐゴシック" panose="020B0600070205080204" pitchFamily="50" charset="-128"/>
              <a:ea typeface="ＭＳ Ｐゴシック" panose="020B0600070205080204" pitchFamily="50" charset="-128"/>
            </a:rPr>
            <a:t>25,348</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だった。なお、依然として類似団体の中で最も低い値であり、これは、ごみ処理施設を単独運営ではなく一部事務組合で運営している影響が大きいと考えられる。労働費は雇用創造推進協議会負担金の減額などにより前年度比</a:t>
          </a:r>
          <a:r>
            <a:rPr kumimoji="1" lang="en-US" altLang="ja-JP" sz="1050">
              <a:solidFill>
                <a:schemeClr val="tx1"/>
              </a:solidFill>
              <a:latin typeface="ＭＳ Ｐゴシック" panose="020B0600070205080204" pitchFamily="50" charset="-128"/>
              <a:ea typeface="ＭＳ Ｐゴシック" panose="020B0600070205080204" pitchFamily="50" charset="-128"/>
            </a:rPr>
            <a:t>319</a:t>
          </a:r>
          <a:r>
            <a:rPr kumimoji="1" lang="ja-JP" altLang="en-US" sz="1050">
              <a:solidFill>
                <a:schemeClr val="tx1"/>
              </a:solidFill>
              <a:latin typeface="ＭＳ Ｐゴシック" panose="020B0600070205080204" pitchFamily="50" charset="-128"/>
              <a:ea typeface="ＭＳ Ｐゴシック" panose="020B0600070205080204" pitchFamily="50" charset="-128"/>
            </a:rPr>
            <a:t>円減の</a:t>
          </a:r>
          <a:r>
            <a:rPr kumimoji="1" lang="en-US" altLang="ja-JP" sz="1050">
              <a:solidFill>
                <a:schemeClr val="tx1"/>
              </a:solidFill>
              <a:latin typeface="ＭＳ Ｐゴシック" panose="020B0600070205080204" pitchFamily="50" charset="-128"/>
              <a:ea typeface="ＭＳ Ｐゴシック" panose="020B0600070205080204" pitchFamily="50" charset="-128"/>
            </a:rPr>
            <a:t>1,545</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円となり、類似団体平均を</a:t>
          </a:r>
          <a:r>
            <a:rPr kumimoji="1" lang="en-US" altLang="ja-JP" sz="1050">
              <a:solidFill>
                <a:schemeClr val="tx1"/>
              </a:solidFill>
              <a:latin typeface="ＭＳ Ｐゴシック" panose="020B0600070205080204" pitchFamily="50" charset="-128"/>
              <a:ea typeface="ＭＳ Ｐゴシック" panose="020B0600070205080204" pitchFamily="50" charset="-128"/>
            </a:rPr>
            <a:t>647</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円上回っている。農林水産業費は県営土地改良事業負担金や機構集積協力金が前年度より減額したことなどから、前年度比</a:t>
          </a:r>
          <a:r>
            <a:rPr kumimoji="1" lang="en-US" altLang="ja-JP" sz="1050">
              <a:solidFill>
                <a:schemeClr val="tx1"/>
              </a:solidFill>
              <a:latin typeface="ＭＳ Ｐゴシック" panose="020B0600070205080204" pitchFamily="50" charset="-128"/>
              <a:ea typeface="ＭＳ Ｐゴシック" panose="020B0600070205080204" pitchFamily="50" charset="-128"/>
            </a:rPr>
            <a:t>2,188</a:t>
          </a:r>
          <a:r>
            <a:rPr kumimoji="1" lang="ja-JP" altLang="en-US" sz="1050">
              <a:solidFill>
                <a:schemeClr val="tx1"/>
              </a:solidFill>
              <a:latin typeface="ＭＳ Ｐゴシック" panose="020B0600070205080204" pitchFamily="50" charset="-128"/>
              <a:ea typeface="ＭＳ Ｐゴシック" panose="020B0600070205080204" pitchFamily="50" charset="-128"/>
            </a:rPr>
            <a:t>円減の</a:t>
          </a:r>
          <a:r>
            <a:rPr kumimoji="1" lang="en-US" altLang="ja-JP" sz="1050">
              <a:solidFill>
                <a:schemeClr val="tx1"/>
              </a:solidFill>
              <a:latin typeface="ＭＳ Ｐゴシック" panose="020B0600070205080204" pitchFamily="50" charset="-128"/>
              <a:ea typeface="ＭＳ Ｐゴシック" panose="020B0600070205080204" pitchFamily="50" charset="-128"/>
            </a:rPr>
            <a:t>25,117</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となり、類似団体平均を下回った。県営土地改良事業については今後事業が開始される地区が多数あるため、年度間で事業費にばらつきが出ないよう、できるだけ平準化して事業を進めていきたい。商工費はクアハウス碁点トイレ改修、道の駅むらやまトイレ・産直コーナー改修など余暇開発施設整備事業の増により、前年度より</a:t>
          </a:r>
          <a:r>
            <a:rPr kumimoji="1" lang="en-US" altLang="ja-JP" sz="1050">
              <a:solidFill>
                <a:schemeClr val="tx1"/>
              </a:solidFill>
              <a:latin typeface="ＭＳ Ｐゴシック" panose="020B0600070205080204" pitchFamily="50" charset="-128"/>
              <a:ea typeface="ＭＳ Ｐゴシック" panose="020B0600070205080204" pitchFamily="50" charset="-128"/>
            </a:rPr>
            <a:t>1,475</a:t>
          </a:r>
          <a:r>
            <a:rPr kumimoji="1" lang="ja-JP" altLang="en-US" sz="1050">
              <a:solidFill>
                <a:schemeClr val="tx1"/>
              </a:solidFill>
              <a:latin typeface="ＭＳ Ｐゴシック" panose="020B0600070205080204" pitchFamily="50" charset="-128"/>
              <a:ea typeface="ＭＳ Ｐゴシック" panose="020B0600070205080204" pitchFamily="50" charset="-128"/>
            </a:rPr>
            <a:t>円増の</a:t>
          </a:r>
          <a:r>
            <a:rPr kumimoji="1" lang="en-US" altLang="ja-JP" sz="1050">
              <a:solidFill>
                <a:schemeClr val="tx1"/>
              </a:solidFill>
              <a:latin typeface="ＭＳ Ｐゴシック" panose="020B0600070205080204" pitchFamily="50" charset="-128"/>
              <a:ea typeface="ＭＳ Ｐゴシック" panose="020B0600070205080204" pitchFamily="50" charset="-128"/>
            </a:rPr>
            <a:t>24,886</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となった。市が所有し管理を委託している余暇活動施設は老朽化が進行し維持補修経費や改修経費が増加傾向にあるため、今後も類似団体平均を上回る水準で推移すると見込まれる。土木費は徳内大橋長寿命化事業の実施や、平成</a:t>
          </a:r>
          <a:r>
            <a:rPr kumimoji="1" lang="en-US" altLang="ja-JP" sz="1050">
              <a:solidFill>
                <a:schemeClr val="tx1"/>
              </a:solidFill>
              <a:latin typeface="ＭＳ Ｐゴシック" panose="020B0600070205080204" pitchFamily="50" charset="-128"/>
              <a:ea typeface="ＭＳ Ｐゴシック" panose="020B0600070205080204" pitchFamily="50" charset="-128"/>
            </a:rPr>
            <a:t>27</a:t>
          </a:r>
          <a:r>
            <a:rPr kumimoji="1" lang="ja-JP" altLang="en-US" sz="1050">
              <a:solidFill>
                <a:schemeClr val="tx1"/>
              </a:solidFill>
              <a:latin typeface="ＭＳ Ｐゴシック" panose="020B0600070205080204" pitchFamily="50" charset="-128"/>
              <a:ea typeface="ＭＳ Ｐゴシック" panose="020B0600070205080204" pitchFamily="50" charset="-128"/>
            </a:rPr>
            <a:t>年度からの第</a:t>
          </a:r>
          <a:r>
            <a:rPr kumimoji="1" lang="en-US" altLang="ja-JP" sz="1050">
              <a:solidFill>
                <a:schemeClr val="tx1"/>
              </a:solidFill>
              <a:latin typeface="ＭＳ Ｐゴシック" panose="020B0600070205080204" pitchFamily="50" charset="-128"/>
              <a:ea typeface="ＭＳ Ｐゴシック" panose="020B0600070205080204" pitchFamily="50" charset="-128"/>
            </a:rPr>
            <a:t>5</a:t>
          </a:r>
          <a:r>
            <a:rPr kumimoji="1" lang="ja-JP" altLang="en-US" sz="1050">
              <a:solidFill>
                <a:schemeClr val="tx1"/>
              </a:solidFill>
              <a:latin typeface="ＭＳ Ｐゴシック" panose="020B0600070205080204" pitchFamily="50" charset="-128"/>
              <a:ea typeface="ＭＳ Ｐゴシック" panose="020B0600070205080204" pitchFamily="50" charset="-128"/>
            </a:rPr>
            <a:t>次村山市総合計画に基づいた村山駅東西エリアの開発や住宅団地造成に伴う道路整備により</a:t>
          </a:r>
          <a:r>
            <a:rPr kumimoji="1" lang="en-US" altLang="ja-JP" sz="1050">
              <a:solidFill>
                <a:schemeClr val="tx1"/>
              </a:solidFill>
              <a:latin typeface="ＭＳ Ｐゴシック" panose="020B0600070205080204" pitchFamily="50" charset="-128"/>
              <a:ea typeface="ＭＳ Ｐゴシック" panose="020B0600070205080204" pitchFamily="50" charset="-128"/>
            </a:rPr>
            <a:t>4</a:t>
          </a:r>
          <a:r>
            <a:rPr kumimoji="1" lang="ja-JP" altLang="en-US" sz="1050">
              <a:solidFill>
                <a:schemeClr val="tx1"/>
              </a:solidFill>
              <a:latin typeface="ＭＳ Ｐゴシック" panose="020B0600070205080204" pitchFamily="50" charset="-128"/>
              <a:ea typeface="ＭＳ Ｐゴシック" panose="020B0600070205080204" pitchFamily="50" charset="-128"/>
            </a:rPr>
            <a:t>年連続で増加し、前年度比</a:t>
          </a:r>
          <a:r>
            <a:rPr kumimoji="1" lang="en-US" altLang="ja-JP" sz="1050">
              <a:solidFill>
                <a:schemeClr val="tx1"/>
              </a:solidFill>
              <a:latin typeface="ＭＳ Ｐゴシック" panose="020B0600070205080204" pitchFamily="50" charset="-128"/>
              <a:ea typeface="ＭＳ Ｐゴシック" panose="020B0600070205080204" pitchFamily="50" charset="-128"/>
            </a:rPr>
            <a:t>6,374</a:t>
          </a:r>
          <a:r>
            <a:rPr kumimoji="1" lang="ja-JP" altLang="en-US" sz="1050">
              <a:solidFill>
                <a:schemeClr val="tx1"/>
              </a:solidFill>
              <a:latin typeface="ＭＳ Ｐゴシック" panose="020B0600070205080204" pitchFamily="50" charset="-128"/>
              <a:ea typeface="ＭＳ Ｐゴシック" panose="020B0600070205080204" pitchFamily="50" charset="-128"/>
            </a:rPr>
            <a:t>円増の</a:t>
          </a:r>
          <a:r>
            <a:rPr kumimoji="1" lang="en-US" altLang="ja-JP" sz="1050">
              <a:solidFill>
                <a:schemeClr val="tx1"/>
              </a:solidFill>
              <a:latin typeface="ＭＳ Ｐゴシック" panose="020B0600070205080204" pitchFamily="50" charset="-128"/>
              <a:ea typeface="ＭＳ Ｐゴシック" panose="020B0600070205080204" pitchFamily="50" charset="-128"/>
            </a:rPr>
            <a:t>80,151</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円となった。令和</a:t>
          </a:r>
          <a:r>
            <a:rPr kumimoji="1" lang="en-US" altLang="ja-JP" sz="1050">
              <a:solidFill>
                <a:schemeClr val="tx1"/>
              </a:solidFill>
              <a:latin typeface="ＭＳ Ｐゴシック" panose="020B0600070205080204" pitchFamily="50" charset="-128"/>
              <a:ea typeface="ＭＳ Ｐゴシック" panose="020B0600070205080204" pitchFamily="50" charset="-128"/>
            </a:rPr>
            <a:t>6</a:t>
          </a:r>
          <a:r>
            <a:rPr kumimoji="1" lang="ja-JP" altLang="en-US" sz="1050">
              <a:solidFill>
                <a:schemeClr val="tx1"/>
              </a:solidFill>
              <a:latin typeface="ＭＳ Ｐゴシック" panose="020B0600070205080204" pitchFamily="50" charset="-128"/>
              <a:ea typeface="ＭＳ Ｐゴシック" panose="020B0600070205080204" pitchFamily="50" charset="-128"/>
            </a:rPr>
            <a:t>年度頃までこの傾向が続くと見込まれる。消防費は高規格救急車の更新などにより前年度より</a:t>
          </a:r>
          <a:r>
            <a:rPr kumimoji="1" lang="en-US" altLang="ja-JP" sz="1050">
              <a:solidFill>
                <a:schemeClr val="tx1"/>
              </a:solidFill>
              <a:latin typeface="ＭＳ Ｐゴシック" panose="020B0600070205080204" pitchFamily="50" charset="-128"/>
              <a:ea typeface="ＭＳ Ｐゴシック" panose="020B0600070205080204" pitchFamily="50" charset="-128"/>
            </a:rPr>
            <a:t>2,134</a:t>
          </a:r>
          <a:r>
            <a:rPr kumimoji="1" lang="ja-JP" altLang="en-US" sz="1050">
              <a:solidFill>
                <a:schemeClr val="tx1"/>
              </a:solidFill>
              <a:latin typeface="ＭＳ Ｐゴシック" panose="020B0600070205080204" pitchFamily="50" charset="-128"/>
              <a:ea typeface="ＭＳ Ｐゴシック" panose="020B0600070205080204" pitchFamily="50" charset="-128"/>
            </a:rPr>
            <a:t>円増加した。耐震性防火水槽の整備や更新時期を迎えた消防団車両も多数あるため平準化を図りながら整備していく。教育費は小中学校冷房設備整備事業の実施も行っているが、楯岡小学校改築事業や市民体育館改修事業の完了により前年度比</a:t>
          </a:r>
          <a:r>
            <a:rPr kumimoji="1" lang="en-US" altLang="ja-JP" sz="1050">
              <a:solidFill>
                <a:schemeClr val="tx1"/>
              </a:solidFill>
              <a:latin typeface="ＭＳ Ｐゴシック" panose="020B0600070205080204" pitchFamily="50" charset="-128"/>
              <a:ea typeface="ＭＳ Ｐゴシック" panose="020B0600070205080204" pitchFamily="50" charset="-128"/>
            </a:rPr>
            <a:t>20,636</a:t>
          </a:r>
          <a:r>
            <a:rPr kumimoji="1" lang="ja-JP" altLang="en-US" sz="1050">
              <a:solidFill>
                <a:schemeClr val="tx1"/>
              </a:solidFill>
              <a:latin typeface="ＭＳ Ｐゴシック" panose="020B0600070205080204" pitchFamily="50" charset="-128"/>
              <a:ea typeface="ＭＳ Ｐゴシック" panose="020B0600070205080204" pitchFamily="50" charset="-128"/>
            </a:rPr>
            <a:t>円減の</a:t>
          </a:r>
          <a:r>
            <a:rPr kumimoji="1" lang="en-US" altLang="ja-JP" sz="1050">
              <a:solidFill>
                <a:schemeClr val="tx1"/>
              </a:solidFill>
              <a:latin typeface="ＭＳ Ｐゴシック" panose="020B0600070205080204" pitchFamily="50" charset="-128"/>
              <a:ea typeface="ＭＳ Ｐゴシック" panose="020B0600070205080204" pitchFamily="50" charset="-128"/>
            </a:rPr>
            <a:t>58,843</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円となり、類似団体平均を下回った。引き続き、教育の充実に重点を置いた施策を展開しており、また、西郷小学校の長寿命化大規模改造事業も予定されている。公債費は定期償還分が前年度より減少し、</a:t>
          </a:r>
          <a:r>
            <a:rPr kumimoji="1" lang="en-US" altLang="ja-JP" sz="1050">
              <a:solidFill>
                <a:schemeClr val="tx1"/>
              </a:solidFill>
              <a:latin typeface="ＭＳ Ｐゴシック" panose="020B0600070205080204" pitchFamily="50" charset="-128"/>
              <a:ea typeface="ＭＳ Ｐゴシック" panose="020B0600070205080204" pitchFamily="50" charset="-128"/>
            </a:rPr>
            <a:t>5</a:t>
          </a:r>
          <a:r>
            <a:rPr kumimoji="1" lang="ja-JP" altLang="en-US" sz="1050">
              <a:solidFill>
                <a:schemeClr val="tx1"/>
              </a:solidFill>
              <a:latin typeface="ＭＳ Ｐゴシック" panose="020B0600070205080204" pitchFamily="50" charset="-128"/>
              <a:ea typeface="ＭＳ Ｐゴシック" panose="020B0600070205080204" pitchFamily="50" charset="-128"/>
            </a:rPr>
            <a:t>年連続で類似団体平均を下回った。今後も地方債の発行抑制に努めていく。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歳計剰余金処分による積立を除くと、財政調整基金への積立は利子収入分のみの状況が続いており、実質単年度収支の赤字が継続しているが、財政調整基金の取崩しにより実質収支は黒字となっている。</a:t>
          </a:r>
        </a:p>
        <a:p>
          <a:r>
            <a:rPr kumimoji="1" lang="ja-JP" altLang="en-US" sz="1200">
              <a:solidFill>
                <a:schemeClr val="tx1"/>
              </a:solidFill>
              <a:latin typeface="ＭＳ ゴシック" pitchFamily="49" charset="-128"/>
              <a:ea typeface="ＭＳ ゴシック" pitchFamily="49" charset="-128"/>
            </a:rPr>
            <a:t>　今後も財政調整基金の取崩しが必要な状況が続くと見込まれ、豪雪や災害への備えも必要となることから、財政調整基金残高維持のため、行財政改革プランに基づく人件費等の経費節減の取組みを続け、財政の健全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全会計黒字のため、連結実質赤字比率は算定されない。標準財政規模に対する黒字の比率は、公共下水道事業特別会計のみ前年度を下回ったが、水道事業会計、一般会計などで増えたため、全体で</a:t>
          </a:r>
          <a:r>
            <a:rPr kumimoji="1" lang="en-US" altLang="ja-JP" sz="1400">
              <a:solidFill>
                <a:schemeClr val="tx1"/>
              </a:solidFill>
              <a:latin typeface="ＭＳ ゴシック" pitchFamily="49" charset="-128"/>
              <a:ea typeface="ＭＳ ゴシック" pitchFamily="49" charset="-128"/>
            </a:rPr>
            <a:t>2.81</a:t>
          </a:r>
          <a:r>
            <a:rPr kumimoji="1" lang="ja-JP" altLang="en-US" sz="1400">
              <a:solidFill>
                <a:schemeClr val="tx1"/>
              </a:solidFill>
              <a:latin typeface="ＭＳ ゴシック" pitchFamily="49" charset="-128"/>
              <a:ea typeface="ＭＳ ゴシック" pitchFamily="49" charset="-128"/>
            </a:rPr>
            <a:t>ポイントの増加となった。</a:t>
          </a:r>
        </a:p>
        <a:p>
          <a:r>
            <a:rPr kumimoji="1" lang="ja-JP" altLang="en-US" sz="1400">
              <a:solidFill>
                <a:schemeClr val="tx1"/>
              </a:solidFill>
              <a:latin typeface="ＭＳ ゴシック" pitchFamily="49" charset="-128"/>
              <a:ea typeface="ＭＳ ゴシック" pitchFamily="49" charset="-128"/>
            </a:rPr>
            <a:t>　全会計黒字決算ではあるが、公共下水道事業特別会計や農業集落排水事業特別会計においては、公債費に対する一般会計からの繰出金の割合が大きく、一般会計の財政健全化に影響を与えることとなっている。両会計は令和</a:t>
          </a:r>
          <a:r>
            <a:rPr kumimoji="1" lang="en-US" altLang="ja-JP" sz="1400">
              <a:solidFill>
                <a:schemeClr val="tx1"/>
              </a:solidFill>
              <a:latin typeface="ＭＳ ゴシック" pitchFamily="49" charset="-128"/>
              <a:ea typeface="ＭＳ ゴシック" pitchFamily="49" charset="-128"/>
            </a:rPr>
            <a:t>2</a:t>
          </a:r>
          <a:r>
            <a:rPr kumimoji="1" lang="ja-JP" altLang="en-US" sz="1400">
              <a:solidFill>
                <a:schemeClr val="tx1"/>
              </a:solidFill>
              <a:latin typeface="ＭＳ ゴシック" pitchFamily="49" charset="-128"/>
              <a:ea typeface="ＭＳ ゴシック" pitchFamily="49" charset="-128"/>
            </a:rPr>
            <a:t>年度から公営企業法適用の企業会計（下水道事業会計）に移行するため、今後は料金の見直しなど自己財源確保に努め、一般会計からの繰出金削減を図っていく必要がある。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元利償還金は平成</a:t>
          </a:r>
          <a:r>
            <a:rPr kumimoji="1" lang="en-US" altLang="ja-JP" sz="1200">
              <a:solidFill>
                <a:schemeClr val="tx1"/>
              </a:solidFill>
              <a:latin typeface="ＭＳ ゴシック" pitchFamily="49" charset="-128"/>
              <a:ea typeface="ＭＳ ゴシック" pitchFamily="49" charset="-128"/>
            </a:rPr>
            <a:t>21</a:t>
          </a:r>
          <a:r>
            <a:rPr kumimoji="1" lang="ja-JP" altLang="en-US" sz="1200">
              <a:solidFill>
                <a:schemeClr val="tx1"/>
              </a:solidFill>
              <a:latin typeface="ＭＳ ゴシック" pitchFamily="49" charset="-128"/>
              <a:ea typeface="ＭＳ ゴシック" pitchFamily="49" charset="-128"/>
            </a:rPr>
            <a:t>年度のピーク以降減少しており、令和元年度は公営企業債の元利償還金に対する繰入金、組合等が起こした地方債の元利償還金に対する負担金等、債務負担行為に基づく支出額のいずれも前年度より減少し、算入公債費等も減少（△</a:t>
          </a:r>
          <a:r>
            <a:rPr kumimoji="1" lang="en-US" altLang="ja-JP" sz="1200">
              <a:solidFill>
                <a:schemeClr val="tx1"/>
              </a:solidFill>
              <a:latin typeface="ＭＳ ゴシック" pitchFamily="49" charset="-128"/>
              <a:ea typeface="ＭＳ ゴシック" pitchFamily="49" charset="-128"/>
            </a:rPr>
            <a:t>71</a:t>
          </a:r>
          <a:r>
            <a:rPr kumimoji="1" lang="ja-JP" altLang="en-US" sz="1200">
              <a:solidFill>
                <a:schemeClr val="tx1"/>
              </a:solidFill>
              <a:latin typeface="ＭＳ ゴシック" pitchFamily="49" charset="-128"/>
              <a:ea typeface="ＭＳ ゴシック" pitchFamily="49" charset="-128"/>
            </a:rPr>
            <a:t>百万円）しているが、実質公債費比率の分子としては前年度より</a:t>
          </a:r>
          <a:r>
            <a:rPr kumimoji="1" lang="en-US" altLang="ja-JP" sz="1200">
              <a:solidFill>
                <a:schemeClr val="tx1"/>
              </a:solidFill>
              <a:latin typeface="ＭＳ ゴシック" pitchFamily="49" charset="-128"/>
              <a:ea typeface="ＭＳ ゴシック" pitchFamily="49" charset="-128"/>
            </a:rPr>
            <a:t>140</a:t>
          </a:r>
          <a:r>
            <a:rPr kumimoji="1" lang="ja-JP" altLang="en-US" sz="1200">
              <a:solidFill>
                <a:schemeClr val="tx1"/>
              </a:solidFill>
              <a:latin typeface="ＭＳ ゴシック" pitchFamily="49" charset="-128"/>
              <a:ea typeface="ＭＳ ゴシック" pitchFamily="49" charset="-128"/>
            </a:rPr>
            <a:t>百万円減の</a:t>
          </a:r>
          <a:r>
            <a:rPr kumimoji="1" lang="en-US" altLang="ja-JP" sz="1200">
              <a:solidFill>
                <a:schemeClr val="tx1"/>
              </a:solidFill>
              <a:latin typeface="ＭＳ ゴシック" pitchFamily="49" charset="-128"/>
              <a:ea typeface="ＭＳ ゴシック" pitchFamily="49" charset="-128"/>
            </a:rPr>
            <a:t>576</a:t>
          </a:r>
          <a:r>
            <a:rPr kumimoji="1" lang="ja-JP" altLang="en-US" sz="1200">
              <a:solidFill>
                <a:schemeClr val="tx1"/>
              </a:solidFill>
              <a:latin typeface="ＭＳ ゴシック" pitchFamily="49" charset="-128"/>
              <a:ea typeface="ＭＳ ゴシック" pitchFamily="49" charset="-128"/>
            </a:rPr>
            <a:t>百万円となった。</a:t>
          </a:r>
        </a:p>
        <a:p>
          <a:r>
            <a:rPr kumimoji="1" lang="ja-JP" altLang="en-US" sz="1200">
              <a:solidFill>
                <a:schemeClr val="tx1"/>
              </a:solidFill>
              <a:latin typeface="ＭＳ ゴシック" pitchFamily="49" charset="-128"/>
              <a:ea typeface="ＭＳ ゴシック" pitchFamily="49" charset="-128"/>
            </a:rPr>
            <a:t>　一部事務組合では、北村山公立病院組合と東根市外二市一町共立衛生処理組合が今後も地方債を発行して事業を実施予定のため、大きな減少は見込めない状況にある。また、水道事業では簡易水道統合整備に係る元金償還が始まり、下水道事業も高止まりの状態が続くことから、下水道事業の自己財源確保と一般会計の地方債発行抑制が必要で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満期一括償還地方債は発行していないため、満期一括償還地方債の借入に係る積立はない。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一般会計に係る地方債現在高については前年度を下回るよう地方債の発行を抑制しており、令和元年度は前年度から</a:t>
          </a:r>
          <a:r>
            <a:rPr kumimoji="1" lang="en-US" altLang="ja-JP" sz="1200">
              <a:solidFill>
                <a:schemeClr val="tx1"/>
              </a:solidFill>
              <a:latin typeface="ＭＳ ゴシック" pitchFamily="49" charset="-128"/>
              <a:ea typeface="ＭＳ ゴシック" pitchFamily="49" charset="-128"/>
            </a:rPr>
            <a:t>32</a:t>
          </a:r>
          <a:r>
            <a:rPr kumimoji="1" lang="ja-JP" altLang="en-US" sz="1200">
              <a:solidFill>
                <a:schemeClr val="tx1"/>
              </a:solidFill>
              <a:latin typeface="ＭＳ ゴシック" pitchFamily="49" charset="-128"/>
              <a:ea typeface="ＭＳ ゴシック" pitchFamily="49" charset="-128"/>
            </a:rPr>
            <a:t>百万円減額することができた。しかしながら臨時財政対策債の発行額の増加や、事業の繰越、国補正予算等による影響を受け、当初計画以上の発行額になることも予想されるため、引き続き、起債対象事業を厳選し、地方債発行の抑制に努める。公営企業債等繰入見込額、組合等負担等見込額、退職手当負担見込額についても、いずれも前年度を下回り、将来負担額は前年度より</a:t>
          </a:r>
          <a:r>
            <a:rPr kumimoji="1" lang="en-US" altLang="ja-JP" sz="1200">
              <a:solidFill>
                <a:schemeClr val="tx1"/>
              </a:solidFill>
              <a:latin typeface="ＭＳ ゴシック" pitchFamily="49" charset="-128"/>
              <a:ea typeface="ＭＳ ゴシック" pitchFamily="49" charset="-128"/>
            </a:rPr>
            <a:t>473</a:t>
          </a:r>
          <a:r>
            <a:rPr kumimoji="1" lang="ja-JP" altLang="en-US" sz="1200">
              <a:solidFill>
                <a:schemeClr val="tx1"/>
              </a:solidFill>
              <a:latin typeface="ＭＳ ゴシック" pitchFamily="49" charset="-128"/>
              <a:ea typeface="ＭＳ ゴシック" pitchFamily="49" charset="-128"/>
            </a:rPr>
            <a:t>百万円減少した。</a:t>
          </a:r>
          <a:endParaRPr kumimoji="1" lang="en-US" altLang="ja-JP" sz="1200">
            <a:solidFill>
              <a:schemeClr val="tx1"/>
            </a:solidFill>
            <a:latin typeface="ＭＳ ゴシック" pitchFamily="49" charset="-128"/>
            <a:ea typeface="ＭＳ ゴシック" pitchFamily="49" charset="-128"/>
          </a:endParaRPr>
        </a:p>
        <a:p>
          <a:r>
            <a:rPr kumimoji="1" lang="ja-JP" altLang="en-US" sz="1200">
              <a:solidFill>
                <a:schemeClr val="tx1"/>
              </a:solidFill>
              <a:latin typeface="ＭＳ ゴシック" pitchFamily="49" charset="-128"/>
              <a:ea typeface="ＭＳ ゴシック" pitchFamily="49" charset="-128"/>
            </a:rPr>
            <a:t>　一方、充当可能財源についても基金、特定収入、基準財政需要額算入見込額のいずれも前年度より減少し、将来負担比率の分子としては前年度より</a:t>
          </a:r>
          <a:r>
            <a:rPr kumimoji="1" lang="en-US" altLang="ja-JP" sz="1200">
              <a:solidFill>
                <a:schemeClr val="tx1"/>
              </a:solidFill>
              <a:latin typeface="ＭＳ ゴシック" pitchFamily="49" charset="-128"/>
              <a:ea typeface="ＭＳ ゴシック" pitchFamily="49" charset="-128"/>
            </a:rPr>
            <a:t>173</a:t>
          </a:r>
          <a:r>
            <a:rPr kumimoji="1" lang="ja-JP" altLang="en-US" sz="1200">
              <a:solidFill>
                <a:schemeClr val="tx1"/>
              </a:solidFill>
              <a:latin typeface="ＭＳ ゴシック" pitchFamily="49" charset="-128"/>
              <a:ea typeface="ＭＳ ゴシック" pitchFamily="49" charset="-128"/>
            </a:rPr>
            <a:t>百万円の増加となった。</a:t>
          </a:r>
          <a:endParaRPr kumimoji="1" lang="en-US" altLang="ja-JP" sz="1200">
            <a:solidFill>
              <a:schemeClr val="tx1"/>
            </a:solidFill>
            <a:latin typeface="ＭＳ ゴシック" pitchFamily="49" charset="-128"/>
            <a:ea typeface="ＭＳ ゴシック" pitchFamily="49" charset="-128"/>
          </a:endParaRPr>
        </a:p>
        <a:p>
          <a:r>
            <a:rPr kumimoji="1" lang="ja-JP" altLang="en-US" sz="1200">
              <a:solidFill>
                <a:schemeClr val="tx1"/>
              </a:solidFill>
              <a:latin typeface="ＭＳ ゴシック" pitchFamily="49" charset="-128"/>
              <a:ea typeface="ＭＳ ゴシック" pitchFamily="49" charset="-128"/>
            </a:rPr>
            <a:t>　特定収入については今後も減額が見込まれるため、充当可能基金について現在の水準をできるだけ維持できるよう、歳出経費の節減を進める必要がある。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山形県村山市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財政調整基金や公共施設等整備基金の取崩しなどにより、基金全体の残高が△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％）減少した。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年度は伸び悩んだふるさと納税寄附金が、令和元年度は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130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百万円増加したことから、ふるさとづくり基金の積立額は前年度比</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152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553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百万円、取崩額が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528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百万円となり、残高が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430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百万円になった。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調整基金は豪雪や災害に備えられる規模、減債基金は積極的な繰上償還が実施できる水準を維持できるよう、公共施設等整備基金と余暇活動施設整備基金については今後の施設改修や建て替え等に備えられるよう、可能な限りの積立を行なっていく。ふるさとづくり基金は、本市重点施策の実施に有効活用しているため、ふるさと納税寄附金の増額に向けた取組みを強化し、短期間で枯渇することがないよう取崩額を決定する予定であ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億円程度の水準を維持したい。</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ふるさとづくり基金：子育て支援事業や観光・交流事業、市長が必要と認めた事業に要する費用に充てることとし、令和元年度はふるさと納税寄附の返礼品等経費のほか、子育て応援定住促進対策事業や放課後児童クラブ施設整備事業、東京オリンピックホストタウン事業などに充当。</a:t>
          </a: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・公共施設等整備基金：公共施設等の整備及び改修の費用に充てることとし、令和元年度は施設長寿命化修繕事業や道路の消雪施設更新、市営墓地の駐車場整備などに充当。</a:t>
          </a: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・夢応援奨学基金：高等学校や大学等への進学及び就学の支援のための給付型奨学金に充当。</a:t>
          </a: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・阿部厚生基金：肢体不自由児の更生、保健、福祉の諸施策に充てる果実運用型の基金のため、令和元年度の取崩しは行っていない。</a:t>
          </a: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余暇活動施設整備基金：碁点レクリエーションセンター（クアハウス碁点）や故里交流施設（道の駅むらやま）など余暇活動施設の整備資金に充てることとし、令和元年度はクアハウス碁点のトイレ改修事業に充当。</a:t>
          </a:r>
        </a:p>
        <a:p>
          <a:endPar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ふるさとづくり基金はふるさと納税寄附金の受入分として</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543</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百万円、篤志寄附分で</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百万円を積み立て、返礼品等経費と子育て支援事業や産業振興事業など本市の重点施策事業に充てるため</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528</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百万円の増額、公共施設等整備基金は</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16</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百万円を積み立て、事業充当のため</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99</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83</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百万円の減額、余暇活動施設整備基金は</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百万円を積み立て、事業充当のため</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11</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百万円の減額、夢応援奨学基金は、事業の趣旨に賛同する方からの支援金や基金の利子収入など</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百万円を積み立て、奨学金の財源として</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百万円取り崩したため、年度末残高が</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全額を積み立て、返礼品等経費や子育て支援事業など市の重点施策に充てるため取り崩す基金であることから、ふるさと納税寄附額に大きく左右されるが、寄附金の増額を図り計画的に活用していく。公共施設等整備基金と余暇活動施設整備基金は今後の施設改修や建て替え等に備えて、計画的に積立を実施する。夢応援奨学基金は平成</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28</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年度と</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年度の基金造成後は奨学金充当のため取り崩し、</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年から</a:t>
          </a:r>
          <a:r>
            <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年程度で使い切る見込みだったが、趣旨賛同者等から支援を受け積立も行なっているため、今後数年間は同程度の水準を維持する見込み。</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令和元年度中の積立が、平成</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年度決算の剰余金処分によるもの（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270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百万円）と利子だったのに対し、取崩額が前年度より</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百万円になったため、基金残高は前年度より</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130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当初予算の財政調整基金繰入金が平成</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年度以降増額傾向にあるため、前年度より減額となる予算編成ができるよう他の財源の確保に努めつつ、災害や豪雪に備えた基金残高として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億円程度の水準に戻したい。</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年度決算の剰余金処分による積立（</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百万円）と新防災行政無線整備に係る償還に充てるための積立（</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百万円）を行ない、繰上償還等のために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百万円取り崩したため、残高は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百万円の増加となった。平成</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年度から歳計剰余金処分による基金への編入を財政調整基金のほか減債基金にも行なうようにし、銀行等引受債の繰上償還を積極的に実施することとした。令和元年度も一般会計で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百万円の繰上償還を行なった。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引き続き、銀行等引受債の繰上償還を実施するため、歳計剰余金処分による積立を行ない、基金残高</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百万円から</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百万円の水準を維持したい。</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23,664
23,486
196.98
13,612,336
12,848,783
740,223
7,254,563
13,886,648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1959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a:solidFill>
                <a:schemeClr val="dk1"/>
              </a:solidFill>
              <a:effectLst/>
              <a:latin typeface="+mn-lt"/>
              <a:ea typeface="+mn-ea"/>
              <a:cs typeface="+mn-cs"/>
            </a:rPr>
            <a:t>令和元</a:t>
          </a:r>
          <a:r>
            <a:rPr kumimoji="1" lang="ja-JP" altLang="ja-JP" sz="1100" b="0">
              <a:solidFill>
                <a:schemeClr val="dk1"/>
              </a:solidFill>
              <a:effectLst/>
              <a:latin typeface="+mn-lt"/>
              <a:ea typeface="+mn-ea"/>
              <a:cs typeface="+mn-cs"/>
            </a:rPr>
            <a:t>年度決算の有形固定資産減価償却率は、全国平均・山形県平均を下回っており、類似団体平均も</a:t>
          </a:r>
          <a:r>
            <a:rPr kumimoji="1" lang="en-US" altLang="ja-JP" sz="1100" b="0">
              <a:solidFill>
                <a:schemeClr val="dk1"/>
              </a:solidFill>
              <a:effectLst/>
              <a:latin typeface="+mn-lt"/>
              <a:ea typeface="+mn-ea"/>
              <a:cs typeface="+mn-cs"/>
            </a:rPr>
            <a:t>3.7</a:t>
          </a:r>
          <a:r>
            <a:rPr kumimoji="1" lang="ja-JP" altLang="ja-JP" sz="1100" b="0">
              <a:solidFill>
                <a:schemeClr val="dk1"/>
              </a:solidFill>
              <a:effectLst/>
              <a:latin typeface="+mn-lt"/>
              <a:ea typeface="+mn-ea"/>
              <a:cs typeface="+mn-cs"/>
            </a:rPr>
            <a:t>ポイント下回っているがほぼ類似団体平均程度となっている。</a:t>
          </a:r>
          <a:endParaRPr lang="ja-JP" altLang="ja-JP" b="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21516" y="68638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127125" y="65335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772811" y="64435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127125" y="611314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772811" y="60193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127125" y="56889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772811" y="5598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127125" y="52685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772811" y="51747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xdr:cNvSpPr txBox="1"/>
      </xdr:nvSpPr>
      <xdr:spPr>
        <a:xfrm>
          <a:off x="801248" y="47544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99822</xdr:rowOff>
    </xdr:from>
    <xdr:to>
      <xdr:col>23</xdr:col>
      <xdr:colOff>85090</xdr:colOff>
      <xdr:row>35</xdr:row>
      <xdr:rowOff>11557</xdr:rowOff>
    </xdr:to>
    <xdr:cxnSp macro="">
      <xdr:nvCxnSpPr>
        <xdr:cNvPr id="63" name="直線コネクタ 62"/>
        <xdr:cNvCxnSpPr/>
      </xdr:nvCxnSpPr>
      <xdr:spPr>
        <a:xfrm flipV="1">
          <a:off x="4206240" y="5548122"/>
          <a:ext cx="1270" cy="1085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15384</xdr:rowOff>
    </xdr:from>
    <xdr:ext cx="405111" cy="259045"/>
    <xdr:sp macro="" textlink="">
      <xdr:nvSpPr>
        <xdr:cNvPr id="64" name="有形固定資産減価償却率最小値テキスト"/>
        <xdr:cNvSpPr txBox="1"/>
      </xdr:nvSpPr>
      <xdr:spPr>
        <a:xfrm>
          <a:off x="4258945" y="6637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11557</xdr:rowOff>
    </xdr:from>
    <xdr:to>
      <xdr:col>23</xdr:col>
      <xdr:colOff>174625</xdr:colOff>
      <xdr:row>35</xdr:row>
      <xdr:rowOff>11557</xdr:rowOff>
    </xdr:to>
    <xdr:cxnSp macro="">
      <xdr:nvCxnSpPr>
        <xdr:cNvPr id="65" name="直線コネクタ 64"/>
        <xdr:cNvCxnSpPr/>
      </xdr:nvCxnSpPr>
      <xdr:spPr>
        <a:xfrm>
          <a:off x="4119245" y="663333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46499</xdr:rowOff>
    </xdr:from>
    <xdr:ext cx="405111" cy="259045"/>
    <xdr:sp macro="" textlink="">
      <xdr:nvSpPr>
        <xdr:cNvPr id="66" name="有形固定資産減価償却率最大値テキスト"/>
        <xdr:cNvSpPr txBox="1"/>
      </xdr:nvSpPr>
      <xdr:spPr>
        <a:xfrm>
          <a:off x="4258945" y="5327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99822</xdr:rowOff>
    </xdr:from>
    <xdr:to>
      <xdr:col>23</xdr:col>
      <xdr:colOff>174625</xdr:colOff>
      <xdr:row>28</xdr:row>
      <xdr:rowOff>99822</xdr:rowOff>
    </xdr:to>
    <xdr:cxnSp macro="">
      <xdr:nvCxnSpPr>
        <xdr:cNvPr id="67" name="直線コネクタ 66"/>
        <xdr:cNvCxnSpPr/>
      </xdr:nvCxnSpPr>
      <xdr:spPr>
        <a:xfrm>
          <a:off x="4119245" y="554812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55008</xdr:rowOff>
    </xdr:from>
    <xdr:ext cx="405111" cy="259045"/>
    <xdr:sp macro="" textlink="">
      <xdr:nvSpPr>
        <xdr:cNvPr id="68" name="有形固定資産減価償却率平均値テキスト"/>
        <xdr:cNvSpPr txBox="1"/>
      </xdr:nvSpPr>
      <xdr:spPr>
        <a:xfrm>
          <a:off x="4258945" y="60062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76581</xdr:rowOff>
    </xdr:from>
    <xdr:to>
      <xdr:col>23</xdr:col>
      <xdr:colOff>136525</xdr:colOff>
      <xdr:row>32</xdr:row>
      <xdr:rowOff>6731</xdr:rowOff>
    </xdr:to>
    <xdr:sp macro="" textlink="">
      <xdr:nvSpPr>
        <xdr:cNvPr id="69" name="フローチャート: 判断 68"/>
        <xdr:cNvSpPr/>
      </xdr:nvSpPr>
      <xdr:spPr>
        <a:xfrm>
          <a:off x="4157345" y="6027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57150</xdr:rowOff>
    </xdr:from>
    <xdr:to>
      <xdr:col>19</xdr:col>
      <xdr:colOff>187325</xdr:colOff>
      <xdr:row>31</xdr:row>
      <xdr:rowOff>158750</xdr:rowOff>
    </xdr:to>
    <xdr:sp macro="" textlink="">
      <xdr:nvSpPr>
        <xdr:cNvPr id="70" name="フローチャート: 判断 69"/>
        <xdr:cNvSpPr/>
      </xdr:nvSpPr>
      <xdr:spPr>
        <a:xfrm>
          <a:off x="3537585" y="60083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26924</xdr:rowOff>
    </xdr:from>
    <xdr:to>
      <xdr:col>15</xdr:col>
      <xdr:colOff>187325</xdr:colOff>
      <xdr:row>31</xdr:row>
      <xdr:rowOff>128524</xdr:rowOff>
    </xdr:to>
    <xdr:sp macro="" textlink="">
      <xdr:nvSpPr>
        <xdr:cNvPr id="71" name="フローチャート: 判断 70"/>
        <xdr:cNvSpPr/>
      </xdr:nvSpPr>
      <xdr:spPr>
        <a:xfrm>
          <a:off x="2867025" y="59781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144399</xdr:rowOff>
    </xdr:from>
    <xdr:to>
      <xdr:col>11</xdr:col>
      <xdr:colOff>187325</xdr:colOff>
      <xdr:row>31</xdr:row>
      <xdr:rowOff>74549</xdr:rowOff>
    </xdr:to>
    <xdr:sp macro="" textlink="">
      <xdr:nvSpPr>
        <xdr:cNvPr id="72" name="フローチャート: 判断 71"/>
        <xdr:cNvSpPr/>
      </xdr:nvSpPr>
      <xdr:spPr>
        <a:xfrm>
          <a:off x="2196465" y="59279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80899</xdr:rowOff>
    </xdr:from>
    <xdr:to>
      <xdr:col>7</xdr:col>
      <xdr:colOff>187325</xdr:colOff>
      <xdr:row>32</xdr:row>
      <xdr:rowOff>11049</xdr:rowOff>
    </xdr:to>
    <xdr:sp macro="" textlink="">
      <xdr:nvSpPr>
        <xdr:cNvPr id="73" name="フローチャート: 判断 72"/>
        <xdr:cNvSpPr/>
      </xdr:nvSpPr>
      <xdr:spPr>
        <a:xfrm>
          <a:off x="1525905" y="60321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168148</xdr:rowOff>
    </xdr:from>
    <xdr:to>
      <xdr:col>23</xdr:col>
      <xdr:colOff>136525</xdr:colOff>
      <xdr:row>31</xdr:row>
      <xdr:rowOff>98298</xdr:rowOff>
    </xdr:to>
    <xdr:sp macro="" textlink="">
      <xdr:nvSpPr>
        <xdr:cNvPr id="79" name="楕円 78"/>
        <xdr:cNvSpPr/>
      </xdr:nvSpPr>
      <xdr:spPr>
        <a:xfrm>
          <a:off x="4157345" y="5951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19575</xdr:rowOff>
    </xdr:from>
    <xdr:ext cx="405111" cy="259045"/>
    <xdr:sp macro="" textlink="">
      <xdr:nvSpPr>
        <xdr:cNvPr id="80" name="有形固定資産減価償却率該当値テキスト"/>
        <xdr:cNvSpPr txBox="1"/>
      </xdr:nvSpPr>
      <xdr:spPr>
        <a:xfrm>
          <a:off x="4258945" y="5803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140081</xdr:rowOff>
    </xdr:from>
    <xdr:to>
      <xdr:col>19</xdr:col>
      <xdr:colOff>187325</xdr:colOff>
      <xdr:row>31</xdr:row>
      <xdr:rowOff>70231</xdr:rowOff>
    </xdr:to>
    <xdr:sp macro="" textlink="">
      <xdr:nvSpPr>
        <xdr:cNvPr id="81" name="楕円 80"/>
        <xdr:cNvSpPr/>
      </xdr:nvSpPr>
      <xdr:spPr>
        <a:xfrm>
          <a:off x="3537585" y="59236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19431</xdr:rowOff>
    </xdr:from>
    <xdr:to>
      <xdr:col>23</xdr:col>
      <xdr:colOff>85725</xdr:colOff>
      <xdr:row>31</xdr:row>
      <xdr:rowOff>47498</xdr:rowOff>
    </xdr:to>
    <xdr:cxnSp macro="">
      <xdr:nvCxnSpPr>
        <xdr:cNvPr id="82" name="直線コネクタ 81"/>
        <xdr:cNvCxnSpPr/>
      </xdr:nvCxnSpPr>
      <xdr:spPr>
        <a:xfrm>
          <a:off x="3588385" y="5970651"/>
          <a:ext cx="61976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137922</xdr:rowOff>
    </xdr:from>
    <xdr:to>
      <xdr:col>15</xdr:col>
      <xdr:colOff>187325</xdr:colOff>
      <xdr:row>31</xdr:row>
      <xdr:rowOff>68072</xdr:rowOff>
    </xdr:to>
    <xdr:sp macro="" textlink="">
      <xdr:nvSpPr>
        <xdr:cNvPr id="83" name="楕円 82"/>
        <xdr:cNvSpPr/>
      </xdr:nvSpPr>
      <xdr:spPr>
        <a:xfrm>
          <a:off x="2867025" y="59215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17272</xdr:rowOff>
    </xdr:from>
    <xdr:to>
      <xdr:col>19</xdr:col>
      <xdr:colOff>136525</xdr:colOff>
      <xdr:row>31</xdr:row>
      <xdr:rowOff>19431</xdr:rowOff>
    </xdr:to>
    <xdr:cxnSp macro="">
      <xdr:nvCxnSpPr>
        <xdr:cNvPr id="84" name="直線コネクタ 83"/>
        <xdr:cNvCxnSpPr/>
      </xdr:nvCxnSpPr>
      <xdr:spPr>
        <a:xfrm>
          <a:off x="2917825" y="5968492"/>
          <a:ext cx="67056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94742</xdr:rowOff>
    </xdr:from>
    <xdr:to>
      <xdr:col>11</xdr:col>
      <xdr:colOff>187325</xdr:colOff>
      <xdr:row>31</xdr:row>
      <xdr:rowOff>24892</xdr:rowOff>
    </xdr:to>
    <xdr:sp macro="" textlink="">
      <xdr:nvSpPr>
        <xdr:cNvPr id="85" name="楕円 84"/>
        <xdr:cNvSpPr/>
      </xdr:nvSpPr>
      <xdr:spPr>
        <a:xfrm>
          <a:off x="2196465" y="58783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145542</xdr:rowOff>
    </xdr:from>
    <xdr:to>
      <xdr:col>15</xdr:col>
      <xdr:colOff>136525</xdr:colOff>
      <xdr:row>31</xdr:row>
      <xdr:rowOff>17272</xdr:rowOff>
    </xdr:to>
    <xdr:cxnSp macro="">
      <xdr:nvCxnSpPr>
        <xdr:cNvPr id="86" name="直線コネクタ 85"/>
        <xdr:cNvCxnSpPr/>
      </xdr:nvCxnSpPr>
      <xdr:spPr>
        <a:xfrm>
          <a:off x="2247265" y="5929122"/>
          <a:ext cx="6705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149877</xdr:rowOff>
    </xdr:from>
    <xdr:ext cx="405111" cy="259045"/>
    <xdr:sp macro="" textlink="">
      <xdr:nvSpPr>
        <xdr:cNvPr id="87" name="n_1aveValue有形固定資産減価償却率"/>
        <xdr:cNvSpPr txBox="1"/>
      </xdr:nvSpPr>
      <xdr:spPr>
        <a:xfrm>
          <a:off x="3395989" y="610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119651</xdr:rowOff>
    </xdr:from>
    <xdr:ext cx="405111" cy="259045"/>
    <xdr:sp macro="" textlink="">
      <xdr:nvSpPr>
        <xdr:cNvPr id="88" name="n_2aveValue有形固定資産減価償却率"/>
        <xdr:cNvSpPr txBox="1"/>
      </xdr:nvSpPr>
      <xdr:spPr>
        <a:xfrm>
          <a:off x="2738129" y="6070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65676</xdr:rowOff>
    </xdr:from>
    <xdr:ext cx="405111" cy="259045"/>
    <xdr:sp macro="" textlink="">
      <xdr:nvSpPr>
        <xdr:cNvPr id="89" name="n_3aveValue有形固定資産減価償却率"/>
        <xdr:cNvSpPr txBox="1"/>
      </xdr:nvSpPr>
      <xdr:spPr>
        <a:xfrm>
          <a:off x="2067569" y="6016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27576</xdr:rowOff>
    </xdr:from>
    <xdr:ext cx="405111" cy="259045"/>
    <xdr:sp macro="" textlink="">
      <xdr:nvSpPr>
        <xdr:cNvPr id="90" name="n_4aveValue有形固定資産減価償却率"/>
        <xdr:cNvSpPr txBox="1"/>
      </xdr:nvSpPr>
      <xdr:spPr>
        <a:xfrm>
          <a:off x="1397009" y="5811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86758</xdr:rowOff>
    </xdr:from>
    <xdr:ext cx="405111" cy="259045"/>
    <xdr:sp macro="" textlink="">
      <xdr:nvSpPr>
        <xdr:cNvPr id="91" name="n_1mainValue有形固定資産減価償却率"/>
        <xdr:cNvSpPr txBox="1"/>
      </xdr:nvSpPr>
      <xdr:spPr>
        <a:xfrm>
          <a:off x="3395989" y="570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84599</xdr:rowOff>
    </xdr:from>
    <xdr:ext cx="405111" cy="259045"/>
    <xdr:sp macro="" textlink="">
      <xdr:nvSpPr>
        <xdr:cNvPr id="92" name="n_2mainValue有形固定資産減価償却率"/>
        <xdr:cNvSpPr txBox="1"/>
      </xdr:nvSpPr>
      <xdr:spPr>
        <a:xfrm>
          <a:off x="2738129" y="5700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41419</xdr:rowOff>
    </xdr:from>
    <xdr:ext cx="405111" cy="259045"/>
    <xdr:sp macro="" textlink="">
      <xdr:nvSpPr>
        <xdr:cNvPr id="93" name="n_3mainValue有形固定資産減価償却率"/>
        <xdr:cNvSpPr txBox="1"/>
      </xdr:nvSpPr>
      <xdr:spPr>
        <a:xfrm>
          <a:off x="2067569" y="565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4" name="正方形/長方形 93"/>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5" name="正方形/長方形 94"/>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6" name="正方形/長方形 95"/>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[ 868.3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7" name="正方形/長方形 96"/>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8" name="正方形/長方形 97"/>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9" name="正方形/長方形 98"/>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0" name="正方形/長方形 99"/>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1" name="正方形/長方形 100"/>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2" name="正方形/長方形 101"/>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3" name="正方形/長方形 102"/>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4" name="正方形/長方形 103"/>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5" name="正方形/長方形 104"/>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6" name="テキスト ボックス 105"/>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dk1"/>
              </a:solidFill>
              <a:effectLst/>
              <a:latin typeface="+mn-lt"/>
              <a:ea typeface="+mn-ea"/>
              <a:cs typeface="+mn-cs"/>
            </a:rPr>
            <a:t>令和元</a:t>
          </a:r>
          <a:r>
            <a:rPr kumimoji="1" lang="ja-JP" altLang="ja-JP" sz="1100" b="0">
              <a:solidFill>
                <a:schemeClr val="dk1"/>
              </a:solidFill>
              <a:effectLst/>
              <a:latin typeface="+mn-lt"/>
              <a:ea typeface="+mn-ea"/>
              <a:cs typeface="+mn-cs"/>
            </a:rPr>
            <a:t>年度決算の債務償還比率は、全国平均・県平均を上回っており、類似団体平均も</a:t>
          </a:r>
          <a:r>
            <a:rPr kumimoji="1" lang="en-US" altLang="ja-JP" sz="1100" b="0">
              <a:solidFill>
                <a:schemeClr val="dk1"/>
              </a:solidFill>
              <a:effectLst/>
              <a:latin typeface="+mn-lt"/>
              <a:ea typeface="+mn-ea"/>
              <a:cs typeface="+mn-cs"/>
            </a:rPr>
            <a:t>261</a:t>
          </a:r>
          <a:r>
            <a:rPr kumimoji="1" lang="ja-JP" altLang="ja-JP" sz="1100" b="0">
              <a:solidFill>
                <a:schemeClr val="dk1"/>
              </a:solidFill>
              <a:effectLst/>
              <a:latin typeface="+mn-lt"/>
              <a:ea typeface="+mn-ea"/>
              <a:cs typeface="+mn-cs"/>
            </a:rPr>
            <a:t>ポイント上回っている。将来負担額が過度に大きくならないように注力していく。</a:t>
          </a:r>
          <a:endParaRPr lang="ja-JP" altLang="ja-JP" b="0">
            <a:effectLst/>
          </a:endParaRPr>
        </a:p>
      </xdr:txBody>
    </xdr:sp>
    <xdr:clientData/>
  </xdr:twoCellAnchor>
  <xdr:oneCellAnchor>
    <xdr:from>
      <xdr:col>57</xdr:col>
      <xdr:colOff>111125</xdr:colOff>
      <xdr:row>23</xdr:row>
      <xdr:rowOff>47625</xdr:rowOff>
    </xdr:from>
    <xdr:ext cx="349839" cy="225703"/>
    <xdr:sp macro="" textlink="">
      <xdr:nvSpPr>
        <xdr:cNvPr id="107" name="テキスト ボックス 106"/>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9" name="テキスト ボックス 108"/>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0" name="直線コネクタ 109"/>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1" name="テキスト ボックス 110"/>
        <xdr:cNvSpPr txBox="1"/>
      </xdr:nvSpPr>
      <xdr:spPr>
        <a:xfrm>
          <a:off x="9486041" y="651168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2" name="直線コネクタ 111"/>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3" name="テキスト ボックス 112"/>
        <xdr:cNvSpPr txBox="1"/>
      </xdr:nvSpPr>
      <xdr:spPr>
        <a:xfrm>
          <a:off x="9542936" y="61594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5" name="テキスト ボックス 114"/>
        <xdr:cNvSpPr txBox="1"/>
      </xdr:nvSpPr>
      <xdr:spPr>
        <a:xfrm>
          <a:off x="9542936" y="5807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6" name="直線コネクタ 115"/>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7" name="テキスト ボックス 116"/>
        <xdr:cNvSpPr txBox="1"/>
      </xdr:nvSpPr>
      <xdr:spPr>
        <a:xfrm>
          <a:off x="9542936" y="5455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8" name="直線コネクタ 117"/>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19" name="テキスト ボックス 118"/>
        <xdr:cNvSpPr txBox="1"/>
      </xdr:nvSpPr>
      <xdr:spPr>
        <a:xfrm>
          <a:off x="9645528" y="510663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1"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148978</xdr:rowOff>
    </xdr:from>
    <xdr:to>
      <xdr:col>76</xdr:col>
      <xdr:colOff>21589</xdr:colOff>
      <xdr:row>35</xdr:row>
      <xdr:rowOff>50779</xdr:rowOff>
    </xdr:to>
    <xdr:cxnSp macro="">
      <xdr:nvCxnSpPr>
        <xdr:cNvPr id="122" name="直線コネクタ 121"/>
        <xdr:cNvCxnSpPr/>
      </xdr:nvCxnSpPr>
      <xdr:spPr>
        <a:xfrm flipV="1">
          <a:off x="13027660" y="5261998"/>
          <a:ext cx="1269" cy="1410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54606</xdr:rowOff>
    </xdr:from>
    <xdr:ext cx="560923" cy="259045"/>
    <xdr:sp macro="" textlink="">
      <xdr:nvSpPr>
        <xdr:cNvPr id="123" name="債務償還比率最小値テキスト"/>
        <xdr:cNvSpPr txBox="1"/>
      </xdr:nvSpPr>
      <xdr:spPr>
        <a:xfrm>
          <a:off x="13080365" y="667638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50779</xdr:rowOff>
    </xdr:from>
    <xdr:to>
      <xdr:col>76</xdr:col>
      <xdr:colOff>111125</xdr:colOff>
      <xdr:row>35</xdr:row>
      <xdr:rowOff>50779</xdr:rowOff>
    </xdr:to>
    <xdr:cxnSp macro="">
      <xdr:nvCxnSpPr>
        <xdr:cNvPr id="124" name="直線コネクタ 123"/>
        <xdr:cNvCxnSpPr/>
      </xdr:nvCxnSpPr>
      <xdr:spPr>
        <a:xfrm>
          <a:off x="12963525" y="6672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95655</xdr:rowOff>
    </xdr:from>
    <xdr:ext cx="405111" cy="259045"/>
    <xdr:sp macro="" textlink="">
      <xdr:nvSpPr>
        <xdr:cNvPr id="125" name="債務償還比率最大値テキスト"/>
        <xdr:cNvSpPr txBox="1"/>
      </xdr:nvSpPr>
      <xdr:spPr>
        <a:xfrm>
          <a:off x="13080365" y="504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148978</xdr:rowOff>
    </xdr:from>
    <xdr:to>
      <xdr:col>76</xdr:col>
      <xdr:colOff>111125</xdr:colOff>
      <xdr:row>26</xdr:row>
      <xdr:rowOff>148978</xdr:rowOff>
    </xdr:to>
    <xdr:cxnSp macro="">
      <xdr:nvCxnSpPr>
        <xdr:cNvPr id="126" name="直線コネクタ 125"/>
        <xdr:cNvCxnSpPr/>
      </xdr:nvCxnSpPr>
      <xdr:spPr>
        <a:xfrm>
          <a:off x="12963525" y="52619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98308</xdr:rowOff>
    </xdr:from>
    <xdr:ext cx="469744" cy="259045"/>
    <xdr:sp macro="" textlink="">
      <xdr:nvSpPr>
        <xdr:cNvPr id="127" name="債務償還比率平均値テキスト"/>
        <xdr:cNvSpPr txBox="1"/>
      </xdr:nvSpPr>
      <xdr:spPr>
        <a:xfrm>
          <a:off x="13080365" y="57142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75431</xdr:rowOff>
    </xdr:from>
    <xdr:to>
      <xdr:col>76</xdr:col>
      <xdr:colOff>73025</xdr:colOff>
      <xdr:row>31</xdr:row>
      <xdr:rowOff>5581</xdr:rowOff>
    </xdr:to>
    <xdr:sp macro="" textlink="">
      <xdr:nvSpPr>
        <xdr:cNvPr id="128" name="フローチャート: 判断 127"/>
        <xdr:cNvSpPr/>
      </xdr:nvSpPr>
      <xdr:spPr>
        <a:xfrm>
          <a:off x="13001625" y="58590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48923</xdr:rowOff>
    </xdr:from>
    <xdr:to>
      <xdr:col>72</xdr:col>
      <xdr:colOff>123825</xdr:colOff>
      <xdr:row>30</xdr:row>
      <xdr:rowOff>150523</xdr:rowOff>
    </xdr:to>
    <xdr:sp macro="" textlink="">
      <xdr:nvSpPr>
        <xdr:cNvPr id="129" name="フローチャート: 判断 128"/>
        <xdr:cNvSpPr/>
      </xdr:nvSpPr>
      <xdr:spPr>
        <a:xfrm>
          <a:off x="12359005" y="583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32731</xdr:rowOff>
    </xdr:from>
    <xdr:to>
      <xdr:col>68</xdr:col>
      <xdr:colOff>123825</xdr:colOff>
      <xdr:row>30</xdr:row>
      <xdr:rowOff>134331</xdr:rowOff>
    </xdr:to>
    <xdr:sp macro="" textlink="">
      <xdr:nvSpPr>
        <xdr:cNvPr id="130" name="フローチャート: 判断 129"/>
        <xdr:cNvSpPr/>
      </xdr:nvSpPr>
      <xdr:spPr>
        <a:xfrm>
          <a:off x="11688445" y="581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16058</xdr:rowOff>
    </xdr:from>
    <xdr:to>
      <xdr:col>64</xdr:col>
      <xdr:colOff>123825</xdr:colOff>
      <xdr:row>30</xdr:row>
      <xdr:rowOff>117658</xdr:rowOff>
    </xdr:to>
    <xdr:sp macro="" textlink="">
      <xdr:nvSpPr>
        <xdr:cNvPr id="131" name="フローチャート: 判断 130"/>
        <xdr:cNvSpPr/>
      </xdr:nvSpPr>
      <xdr:spPr>
        <a:xfrm>
          <a:off x="11017885" y="579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21936</xdr:rowOff>
    </xdr:from>
    <xdr:to>
      <xdr:col>60</xdr:col>
      <xdr:colOff>123825</xdr:colOff>
      <xdr:row>30</xdr:row>
      <xdr:rowOff>123536</xdr:rowOff>
    </xdr:to>
    <xdr:sp macro="" textlink="">
      <xdr:nvSpPr>
        <xdr:cNvPr id="132" name="フローチャート: 判断 131"/>
        <xdr:cNvSpPr/>
      </xdr:nvSpPr>
      <xdr:spPr>
        <a:xfrm>
          <a:off x="10347325" y="580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3" name="テキスト ボックス 132"/>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4" name="テキスト ボックス 133"/>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5" name="テキスト ボックス 134"/>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6" name="テキスト ボックス 135"/>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7" name="テキスト ボックス 136"/>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45586</xdr:rowOff>
    </xdr:from>
    <xdr:to>
      <xdr:col>76</xdr:col>
      <xdr:colOff>73025</xdr:colOff>
      <xdr:row>32</xdr:row>
      <xdr:rowOff>147186</xdr:rowOff>
    </xdr:to>
    <xdr:sp macro="" textlink="">
      <xdr:nvSpPr>
        <xdr:cNvPr id="138" name="楕円 137"/>
        <xdr:cNvSpPr/>
      </xdr:nvSpPr>
      <xdr:spPr>
        <a:xfrm>
          <a:off x="13001625" y="61644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24013</xdr:rowOff>
    </xdr:from>
    <xdr:ext cx="469744" cy="259045"/>
    <xdr:sp macro="" textlink="">
      <xdr:nvSpPr>
        <xdr:cNvPr id="139" name="債務償還比率該当値テキスト"/>
        <xdr:cNvSpPr txBox="1"/>
      </xdr:nvSpPr>
      <xdr:spPr>
        <a:xfrm>
          <a:off x="13080365" y="614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112085</xdr:rowOff>
    </xdr:from>
    <xdr:to>
      <xdr:col>72</xdr:col>
      <xdr:colOff>123825</xdr:colOff>
      <xdr:row>32</xdr:row>
      <xdr:rowOff>42235</xdr:rowOff>
    </xdr:to>
    <xdr:sp macro="" textlink="">
      <xdr:nvSpPr>
        <xdr:cNvPr id="140" name="楕円 139"/>
        <xdr:cNvSpPr/>
      </xdr:nvSpPr>
      <xdr:spPr>
        <a:xfrm>
          <a:off x="12359005" y="6063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162885</xdr:rowOff>
    </xdr:from>
    <xdr:to>
      <xdr:col>76</xdr:col>
      <xdr:colOff>22225</xdr:colOff>
      <xdr:row>32</xdr:row>
      <xdr:rowOff>96386</xdr:rowOff>
    </xdr:to>
    <xdr:cxnSp macro="">
      <xdr:nvCxnSpPr>
        <xdr:cNvPr id="141" name="直線コネクタ 140"/>
        <xdr:cNvCxnSpPr/>
      </xdr:nvCxnSpPr>
      <xdr:spPr>
        <a:xfrm>
          <a:off x="12409805" y="6114105"/>
          <a:ext cx="619760" cy="10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76052</xdr:rowOff>
    </xdr:from>
    <xdr:to>
      <xdr:col>68</xdr:col>
      <xdr:colOff>123825</xdr:colOff>
      <xdr:row>33</xdr:row>
      <xdr:rowOff>6202</xdr:rowOff>
    </xdr:to>
    <xdr:sp macro="" textlink="">
      <xdr:nvSpPr>
        <xdr:cNvPr id="142" name="楕円 141"/>
        <xdr:cNvSpPr/>
      </xdr:nvSpPr>
      <xdr:spPr>
        <a:xfrm>
          <a:off x="11688445" y="6194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162885</xdr:rowOff>
    </xdr:from>
    <xdr:to>
      <xdr:col>72</xdr:col>
      <xdr:colOff>73025</xdr:colOff>
      <xdr:row>32</xdr:row>
      <xdr:rowOff>126852</xdr:rowOff>
    </xdr:to>
    <xdr:cxnSp macro="">
      <xdr:nvCxnSpPr>
        <xdr:cNvPr id="143" name="直線コネクタ 142"/>
        <xdr:cNvCxnSpPr/>
      </xdr:nvCxnSpPr>
      <xdr:spPr>
        <a:xfrm flipV="1">
          <a:off x="11739245" y="6114105"/>
          <a:ext cx="670560" cy="13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164620</xdr:rowOff>
    </xdr:from>
    <xdr:to>
      <xdr:col>64</xdr:col>
      <xdr:colOff>123825</xdr:colOff>
      <xdr:row>32</xdr:row>
      <xdr:rowOff>94770</xdr:rowOff>
    </xdr:to>
    <xdr:sp macro="" textlink="">
      <xdr:nvSpPr>
        <xdr:cNvPr id="144" name="楕円 143"/>
        <xdr:cNvSpPr/>
      </xdr:nvSpPr>
      <xdr:spPr>
        <a:xfrm>
          <a:off x="11017885" y="6115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43970</xdr:rowOff>
    </xdr:from>
    <xdr:to>
      <xdr:col>68</xdr:col>
      <xdr:colOff>73025</xdr:colOff>
      <xdr:row>32</xdr:row>
      <xdr:rowOff>126852</xdr:rowOff>
    </xdr:to>
    <xdr:cxnSp macro="">
      <xdr:nvCxnSpPr>
        <xdr:cNvPr id="145" name="直線コネクタ 144"/>
        <xdr:cNvCxnSpPr/>
      </xdr:nvCxnSpPr>
      <xdr:spPr>
        <a:xfrm>
          <a:off x="11068685" y="6162830"/>
          <a:ext cx="670560" cy="8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142071</xdr:rowOff>
    </xdr:from>
    <xdr:to>
      <xdr:col>60</xdr:col>
      <xdr:colOff>123825</xdr:colOff>
      <xdr:row>32</xdr:row>
      <xdr:rowOff>72221</xdr:rowOff>
    </xdr:to>
    <xdr:sp macro="" textlink="">
      <xdr:nvSpPr>
        <xdr:cNvPr id="146" name="楕円 145"/>
        <xdr:cNvSpPr/>
      </xdr:nvSpPr>
      <xdr:spPr>
        <a:xfrm>
          <a:off x="10347325" y="60932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21421</xdr:rowOff>
    </xdr:from>
    <xdr:to>
      <xdr:col>64</xdr:col>
      <xdr:colOff>73025</xdr:colOff>
      <xdr:row>32</xdr:row>
      <xdr:rowOff>43970</xdr:rowOff>
    </xdr:to>
    <xdr:cxnSp macro="">
      <xdr:nvCxnSpPr>
        <xdr:cNvPr id="147" name="直線コネクタ 146"/>
        <xdr:cNvCxnSpPr/>
      </xdr:nvCxnSpPr>
      <xdr:spPr>
        <a:xfrm>
          <a:off x="10398125" y="6140281"/>
          <a:ext cx="670560" cy="2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167050</xdr:rowOff>
    </xdr:from>
    <xdr:ext cx="469744" cy="259045"/>
    <xdr:sp macro="" textlink="">
      <xdr:nvSpPr>
        <xdr:cNvPr id="148" name="n_1aveValue債務償還比率"/>
        <xdr:cNvSpPr txBox="1"/>
      </xdr:nvSpPr>
      <xdr:spPr>
        <a:xfrm>
          <a:off x="12185092" y="561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150858</xdr:rowOff>
    </xdr:from>
    <xdr:ext cx="469744" cy="259045"/>
    <xdr:sp macro="" textlink="">
      <xdr:nvSpPr>
        <xdr:cNvPr id="149" name="n_2aveValue債務償還比率"/>
        <xdr:cNvSpPr txBox="1"/>
      </xdr:nvSpPr>
      <xdr:spPr>
        <a:xfrm>
          <a:off x="11527232" y="5599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134185</xdr:rowOff>
    </xdr:from>
    <xdr:ext cx="469744" cy="259045"/>
    <xdr:sp macro="" textlink="">
      <xdr:nvSpPr>
        <xdr:cNvPr id="150" name="n_3aveValue債務償還比率"/>
        <xdr:cNvSpPr txBox="1"/>
      </xdr:nvSpPr>
      <xdr:spPr>
        <a:xfrm>
          <a:off x="10856672" y="558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140063</xdr:rowOff>
    </xdr:from>
    <xdr:ext cx="469744" cy="259045"/>
    <xdr:sp macro="" textlink="">
      <xdr:nvSpPr>
        <xdr:cNvPr id="151" name="n_4aveValue債務償還比率"/>
        <xdr:cNvSpPr txBox="1"/>
      </xdr:nvSpPr>
      <xdr:spPr>
        <a:xfrm>
          <a:off x="10186112" y="558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33362</xdr:rowOff>
    </xdr:from>
    <xdr:ext cx="469744" cy="259045"/>
    <xdr:sp macro="" textlink="">
      <xdr:nvSpPr>
        <xdr:cNvPr id="152" name="n_1mainValue債務償還比率"/>
        <xdr:cNvSpPr txBox="1"/>
      </xdr:nvSpPr>
      <xdr:spPr>
        <a:xfrm>
          <a:off x="12185092" y="6152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168779</xdr:rowOff>
    </xdr:from>
    <xdr:ext cx="469744" cy="259045"/>
    <xdr:sp macro="" textlink="">
      <xdr:nvSpPr>
        <xdr:cNvPr id="153" name="n_2mainValue債務償還比率"/>
        <xdr:cNvSpPr txBox="1"/>
      </xdr:nvSpPr>
      <xdr:spPr>
        <a:xfrm>
          <a:off x="11527232" y="6287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85897</xdr:rowOff>
    </xdr:from>
    <xdr:ext cx="469744" cy="259045"/>
    <xdr:sp macro="" textlink="">
      <xdr:nvSpPr>
        <xdr:cNvPr id="154" name="n_3mainValue債務償還比率"/>
        <xdr:cNvSpPr txBox="1"/>
      </xdr:nvSpPr>
      <xdr:spPr>
        <a:xfrm>
          <a:off x="10856672" y="62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63348</xdr:rowOff>
    </xdr:from>
    <xdr:ext cx="469744" cy="259045"/>
    <xdr:sp macro="" textlink="">
      <xdr:nvSpPr>
        <xdr:cNvPr id="155" name="n_4mainValue債務償還比率"/>
        <xdr:cNvSpPr txBox="1"/>
      </xdr:nvSpPr>
      <xdr:spPr>
        <a:xfrm>
          <a:off x="10186112" y="6182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6" name="正方形/長方形 155"/>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7" name="正方形/長方形 156"/>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8" name="テキスト ボックス 157"/>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9" name="テキスト ボックス 158"/>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0" name="テキスト ボックス 159"/>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1" name="テキスト ボックス 160"/>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23,664
23,486
196.98
13,612,336
12,848,783
740,223
7,254,563
13,886,648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0</xdr:rowOff>
    </xdr:from>
    <xdr:to>
      <xdr:col>24</xdr:col>
      <xdr:colOff>62865</xdr:colOff>
      <xdr:row>41</xdr:row>
      <xdr:rowOff>74295</xdr:rowOff>
    </xdr:to>
    <xdr:cxnSp macro="">
      <xdr:nvCxnSpPr>
        <xdr:cNvPr id="57" name="直線コネクタ 56"/>
        <xdr:cNvCxnSpPr/>
      </xdr:nvCxnSpPr>
      <xdr:spPr>
        <a:xfrm flipV="1">
          <a:off x="4086225" y="5699760"/>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78122</xdr:rowOff>
    </xdr:from>
    <xdr:ext cx="405111" cy="259045"/>
    <xdr:sp macro="" textlink="">
      <xdr:nvSpPr>
        <xdr:cNvPr id="58" name="【道路】&#10;有形固定資産減価償却率最小値テキスト"/>
        <xdr:cNvSpPr txBox="1"/>
      </xdr:nvSpPr>
      <xdr:spPr>
        <a:xfrm>
          <a:off x="4124960"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74295</xdr:rowOff>
    </xdr:from>
    <xdr:to>
      <xdr:col>24</xdr:col>
      <xdr:colOff>152400</xdr:colOff>
      <xdr:row>41</xdr:row>
      <xdr:rowOff>74295</xdr:rowOff>
    </xdr:to>
    <xdr:cxnSp macro="">
      <xdr:nvCxnSpPr>
        <xdr:cNvPr id="59" name="直線コネクタ 58"/>
        <xdr:cNvCxnSpPr/>
      </xdr:nvCxnSpPr>
      <xdr:spPr>
        <a:xfrm>
          <a:off x="4020820" y="6947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118127</xdr:rowOff>
    </xdr:from>
    <xdr:ext cx="405111" cy="259045"/>
    <xdr:sp macro="" textlink="">
      <xdr:nvSpPr>
        <xdr:cNvPr id="60" name="【道路】&#10;有形固定資産減価償却率最大値テキスト"/>
        <xdr:cNvSpPr txBox="1"/>
      </xdr:nvSpPr>
      <xdr:spPr>
        <a:xfrm>
          <a:off x="4124960" y="548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0</xdr:rowOff>
    </xdr:from>
    <xdr:to>
      <xdr:col>24</xdr:col>
      <xdr:colOff>152400</xdr:colOff>
      <xdr:row>34</xdr:row>
      <xdr:rowOff>0</xdr:rowOff>
    </xdr:to>
    <xdr:cxnSp macro="">
      <xdr:nvCxnSpPr>
        <xdr:cNvPr id="61" name="直線コネクタ 60"/>
        <xdr:cNvCxnSpPr/>
      </xdr:nvCxnSpPr>
      <xdr:spPr>
        <a:xfrm>
          <a:off x="402082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20972</xdr:rowOff>
    </xdr:from>
    <xdr:ext cx="405111" cy="259045"/>
    <xdr:sp macro="" textlink="">
      <xdr:nvSpPr>
        <xdr:cNvPr id="62" name="【道路】&#10;有形固定資産減価償却率平均値テキスト"/>
        <xdr:cNvSpPr txBox="1"/>
      </xdr:nvSpPr>
      <xdr:spPr>
        <a:xfrm>
          <a:off x="4124960" y="6223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xdr:cNvSpPr/>
      </xdr:nvSpPr>
      <xdr:spPr>
        <a:xfrm>
          <a:off x="403606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4445</xdr:rowOff>
    </xdr:from>
    <xdr:to>
      <xdr:col>20</xdr:col>
      <xdr:colOff>38100</xdr:colOff>
      <xdr:row>37</xdr:row>
      <xdr:rowOff>106045</xdr:rowOff>
    </xdr:to>
    <xdr:sp macro="" textlink="">
      <xdr:nvSpPr>
        <xdr:cNvPr id="64" name="フローチャート: 判断 63"/>
        <xdr:cNvSpPr/>
      </xdr:nvSpPr>
      <xdr:spPr>
        <a:xfrm>
          <a:off x="3312160" y="62071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135890</xdr:rowOff>
    </xdr:from>
    <xdr:to>
      <xdr:col>15</xdr:col>
      <xdr:colOff>101600</xdr:colOff>
      <xdr:row>37</xdr:row>
      <xdr:rowOff>66040</xdr:rowOff>
    </xdr:to>
    <xdr:sp macro="" textlink="">
      <xdr:nvSpPr>
        <xdr:cNvPr id="65" name="フローチャート: 判断 64"/>
        <xdr:cNvSpPr/>
      </xdr:nvSpPr>
      <xdr:spPr>
        <a:xfrm>
          <a:off x="2514600" y="6170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99695</xdr:rowOff>
    </xdr:from>
    <xdr:to>
      <xdr:col>10</xdr:col>
      <xdr:colOff>165100</xdr:colOff>
      <xdr:row>37</xdr:row>
      <xdr:rowOff>29845</xdr:rowOff>
    </xdr:to>
    <xdr:sp macro="" textlink="">
      <xdr:nvSpPr>
        <xdr:cNvPr id="66" name="フローチャート: 判断 65"/>
        <xdr:cNvSpPr/>
      </xdr:nvSpPr>
      <xdr:spPr>
        <a:xfrm>
          <a:off x="1739900" y="6134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67310</xdr:rowOff>
    </xdr:from>
    <xdr:to>
      <xdr:col>6</xdr:col>
      <xdr:colOff>38100</xdr:colOff>
      <xdr:row>37</xdr:row>
      <xdr:rowOff>168910</xdr:rowOff>
    </xdr:to>
    <xdr:sp macro="" textlink="">
      <xdr:nvSpPr>
        <xdr:cNvPr id="67" name="フローチャート: 判断 66"/>
        <xdr:cNvSpPr/>
      </xdr:nvSpPr>
      <xdr:spPr>
        <a:xfrm>
          <a:off x="96520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73" name="楕円 72"/>
        <xdr:cNvSpPr/>
      </xdr:nvSpPr>
      <xdr:spPr>
        <a:xfrm>
          <a:off x="403606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48277</xdr:rowOff>
    </xdr:from>
    <xdr:ext cx="405111" cy="259045"/>
    <xdr:sp macro="" textlink="">
      <xdr:nvSpPr>
        <xdr:cNvPr id="74" name="【道路】&#10;有形固定資産減価償却率該当値テキスト"/>
        <xdr:cNvSpPr txBox="1"/>
      </xdr:nvSpPr>
      <xdr:spPr>
        <a:xfrm>
          <a:off x="4124960"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162560</xdr:rowOff>
    </xdr:from>
    <xdr:to>
      <xdr:col>20</xdr:col>
      <xdr:colOff>38100</xdr:colOff>
      <xdr:row>37</xdr:row>
      <xdr:rowOff>92710</xdr:rowOff>
    </xdr:to>
    <xdr:sp macro="" textlink="">
      <xdr:nvSpPr>
        <xdr:cNvPr id="75" name="楕円 74"/>
        <xdr:cNvSpPr/>
      </xdr:nvSpPr>
      <xdr:spPr>
        <a:xfrm>
          <a:off x="3312160" y="6197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41910</xdr:rowOff>
    </xdr:from>
    <xdr:to>
      <xdr:col>24</xdr:col>
      <xdr:colOff>63500</xdr:colOff>
      <xdr:row>37</xdr:row>
      <xdr:rowOff>76200</xdr:rowOff>
    </xdr:to>
    <xdr:cxnSp macro="">
      <xdr:nvCxnSpPr>
        <xdr:cNvPr id="76" name="直線コネクタ 75"/>
        <xdr:cNvCxnSpPr/>
      </xdr:nvCxnSpPr>
      <xdr:spPr>
        <a:xfrm>
          <a:off x="3355340" y="6244590"/>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130175</xdr:rowOff>
    </xdr:from>
    <xdr:to>
      <xdr:col>15</xdr:col>
      <xdr:colOff>101600</xdr:colOff>
      <xdr:row>37</xdr:row>
      <xdr:rowOff>60325</xdr:rowOff>
    </xdr:to>
    <xdr:sp macro="" textlink="">
      <xdr:nvSpPr>
        <xdr:cNvPr id="77" name="楕円 76"/>
        <xdr:cNvSpPr/>
      </xdr:nvSpPr>
      <xdr:spPr>
        <a:xfrm>
          <a:off x="2514600" y="616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9525</xdr:rowOff>
    </xdr:from>
    <xdr:to>
      <xdr:col>19</xdr:col>
      <xdr:colOff>177800</xdr:colOff>
      <xdr:row>37</xdr:row>
      <xdr:rowOff>41910</xdr:rowOff>
    </xdr:to>
    <xdr:cxnSp macro="">
      <xdr:nvCxnSpPr>
        <xdr:cNvPr id="78" name="直線コネクタ 77"/>
        <xdr:cNvCxnSpPr/>
      </xdr:nvCxnSpPr>
      <xdr:spPr>
        <a:xfrm>
          <a:off x="2565400" y="621220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103505</xdr:rowOff>
    </xdr:from>
    <xdr:to>
      <xdr:col>10</xdr:col>
      <xdr:colOff>165100</xdr:colOff>
      <xdr:row>37</xdr:row>
      <xdr:rowOff>33655</xdr:rowOff>
    </xdr:to>
    <xdr:sp macro="" textlink="">
      <xdr:nvSpPr>
        <xdr:cNvPr id="79" name="楕円 78"/>
        <xdr:cNvSpPr/>
      </xdr:nvSpPr>
      <xdr:spPr>
        <a:xfrm>
          <a:off x="1739900" y="6138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154305</xdr:rowOff>
    </xdr:from>
    <xdr:to>
      <xdr:col>15</xdr:col>
      <xdr:colOff>50800</xdr:colOff>
      <xdr:row>37</xdr:row>
      <xdr:rowOff>9525</xdr:rowOff>
    </xdr:to>
    <xdr:cxnSp macro="">
      <xdr:nvCxnSpPr>
        <xdr:cNvPr id="80" name="直線コネクタ 79"/>
        <xdr:cNvCxnSpPr/>
      </xdr:nvCxnSpPr>
      <xdr:spPr>
        <a:xfrm>
          <a:off x="1790700" y="618934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97172</xdr:rowOff>
    </xdr:from>
    <xdr:ext cx="405111" cy="259045"/>
    <xdr:sp macro="" textlink="">
      <xdr:nvSpPr>
        <xdr:cNvPr id="81" name="n_1aveValue【道路】&#10;有形固定資産減価償却率"/>
        <xdr:cNvSpPr txBox="1"/>
      </xdr:nvSpPr>
      <xdr:spPr>
        <a:xfrm>
          <a:off x="3170564" y="629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57167</xdr:rowOff>
    </xdr:from>
    <xdr:ext cx="405111" cy="259045"/>
    <xdr:sp macro="" textlink="">
      <xdr:nvSpPr>
        <xdr:cNvPr id="82" name="n_2aveValue【道路】&#10;有形固定資産減価償却率"/>
        <xdr:cNvSpPr txBox="1"/>
      </xdr:nvSpPr>
      <xdr:spPr>
        <a:xfrm>
          <a:off x="2385704" y="625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46372</xdr:rowOff>
    </xdr:from>
    <xdr:ext cx="405111" cy="259045"/>
    <xdr:sp macro="" textlink="">
      <xdr:nvSpPr>
        <xdr:cNvPr id="83" name="n_3aveValue【道路】&#10;有形固定資産減価償却率"/>
        <xdr:cNvSpPr txBox="1"/>
      </xdr:nvSpPr>
      <xdr:spPr>
        <a:xfrm>
          <a:off x="161100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13987</xdr:rowOff>
    </xdr:from>
    <xdr:ext cx="405111" cy="259045"/>
    <xdr:sp macro="" textlink="">
      <xdr:nvSpPr>
        <xdr:cNvPr id="84" name="n_4aveValue【道路】&#10;有形固定資産減価償却率"/>
        <xdr:cNvSpPr txBox="1"/>
      </xdr:nvSpPr>
      <xdr:spPr>
        <a:xfrm>
          <a:off x="83630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109237</xdr:rowOff>
    </xdr:from>
    <xdr:ext cx="405111" cy="259045"/>
    <xdr:sp macro="" textlink="">
      <xdr:nvSpPr>
        <xdr:cNvPr id="85" name="n_1mainValue【道路】&#10;有形固定資産減価償却率"/>
        <xdr:cNvSpPr txBox="1"/>
      </xdr:nvSpPr>
      <xdr:spPr>
        <a:xfrm>
          <a:off x="317056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76852</xdr:rowOff>
    </xdr:from>
    <xdr:ext cx="405111" cy="259045"/>
    <xdr:sp macro="" textlink="">
      <xdr:nvSpPr>
        <xdr:cNvPr id="86" name="n_2mainValue【道路】&#10;有形固定資産減価償却率"/>
        <xdr:cNvSpPr txBox="1"/>
      </xdr:nvSpPr>
      <xdr:spPr>
        <a:xfrm>
          <a:off x="238570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24782</xdr:rowOff>
    </xdr:from>
    <xdr:ext cx="405111" cy="259045"/>
    <xdr:sp macro="" textlink="">
      <xdr:nvSpPr>
        <xdr:cNvPr id="87" name="n_3mainValue【道路】&#10;有形固定資産減価償却率"/>
        <xdr:cNvSpPr txBox="1"/>
      </xdr:nvSpPr>
      <xdr:spPr>
        <a:xfrm>
          <a:off x="161100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1" name="テキスト ボックス 100"/>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3" name="テキスト ボックス 102"/>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5" name="テキスト ボックス 104"/>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7" name="テキスト ボックス 106"/>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9" name="テキスト ボックス 108"/>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155162</xdr:rowOff>
    </xdr:from>
    <xdr:to>
      <xdr:col>54</xdr:col>
      <xdr:colOff>189865</xdr:colOff>
      <xdr:row>42</xdr:row>
      <xdr:rowOff>20079</xdr:rowOff>
    </xdr:to>
    <xdr:cxnSp macro="">
      <xdr:nvCxnSpPr>
        <xdr:cNvPr id="111" name="直線コネクタ 110"/>
        <xdr:cNvCxnSpPr/>
      </xdr:nvCxnSpPr>
      <xdr:spPr>
        <a:xfrm flipV="1">
          <a:off x="9219565" y="5687282"/>
          <a:ext cx="0" cy="1373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23906</xdr:rowOff>
    </xdr:from>
    <xdr:ext cx="469744" cy="259045"/>
    <xdr:sp macro="" textlink="">
      <xdr:nvSpPr>
        <xdr:cNvPr id="112" name="【道路】&#10;一人当たり延長最小値テキスト"/>
        <xdr:cNvSpPr txBox="1"/>
      </xdr:nvSpPr>
      <xdr:spPr>
        <a:xfrm>
          <a:off x="9258300" y="706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20079</xdr:rowOff>
    </xdr:from>
    <xdr:to>
      <xdr:col>55</xdr:col>
      <xdr:colOff>88900</xdr:colOff>
      <xdr:row>42</xdr:row>
      <xdr:rowOff>20079</xdr:rowOff>
    </xdr:to>
    <xdr:cxnSp macro="">
      <xdr:nvCxnSpPr>
        <xdr:cNvPr id="113" name="直線コネクタ 112"/>
        <xdr:cNvCxnSpPr/>
      </xdr:nvCxnSpPr>
      <xdr:spPr>
        <a:xfrm>
          <a:off x="9154160" y="7060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101839</xdr:rowOff>
    </xdr:from>
    <xdr:ext cx="534377" cy="259045"/>
    <xdr:sp macro="" textlink="">
      <xdr:nvSpPr>
        <xdr:cNvPr id="114" name="【道路】&#10;一人当たり延長最大値テキスト"/>
        <xdr:cNvSpPr txBox="1"/>
      </xdr:nvSpPr>
      <xdr:spPr>
        <a:xfrm>
          <a:off x="9258300" y="546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155162</xdr:rowOff>
    </xdr:from>
    <xdr:to>
      <xdr:col>55</xdr:col>
      <xdr:colOff>88900</xdr:colOff>
      <xdr:row>33</xdr:row>
      <xdr:rowOff>155162</xdr:rowOff>
    </xdr:to>
    <xdr:cxnSp macro="">
      <xdr:nvCxnSpPr>
        <xdr:cNvPr id="115" name="直線コネクタ 114"/>
        <xdr:cNvCxnSpPr/>
      </xdr:nvCxnSpPr>
      <xdr:spPr>
        <a:xfrm>
          <a:off x="9154160" y="5687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115581</xdr:rowOff>
    </xdr:from>
    <xdr:ext cx="534377" cy="259045"/>
    <xdr:sp macro="" textlink="">
      <xdr:nvSpPr>
        <xdr:cNvPr id="116" name="【道路】&#10;一人当たり延長平均値テキスト"/>
        <xdr:cNvSpPr txBox="1"/>
      </xdr:nvSpPr>
      <xdr:spPr>
        <a:xfrm>
          <a:off x="9258300" y="6318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92704</xdr:rowOff>
    </xdr:from>
    <xdr:to>
      <xdr:col>55</xdr:col>
      <xdr:colOff>50800</xdr:colOff>
      <xdr:row>39</xdr:row>
      <xdr:rowOff>22854</xdr:rowOff>
    </xdr:to>
    <xdr:sp macro="" textlink="">
      <xdr:nvSpPr>
        <xdr:cNvPr id="117" name="フローチャート: 判断 116"/>
        <xdr:cNvSpPr/>
      </xdr:nvSpPr>
      <xdr:spPr>
        <a:xfrm>
          <a:off x="9192260" y="64630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109658</xdr:rowOff>
    </xdr:from>
    <xdr:to>
      <xdr:col>50</xdr:col>
      <xdr:colOff>165100</xdr:colOff>
      <xdr:row>39</xdr:row>
      <xdr:rowOff>39808</xdr:rowOff>
    </xdr:to>
    <xdr:sp macro="" textlink="">
      <xdr:nvSpPr>
        <xdr:cNvPr id="118" name="フローチャート: 判断 117"/>
        <xdr:cNvSpPr/>
      </xdr:nvSpPr>
      <xdr:spPr>
        <a:xfrm>
          <a:off x="8445500" y="6479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132747</xdr:rowOff>
    </xdr:from>
    <xdr:to>
      <xdr:col>46</xdr:col>
      <xdr:colOff>38100</xdr:colOff>
      <xdr:row>39</xdr:row>
      <xdr:rowOff>62897</xdr:rowOff>
    </xdr:to>
    <xdr:sp macro="" textlink="">
      <xdr:nvSpPr>
        <xdr:cNvPr id="119" name="フローチャート: 判断 118"/>
        <xdr:cNvSpPr/>
      </xdr:nvSpPr>
      <xdr:spPr>
        <a:xfrm>
          <a:off x="7670800" y="65030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89427</xdr:rowOff>
    </xdr:from>
    <xdr:to>
      <xdr:col>41</xdr:col>
      <xdr:colOff>101600</xdr:colOff>
      <xdr:row>39</xdr:row>
      <xdr:rowOff>19577</xdr:rowOff>
    </xdr:to>
    <xdr:sp macro="" textlink="">
      <xdr:nvSpPr>
        <xdr:cNvPr id="120" name="フローチャート: 判断 119"/>
        <xdr:cNvSpPr/>
      </xdr:nvSpPr>
      <xdr:spPr>
        <a:xfrm>
          <a:off x="6873240" y="64597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125488</xdr:rowOff>
    </xdr:from>
    <xdr:to>
      <xdr:col>36</xdr:col>
      <xdr:colOff>165100</xdr:colOff>
      <xdr:row>39</xdr:row>
      <xdr:rowOff>55638</xdr:rowOff>
    </xdr:to>
    <xdr:sp macro="" textlink="">
      <xdr:nvSpPr>
        <xdr:cNvPr id="121" name="フローチャート: 判断 120"/>
        <xdr:cNvSpPr/>
      </xdr:nvSpPr>
      <xdr:spPr>
        <a:xfrm>
          <a:off x="6098540" y="64958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131699</xdr:rowOff>
    </xdr:from>
    <xdr:to>
      <xdr:col>55</xdr:col>
      <xdr:colOff>50800</xdr:colOff>
      <xdr:row>40</xdr:row>
      <xdr:rowOff>61849</xdr:rowOff>
    </xdr:to>
    <xdr:sp macro="" textlink="">
      <xdr:nvSpPr>
        <xdr:cNvPr id="127" name="楕円 126"/>
        <xdr:cNvSpPr/>
      </xdr:nvSpPr>
      <xdr:spPr>
        <a:xfrm>
          <a:off x="9192260" y="66696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110126</xdr:rowOff>
    </xdr:from>
    <xdr:ext cx="534377" cy="259045"/>
    <xdr:sp macro="" textlink="">
      <xdr:nvSpPr>
        <xdr:cNvPr id="128" name="【道路】&#10;一人当たり延長該当値テキスト"/>
        <xdr:cNvSpPr txBox="1"/>
      </xdr:nvSpPr>
      <xdr:spPr>
        <a:xfrm>
          <a:off x="9258300" y="664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142539</xdr:rowOff>
    </xdr:from>
    <xdr:to>
      <xdr:col>50</xdr:col>
      <xdr:colOff>165100</xdr:colOff>
      <xdr:row>40</xdr:row>
      <xdr:rowOff>72689</xdr:rowOff>
    </xdr:to>
    <xdr:sp macro="" textlink="">
      <xdr:nvSpPr>
        <xdr:cNvPr id="129" name="楕円 128"/>
        <xdr:cNvSpPr/>
      </xdr:nvSpPr>
      <xdr:spPr>
        <a:xfrm>
          <a:off x="8445500" y="668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11049</xdr:rowOff>
    </xdr:from>
    <xdr:to>
      <xdr:col>55</xdr:col>
      <xdr:colOff>0</xdr:colOff>
      <xdr:row>40</xdr:row>
      <xdr:rowOff>21889</xdr:rowOff>
    </xdr:to>
    <xdr:cxnSp macro="">
      <xdr:nvCxnSpPr>
        <xdr:cNvPr id="130" name="直線コネクタ 129"/>
        <xdr:cNvCxnSpPr/>
      </xdr:nvCxnSpPr>
      <xdr:spPr>
        <a:xfrm flipV="1">
          <a:off x="8496300" y="6716649"/>
          <a:ext cx="723900" cy="1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154197</xdr:rowOff>
    </xdr:from>
    <xdr:to>
      <xdr:col>46</xdr:col>
      <xdr:colOff>38100</xdr:colOff>
      <xdr:row>40</xdr:row>
      <xdr:rowOff>84347</xdr:rowOff>
    </xdr:to>
    <xdr:sp macro="" textlink="">
      <xdr:nvSpPr>
        <xdr:cNvPr id="131" name="楕円 130"/>
        <xdr:cNvSpPr/>
      </xdr:nvSpPr>
      <xdr:spPr>
        <a:xfrm>
          <a:off x="7670800" y="66921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21889</xdr:rowOff>
    </xdr:from>
    <xdr:to>
      <xdr:col>50</xdr:col>
      <xdr:colOff>114300</xdr:colOff>
      <xdr:row>40</xdr:row>
      <xdr:rowOff>33547</xdr:rowOff>
    </xdr:to>
    <xdr:cxnSp macro="">
      <xdr:nvCxnSpPr>
        <xdr:cNvPr id="132" name="直線コネクタ 131"/>
        <xdr:cNvCxnSpPr/>
      </xdr:nvCxnSpPr>
      <xdr:spPr>
        <a:xfrm flipV="1">
          <a:off x="7713980" y="6727489"/>
          <a:ext cx="78232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160941</xdr:rowOff>
    </xdr:from>
    <xdr:to>
      <xdr:col>41</xdr:col>
      <xdr:colOff>101600</xdr:colOff>
      <xdr:row>40</xdr:row>
      <xdr:rowOff>91091</xdr:rowOff>
    </xdr:to>
    <xdr:sp macro="" textlink="">
      <xdr:nvSpPr>
        <xdr:cNvPr id="133" name="楕円 132"/>
        <xdr:cNvSpPr/>
      </xdr:nvSpPr>
      <xdr:spPr>
        <a:xfrm>
          <a:off x="6873240" y="66989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33547</xdr:rowOff>
    </xdr:from>
    <xdr:to>
      <xdr:col>45</xdr:col>
      <xdr:colOff>177800</xdr:colOff>
      <xdr:row>40</xdr:row>
      <xdr:rowOff>40291</xdr:rowOff>
    </xdr:to>
    <xdr:cxnSp macro="">
      <xdr:nvCxnSpPr>
        <xdr:cNvPr id="134" name="直線コネクタ 133"/>
        <xdr:cNvCxnSpPr/>
      </xdr:nvCxnSpPr>
      <xdr:spPr>
        <a:xfrm flipV="1">
          <a:off x="6924040" y="6739147"/>
          <a:ext cx="78994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56335</xdr:rowOff>
    </xdr:from>
    <xdr:ext cx="534377" cy="259045"/>
    <xdr:sp macro="" textlink="">
      <xdr:nvSpPr>
        <xdr:cNvPr id="135" name="n_1aveValue【道路】&#10;一人当たり延長"/>
        <xdr:cNvSpPr txBox="1"/>
      </xdr:nvSpPr>
      <xdr:spPr>
        <a:xfrm>
          <a:off x="8239271" y="625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79424</xdr:rowOff>
    </xdr:from>
    <xdr:ext cx="534377" cy="259045"/>
    <xdr:sp macro="" textlink="">
      <xdr:nvSpPr>
        <xdr:cNvPr id="136" name="n_2aveValue【道路】&#10;一人当たり延長"/>
        <xdr:cNvSpPr txBox="1"/>
      </xdr:nvSpPr>
      <xdr:spPr>
        <a:xfrm>
          <a:off x="7477271" y="6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36104</xdr:rowOff>
    </xdr:from>
    <xdr:ext cx="534377" cy="259045"/>
    <xdr:sp macro="" textlink="">
      <xdr:nvSpPr>
        <xdr:cNvPr id="137" name="n_3aveValue【道路】&#10;一人当たり延長"/>
        <xdr:cNvSpPr txBox="1"/>
      </xdr:nvSpPr>
      <xdr:spPr>
        <a:xfrm>
          <a:off x="6702571" y="623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72166</xdr:rowOff>
    </xdr:from>
    <xdr:ext cx="534377" cy="259045"/>
    <xdr:sp macro="" textlink="">
      <xdr:nvSpPr>
        <xdr:cNvPr id="138" name="n_4aveValue【道路】&#10;一人当たり延長"/>
        <xdr:cNvSpPr txBox="1"/>
      </xdr:nvSpPr>
      <xdr:spPr>
        <a:xfrm>
          <a:off x="5905011" y="627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63816</xdr:rowOff>
    </xdr:from>
    <xdr:ext cx="534377" cy="259045"/>
    <xdr:sp macro="" textlink="">
      <xdr:nvSpPr>
        <xdr:cNvPr id="139" name="n_1mainValue【道路】&#10;一人当たり延長"/>
        <xdr:cNvSpPr txBox="1"/>
      </xdr:nvSpPr>
      <xdr:spPr>
        <a:xfrm>
          <a:off x="8239271" y="676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75474</xdr:rowOff>
    </xdr:from>
    <xdr:ext cx="534377" cy="259045"/>
    <xdr:sp macro="" textlink="">
      <xdr:nvSpPr>
        <xdr:cNvPr id="140" name="n_2mainValue【道路】&#10;一人当たり延長"/>
        <xdr:cNvSpPr txBox="1"/>
      </xdr:nvSpPr>
      <xdr:spPr>
        <a:xfrm>
          <a:off x="7477271" y="678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82218</xdr:rowOff>
    </xdr:from>
    <xdr:ext cx="534377" cy="259045"/>
    <xdr:sp macro="" textlink="">
      <xdr:nvSpPr>
        <xdr:cNvPr id="141" name="n_3mainValue【道路】&#10;一人当たり延長"/>
        <xdr:cNvSpPr txBox="1"/>
      </xdr:nvSpPr>
      <xdr:spPr>
        <a:xfrm>
          <a:off x="6702571" y="678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6531</xdr:rowOff>
    </xdr:from>
    <xdr:to>
      <xdr:col>24</xdr:col>
      <xdr:colOff>62865</xdr:colOff>
      <xdr:row>63</xdr:row>
      <xdr:rowOff>151856</xdr:rowOff>
    </xdr:to>
    <xdr:cxnSp macro="">
      <xdr:nvCxnSpPr>
        <xdr:cNvPr id="167" name="直線コネクタ 166"/>
        <xdr:cNvCxnSpPr/>
      </xdr:nvCxnSpPr>
      <xdr:spPr>
        <a:xfrm flipV="1">
          <a:off x="4086225" y="9394371"/>
          <a:ext cx="0" cy="1318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155683</xdr:rowOff>
    </xdr:from>
    <xdr:ext cx="405111" cy="259045"/>
    <xdr:sp macro="" textlink="">
      <xdr:nvSpPr>
        <xdr:cNvPr id="168" name="【橋りょう・トンネル】&#10;有形固定資産減価償却率最小値テキスト"/>
        <xdr:cNvSpPr txBox="1"/>
      </xdr:nvSpPr>
      <xdr:spPr>
        <a:xfrm>
          <a:off x="4124960" y="1071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151856</xdr:rowOff>
    </xdr:from>
    <xdr:to>
      <xdr:col>24</xdr:col>
      <xdr:colOff>152400</xdr:colOff>
      <xdr:row>63</xdr:row>
      <xdr:rowOff>151856</xdr:rowOff>
    </xdr:to>
    <xdr:cxnSp macro="">
      <xdr:nvCxnSpPr>
        <xdr:cNvPr id="169" name="直線コネクタ 168"/>
        <xdr:cNvCxnSpPr/>
      </xdr:nvCxnSpPr>
      <xdr:spPr>
        <a:xfrm>
          <a:off x="4020820" y="1071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124658</xdr:rowOff>
    </xdr:from>
    <xdr:ext cx="340478" cy="259045"/>
    <xdr:sp macro="" textlink="">
      <xdr:nvSpPr>
        <xdr:cNvPr id="170" name="【橋りょう・トンネル】&#10;有形固定資産減価償却率最大値テキスト"/>
        <xdr:cNvSpPr txBox="1"/>
      </xdr:nvSpPr>
      <xdr:spPr>
        <a:xfrm>
          <a:off x="4124960" y="91772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6531</xdr:rowOff>
    </xdr:from>
    <xdr:to>
      <xdr:col>24</xdr:col>
      <xdr:colOff>152400</xdr:colOff>
      <xdr:row>56</xdr:row>
      <xdr:rowOff>6531</xdr:rowOff>
    </xdr:to>
    <xdr:cxnSp macro="">
      <xdr:nvCxnSpPr>
        <xdr:cNvPr id="171" name="直線コネクタ 170"/>
        <xdr:cNvCxnSpPr/>
      </xdr:nvCxnSpPr>
      <xdr:spPr>
        <a:xfrm>
          <a:off x="4020820" y="93943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125203</xdr:rowOff>
    </xdr:from>
    <xdr:ext cx="405111" cy="259045"/>
    <xdr:sp macro="" textlink="">
      <xdr:nvSpPr>
        <xdr:cNvPr id="172" name="【橋りょう・トンネル】&#10;有形固定資産減価償却率平均値テキスト"/>
        <xdr:cNvSpPr txBox="1"/>
      </xdr:nvSpPr>
      <xdr:spPr>
        <a:xfrm>
          <a:off x="4124960" y="10183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173" name="フローチャート: 判断 172"/>
        <xdr:cNvSpPr/>
      </xdr:nvSpPr>
      <xdr:spPr>
        <a:xfrm>
          <a:off x="4036060" y="102051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104322</xdr:rowOff>
    </xdr:from>
    <xdr:to>
      <xdr:col>20</xdr:col>
      <xdr:colOff>38100</xdr:colOff>
      <xdr:row>61</xdr:row>
      <xdr:rowOff>34472</xdr:rowOff>
    </xdr:to>
    <xdr:sp macro="" textlink="">
      <xdr:nvSpPr>
        <xdr:cNvPr id="174" name="フローチャート: 判断 173"/>
        <xdr:cNvSpPr/>
      </xdr:nvSpPr>
      <xdr:spPr>
        <a:xfrm>
          <a:off x="3312160" y="101627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107587</xdr:rowOff>
    </xdr:from>
    <xdr:to>
      <xdr:col>15</xdr:col>
      <xdr:colOff>101600</xdr:colOff>
      <xdr:row>61</xdr:row>
      <xdr:rowOff>37737</xdr:rowOff>
    </xdr:to>
    <xdr:sp macro="" textlink="">
      <xdr:nvSpPr>
        <xdr:cNvPr id="175" name="フローチャート: 判断 174"/>
        <xdr:cNvSpPr/>
      </xdr:nvSpPr>
      <xdr:spPr>
        <a:xfrm>
          <a:off x="2514600" y="101659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107587</xdr:rowOff>
    </xdr:from>
    <xdr:to>
      <xdr:col>10</xdr:col>
      <xdr:colOff>165100</xdr:colOff>
      <xdr:row>61</xdr:row>
      <xdr:rowOff>37737</xdr:rowOff>
    </xdr:to>
    <xdr:sp macro="" textlink="">
      <xdr:nvSpPr>
        <xdr:cNvPr id="176" name="フローチャート: 判断 175"/>
        <xdr:cNvSpPr/>
      </xdr:nvSpPr>
      <xdr:spPr>
        <a:xfrm>
          <a:off x="1739900" y="101659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107587</xdr:rowOff>
    </xdr:from>
    <xdr:to>
      <xdr:col>6</xdr:col>
      <xdr:colOff>38100</xdr:colOff>
      <xdr:row>61</xdr:row>
      <xdr:rowOff>37737</xdr:rowOff>
    </xdr:to>
    <xdr:sp macro="" textlink="">
      <xdr:nvSpPr>
        <xdr:cNvPr id="177" name="フローチャート: 判断 176"/>
        <xdr:cNvSpPr/>
      </xdr:nvSpPr>
      <xdr:spPr>
        <a:xfrm>
          <a:off x="965200" y="101659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43906</xdr:rowOff>
    </xdr:from>
    <xdr:to>
      <xdr:col>24</xdr:col>
      <xdr:colOff>114300</xdr:colOff>
      <xdr:row>60</xdr:row>
      <xdr:rowOff>145506</xdr:rowOff>
    </xdr:to>
    <xdr:sp macro="" textlink="">
      <xdr:nvSpPr>
        <xdr:cNvPr id="183" name="楕円 182"/>
        <xdr:cNvSpPr/>
      </xdr:nvSpPr>
      <xdr:spPr>
        <a:xfrm>
          <a:off x="403606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66783</xdr:rowOff>
    </xdr:from>
    <xdr:ext cx="405111" cy="259045"/>
    <xdr:sp macro="" textlink="">
      <xdr:nvSpPr>
        <xdr:cNvPr id="184" name="【橋りょう・トンネル】&#10;有形固定資産減価償却率該当値テキスト"/>
        <xdr:cNvSpPr txBox="1"/>
      </xdr:nvSpPr>
      <xdr:spPr>
        <a:xfrm>
          <a:off x="4124960"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14515</xdr:rowOff>
    </xdr:from>
    <xdr:to>
      <xdr:col>20</xdr:col>
      <xdr:colOff>38100</xdr:colOff>
      <xdr:row>60</xdr:row>
      <xdr:rowOff>116115</xdr:rowOff>
    </xdr:to>
    <xdr:sp macro="" textlink="">
      <xdr:nvSpPr>
        <xdr:cNvPr id="185" name="楕円 184"/>
        <xdr:cNvSpPr/>
      </xdr:nvSpPr>
      <xdr:spPr>
        <a:xfrm>
          <a:off x="3312160" y="10072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65315</xdr:rowOff>
    </xdr:from>
    <xdr:to>
      <xdr:col>24</xdr:col>
      <xdr:colOff>63500</xdr:colOff>
      <xdr:row>60</xdr:row>
      <xdr:rowOff>94706</xdr:rowOff>
    </xdr:to>
    <xdr:cxnSp macro="">
      <xdr:nvCxnSpPr>
        <xdr:cNvPr id="186" name="直線コネクタ 185"/>
        <xdr:cNvCxnSpPr/>
      </xdr:nvCxnSpPr>
      <xdr:spPr>
        <a:xfrm>
          <a:off x="3355340" y="10123715"/>
          <a:ext cx="7315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156573</xdr:rowOff>
    </xdr:from>
    <xdr:to>
      <xdr:col>15</xdr:col>
      <xdr:colOff>101600</xdr:colOff>
      <xdr:row>60</xdr:row>
      <xdr:rowOff>86723</xdr:rowOff>
    </xdr:to>
    <xdr:sp macro="" textlink="">
      <xdr:nvSpPr>
        <xdr:cNvPr id="187" name="楕円 186"/>
        <xdr:cNvSpPr/>
      </xdr:nvSpPr>
      <xdr:spPr>
        <a:xfrm>
          <a:off x="2514600" y="100473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35923</xdr:rowOff>
    </xdr:from>
    <xdr:to>
      <xdr:col>19</xdr:col>
      <xdr:colOff>177800</xdr:colOff>
      <xdr:row>60</xdr:row>
      <xdr:rowOff>65315</xdr:rowOff>
    </xdr:to>
    <xdr:cxnSp macro="">
      <xdr:nvCxnSpPr>
        <xdr:cNvPr id="188" name="直線コネクタ 187"/>
        <xdr:cNvCxnSpPr/>
      </xdr:nvCxnSpPr>
      <xdr:spPr>
        <a:xfrm>
          <a:off x="2565400" y="10094323"/>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143510</xdr:rowOff>
    </xdr:from>
    <xdr:to>
      <xdr:col>10</xdr:col>
      <xdr:colOff>165100</xdr:colOff>
      <xdr:row>60</xdr:row>
      <xdr:rowOff>73660</xdr:rowOff>
    </xdr:to>
    <xdr:sp macro="" textlink="">
      <xdr:nvSpPr>
        <xdr:cNvPr id="189" name="楕円 188"/>
        <xdr:cNvSpPr/>
      </xdr:nvSpPr>
      <xdr:spPr>
        <a:xfrm>
          <a:off x="1739900" y="10034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22860</xdr:rowOff>
    </xdr:from>
    <xdr:to>
      <xdr:col>15</xdr:col>
      <xdr:colOff>50800</xdr:colOff>
      <xdr:row>60</xdr:row>
      <xdr:rowOff>35923</xdr:rowOff>
    </xdr:to>
    <xdr:cxnSp macro="">
      <xdr:nvCxnSpPr>
        <xdr:cNvPr id="190" name="直線コネクタ 189"/>
        <xdr:cNvCxnSpPr/>
      </xdr:nvCxnSpPr>
      <xdr:spPr>
        <a:xfrm>
          <a:off x="1790700" y="10081260"/>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25599</xdr:rowOff>
    </xdr:from>
    <xdr:ext cx="405111" cy="259045"/>
    <xdr:sp macro="" textlink="">
      <xdr:nvSpPr>
        <xdr:cNvPr id="191" name="n_1aveValue【橋りょう・トンネル】&#10;有形固定資産減価償却率"/>
        <xdr:cNvSpPr txBox="1"/>
      </xdr:nvSpPr>
      <xdr:spPr>
        <a:xfrm>
          <a:off x="3170564" y="10251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28864</xdr:rowOff>
    </xdr:from>
    <xdr:ext cx="405111" cy="259045"/>
    <xdr:sp macro="" textlink="">
      <xdr:nvSpPr>
        <xdr:cNvPr id="192" name="n_2aveValue【橋りょう・トンネル】&#10;有形固定資産減価償却率"/>
        <xdr:cNvSpPr txBox="1"/>
      </xdr:nvSpPr>
      <xdr:spPr>
        <a:xfrm>
          <a:off x="2385704" y="1025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28864</xdr:rowOff>
    </xdr:from>
    <xdr:ext cx="405111" cy="259045"/>
    <xdr:sp macro="" textlink="">
      <xdr:nvSpPr>
        <xdr:cNvPr id="193" name="n_3aveValue【橋りょう・トンネル】&#10;有形固定資産減価償却率"/>
        <xdr:cNvSpPr txBox="1"/>
      </xdr:nvSpPr>
      <xdr:spPr>
        <a:xfrm>
          <a:off x="1611004" y="1025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54264</xdr:rowOff>
    </xdr:from>
    <xdr:ext cx="405111" cy="259045"/>
    <xdr:sp macro="" textlink="">
      <xdr:nvSpPr>
        <xdr:cNvPr id="194" name="n_4aveValue【橋りょう・トンネル】&#10;有形固定資産減価償却率"/>
        <xdr:cNvSpPr txBox="1"/>
      </xdr:nvSpPr>
      <xdr:spPr>
        <a:xfrm>
          <a:off x="836304" y="994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132642</xdr:rowOff>
    </xdr:from>
    <xdr:ext cx="405111" cy="259045"/>
    <xdr:sp macro="" textlink="">
      <xdr:nvSpPr>
        <xdr:cNvPr id="195" name="n_1mainValue【橋りょう・トンネル】&#10;有形固定資産減価償却率"/>
        <xdr:cNvSpPr txBox="1"/>
      </xdr:nvSpPr>
      <xdr:spPr>
        <a:xfrm>
          <a:off x="3170564" y="985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103250</xdr:rowOff>
    </xdr:from>
    <xdr:ext cx="405111" cy="259045"/>
    <xdr:sp macro="" textlink="">
      <xdr:nvSpPr>
        <xdr:cNvPr id="196" name="n_2mainValue【橋りょう・トンネル】&#10;有形固定資産減価償却率"/>
        <xdr:cNvSpPr txBox="1"/>
      </xdr:nvSpPr>
      <xdr:spPr>
        <a:xfrm>
          <a:off x="2385704" y="982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90187</xdr:rowOff>
    </xdr:from>
    <xdr:ext cx="405111" cy="259045"/>
    <xdr:sp macro="" textlink="">
      <xdr:nvSpPr>
        <xdr:cNvPr id="197" name="n_3mainValue【橋りょう・トンネル】&#10;有形固定資産減価償却率"/>
        <xdr:cNvSpPr txBox="1"/>
      </xdr:nvSpPr>
      <xdr:spPr>
        <a:xfrm>
          <a:off x="161100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8" name="直線コネクタ 207"/>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9" name="テキスト ボックス 208"/>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0" name="直線コネクタ 209"/>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1" name="テキスト ボックス 210"/>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2" name="直線コネクタ 211"/>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3" name="テキスト ボックス 212"/>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4" name="直線コネクタ 213"/>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5" name="テキスト ボックス 214"/>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6" name="直線コネクタ 215"/>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17" name="テキスト ボックス 216"/>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8" name="直線コネクタ 217"/>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19" name="テキスト ボックス 218"/>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1" name="テキスト ボックス 220"/>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41781</xdr:rowOff>
    </xdr:from>
    <xdr:to>
      <xdr:col>54</xdr:col>
      <xdr:colOff>189865</xdr:colOff>
      <xdr:row>64</xdr:row>
      <xdr:rowOff>118168</xdr:rowOff>
    </xdr:to>
    <xdr:cxnSp macro="">
      <xdr:nvCxnSpPr>
        <xdr:cNvPr id="223" name="直線コネクタ 222"/>
        <xdr:cNvCxnSpPr/>
      </xdr:nvCxnSpPr>
      <xdr:spPr>
        <a:xfrm flipV="1">
          <a:off x="9219565" y="9261981"/>
          <a:ext cx="0" cy="1585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121995</xdr:rowOff>
    </xdr:from>
    <xdr:ext cx="534377" cy="259045"/>
    <xdr:sp macro="" textlink="">
      <xdr:nvSpPr>
        <xdr:cNvPr id="224" name="【橋りょう・トンネル】&#10;一人当たり有形固定資産（償却資産）額最小値テキスト"/>
        <xdr:cNvSpPr txBox="1"/>
      </xdr:nvSpPr>
      <xdr:spPr>
        <a:xfrm>
          <a:off x="9258300" y="1085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118168</xdr:rowOff>
    </xdr:from>
    <xdr:to>
      <xdr:col>55</xdr:col>
      <xdr:colOff>88900</xdr:colOff>
      <xdr:row>64</xdr:row>
      <xdr:rowOff>118168</xdr:rowOff>
    </xdr:to>
    <xdr:cxnSp macro="">
      <xdr:nvCxnSpPr>
        <xdr:cNvPr id="225" name="直線コネクタ 224"/>
        <xdr:cNvCxnSpPr/>
      </xdr:nvCxnSpPr>
      <xdr:spPr>
        <a:xfrm>
          <a:off x="9154160" y="10847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159908</xdr:rowOff>
    </xdr:from>
    <xdr:ext cx="690189" cy="259045"/>
    <xdr:sp macro="" textlink="">
      <xdr:nvSpPr>
        <xdr:cNvPr id="226" name="【橋りょう・トンネル】&#10;一人当たり有形固定資産（償却資産）額最大値テキスト"/>
        <xdr:cNvSpPr txBox="1"/>
      </xdr:nvSpPr>
      <xdr:spPr>
        <a:xfrm>
          <a:off x="9258300" y="90448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1,499,118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41781</xdr:rowOff>
    </xdr:from>
    <xdr:to>
      <xdr:col>55</xdr:col>
      <xdr:colOff>88900</xdr:colOff>
      <xdr:row>55</xdr:row>
      <xdr:rowOff>41781</xdr:rowOff>
    </xdr:to>
    <xdr:cxnSp macro="">
      <xdr:nvCxnSpPr>
        <xdr:cNvPr id="227" name="直線コネクタ 226"/>
        <xdr:cNvCxnSpPr/>
      </xdr:nvCxnSpPr>
      <xdr:spPr>
        <a:xfrm>
          <a:off x="9154160" y="9261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39641</xdr:rowOff>
    </xdr:from>
    <xdr:ext cx="599010" cy="259045"/>
    <xdr:sp macro="" textlink="">
      <xdr:nvSpPr>
        <xdr:cNvPr id="228" name="【橋りょう・トンネル】&#10;一人当たり有形固定資産（償却資産）額平均値テキスト"/>
        <xdr:cNvSpPr txBox="1"/>
      </xdr:nvSpPr>
      <xdr:spPr>
        <a:xfrm>
          <a:off x="9258300" y="104333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61214</xdr:rowOff>
    </xdr:from>
    <xdr:to>
      <xdr:col>55</xdr:col>
      <xdr:colOff>50800</xdr:colOff>
      <xdr:row>62</xdr:row>
      <xdr:rowOff>162814</xdr:rowOff>
    </xdr:to>
    <xdr:sp macro="" textlink="">
      <xdr:nvSpPr>
        <xdr:cNvPr id="229" name="フローチャート: 判断 228"/>
        <xdr:cNvSpPr/>
      </xdr:nvSpPr>
      <xdr:spPr>
        <a:xfrm>
          <a:off x="9192260" y="104548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88289</xdr:rowOff>
    </xdr:from>
    <xdr:to>
      <xdr:col>50</xdr:col>
      <xdr:colOff>165100</xdr:colOff>
      <xdr:row>63</xdr:row>
      <xdr:rowOff>18439</xdr:rowOff>
    </xdr:to>
    <xdr:sp macro="" textlink="">
      <xdr:nvSpPr>
        <xdr:cNvPr id="230" name="フローチャート: 判断 229"/>
        <xdr:cNvSpPr/>
      </xdr:nvSpPr>
      <xdr:spPr>
        <a:xfrm>
          <a:off x="8445500" y="104819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122690</xdr:rowOff>
    </xdr:from>
    <xdr:to>
      <xdr:col>46</xdr:col>
      <xdr:colOff>38100</xdr:colOff>
      <xdr:row>63</xdr:row>
      <xdr:rowOff>52840</xdr:rowOff>
    </xdr:to>
    <xdr:sp macro="" textlink="">
      <xdr:nvSpPr>
        <xdr:cNvPr id="231" name="フローチャート: 判断 230"/>
        <xdr:cNvSpPr/>
      </xdr:nvSpPr>
      <xdr:spPr>
        <a:xfrm>
          <a:off x="7670800" y="10516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101497</xdr:rowOff>
    </xdr:from>
    <xdr:to>
      <xdr:col>41</xdr:col>
      <xdr:colOff>101600</xdr:colOff>
      <xdr:row>63</xdr:row>
      <xdr:rowOff>31647</xdr:rowOff>
    </xdr:to>
    <xdr:sp macro="" textlink="">
      <xdr:nvSpPr>
        <xdr:cNvPr id="232" name="フローチャート: 判断 231"/>
        <xdr:cNvSpPr/>
      </xdr:nvSpPr>
      <xdr:spPr>
        <a:xfrm>
          <a:off x="6873240" y="10495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126291</xdr:rowOff>
    </xdr:from>
    <xdr:to>
      <xdr:col>36</xdr:col>
      <xdr:colOff>165100</xdr:colOff>
      <xdr:row>63</xdr:row>
      <xdr:rowOff>56441</xdr:rowOff>
    </xdr:to>
    <xdr:sp macro="" textlink="">
      <xdr:nvSpPr>
        <xdr:cNvPr id="233" name="フローチャート: 判断 232"/>
        <xdr:cNvSpPr/>
      </xdr:nvSpPr>
      <xdr:spPr>
        <a:xfrm>
          <a:off x="6098540" y="1051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160845</xdr:rowOff>
    </xdr:from>
    <xdr:to>
      <xdr:col>55</xdr:col>
      <xdr:colOff>50800</xdr:colOff>
      <xdr:row>62</xdr:row>
      <xdr:rowOff>90995</xdr:rowOff>
    </xdr:to>
    <xdr:sp macro="" textlink="">
      <xdr:nvSpPr>
        <xdr:cNvPr id="239" name="楕円 238"/>
        <xdr:cNvSpPr/>
      </xdr:nvSpPr>
      <xdr:spPr>
        <a:xfrm>
          <a:off x="9192260" y="10386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12272</xdr:rowOff>
    </xdr:from>
    <xdr:ext cx="599010" cy="259045"/>
    <xdr:sp macro="" textlink="">
      <xdr:nvSpPr>
        <xdr:cNvPr id="240" name="【橋りょう・トンネル】&#10;一人当たり有形固定資産（償却資産）額該当値テキスト"/>
        <xdr:cNvSpPr txBox="1"/>
      </xdr:nvSpPr>
      <xdr:spPr>
        <a:xfrm>
          <a:off x="9258300" y="102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58</xdr:rowOff>
    </xdr:from>
    <xdr:to>
      <xdr:col>50</xdr:col>
      <xdr:colOff>165100</xdr:colOff>
      <xdr:row>62</xdr:row>
      <xdr:rowOff>101658</xdr:rowOff>
    </xdr:to>
    <xdr:sp macro="" textlink="">
      <xdr:nvSpPr>
        <xdr:cNvPr id="241" name="楕円 240"/>
        <xdr:cNvSpPr/>
      </xdr:nvSpPr>
      <xdr:spPr>
        <a:xfrm>
          <a:off x="8445500" y="1039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40195</xdr:rowOff>
    </xdr:from>
    <xdr:to>
      <xdr:col>55</xdr:col>
      <xdr:colOff>0</xdr:colOff>
      <xdr:row>62</xdr:row>
      <xdr:rowOff>50858</xdr:rowOff>
    </xdr:to>
    <xdr:cxnSp macro="">
      <xdr:nvCxnSpPr>
        <xdr:cNvPr id="242" name="直線コネクタ 241"/>
        <xdr:cNvCxnSpPr/>
      </xdr:nvCxnSpPr>
      <xdr:spPr>
        <a:xfrm flipV="1">
          <a:off x="8496300" y="10433875"/>
          <a:ext cx="723900" cy="1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7689</xdr:rowOff>
    </xdr:from>
    <xdr:to>
      <xdr:col>46</xdr:col>
      <xdr:colOff>38100</xdr:colOff>
      <xdr:row>62</xdr:row>
      <xdr:rowOff>109289</xdr:rowOff>
    </xdr:to>
    <xdr:sp macro="" textlink="">
      <xdr:nvSpPr>
        <xdr:cNvPr id="243" name="楕円 242"/>
        <xdr:cNvSpPr/>
      </xdr:nvSpPr>
      <xdr:spPr>
        <a:xfrm>
          <a:off x="7670800" y="104013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50858</xdr:rowOff>
    </xdr:from>
    <xdr:to>
      <xdr:col>50</xdr:col>
      <xdr:colOff>114300</xdr:colOff>
      <xdr:row>62</xdr:row>
      <xdr:rowOff>58489</xdr:rowOff>
    </xdr:to>
    <xdr:cxnSp macro="">
      <xdr:nvCxnSpPr>
        <xdr:cNvPr id="244" name="直線コネクタ 243"/>
        <xdr:cNvCxnSpPr/>
      </xdr:nvCxnSpPr>
      <xdr:spPr>
        <a:xfrm flipV="1">
          <a:off x="7713980" y="10444538"/>
          <a:ext cx="782320" cy="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22568</xdr:rowOff>
    </xdr:from>
    <xdr:to>
      <xdr:col>41</xdr:col>
      <xdr:colOff>101600</xdr:colOff>
      <xdr:row>62</xdr:row>
      <xdr:rowOff>124168</xdr:rowOff>
    </xdr:to>
    <xdr:sp macro="" textlink="">
      <xdr:nvSpPr>
        <xdr:cNvPr id="245" name="楕円 244"/>
        <xdr:cNvSpPr/>
      </xdr:nvSpPr>
      <xdr:spPr>
        <a:xfrm>
          <a:off x="6873240" y="1041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58489</xdr:rowOff>
    </xdr:from>
    <xdr:to>
      <xdr:col>45</xdr:col>
      <xdr:colOff>177800</xdr:colOff>
      <xdr:row>62</xdr:row>
      <xdr:rowOff>73368</xdr:rowOff>
    </xdr:to>
    <xdr:cxnSp macro="">
      <xdr:nvCxnSpPr>
        <xdr:cNvPr id="246" name="直線コネクタ 245"/>
        <xdr:cNvCxnSpPr/>
      </xdr:nvCxnSpPr>
      <xdr:spPr>
        <a:xfrm flipV="1">
          <a:off x="6924040" y="10452169"/>
          <a:ext cx="789940" cy="1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9566</xdr:rowOff>
    </xdr:from>
    <xdr:ext cx="599010" cy="259045"/>
    <xdr:sp macro="" textlink="">
      <xdr:nvSpPr>
        <xdr:cNvPr id="247" name="n_1aveValue【橋りょう・トンネル】&#10;一人当たり有形固定資産（償却資産）額"/>
        <xdr:cNvSpPr txBox="1"/>
      </xdr:nvSpPr>
      <xdr:spPr>
        <a:xfrm>
          <a:off x="8214575" y="1057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43967</xdr:rowOff>
    </xdr:from>
    <xdr:ext cx="599010" cy="259045"/>
    <xdr:sp macro="" textlink="">
      <xdr:nvSpPr>
        <xdr:cNvPr id="248" name="n_2aveValue【橋りょう・トンネル】&#10;一人当たり有形固定資産（償却資産）額"/>
        <xdr:cNvSpPr txBox="1"/>
      </xdr:nvSpPr>
      <xdr:spPr>
        <a:xfrm>
          <a:off x="7444955" y="10605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22774</xdr:rowOff>
    </xdr:from>
    <xdr:ext cx="599010" cy="259045"/>
    <xdr:sp macro="" textlink="">
      <xdr:nvSpPr>
        <xdr:cNvPr id="249" name="n_3aveValue【橋りょう・トンネル】&#10;一人当たり有形固定資産（償却資産）額"/>
        <xdr:cNvSpPr txBox="1"/>
      </xdr:nvSpPr>
      <xdr:spPr>
        <a:xfrm>
          <a:off x="6670255" y="10584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72968</xdr:rowOff>
    </xdr:from>
    <xdr:ext cx="599010" cy="259045"/>
    <xdr:sp macro="" textlink="">
      <xdr:nvSpPr>
        <xdr:cNvPr id="250" name="n_4aveValue【橋りょう・トンネル】&#10;一人当たり有形固定資産（償却資産）額"/>
        <xdr:cNvSpPr txBox="1"/>
      </xdr:nvSpPr>
      <xdr:spPr>
        <a:xfrm>
          <a:off x="5872695" y="10299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118185</xdr:rowOff>
    </xdr:from>
    <xdr:ext cx="599010" cy="259045"/>
    <xdr:sp macro="" textlink="">
      <xdr:nvSpPr>
        <xdr:cNvPr id="251" name="n_1mainValue【橋りょう・トンネル】&#10;一人当たり有形固定資産（償却資産）額"/>
        <xdr:cNvSpPr txBox="1"/>
      </xdr:nvSpPr>
      <xdr:spPr>
        <a:xfrm>
          <a:off x="8214575" y="10176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125816</xdr:rowOff>
    </xdr:from>
    <xdr:ext cx="599010" cy="259045"/>
    <xdr:sp macro="" textlink="">
      <xdr:nvSpPr>
        <xdr:cNvPr id="252" name="n_2mainValue【橋りょう・トンネル】&#10;一人当たり有形固定資産（償却資産）額"/>
        <xdr:cNvSpPr txBox="1"/>
      </xdr:nvSpPr>
      <xdr:spPr>
        <a:xfrm>
          <a:off x="7444955" y="1018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140695</xdr:rowOff>
    </xdr:from>
    <xdr:ext cx="599010" cy="259045"/>
    <xdr:sp macro="" textlink="">
      <xdr:nvSpPr>
        <xdr:cNvPr id="253" name="n_3mainValue【橋りょう・トンネル】&#10;一人当たり有形固定資産（償却資産）額"/>
        <xdr:cNvSpPr txBox="1"/>
      </xdr:nvSpPr>
      <xdr:spPr>
        <a:xfrm>
          <a:off x="6670255" y="10199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5" name="直線コネクタ 264"/>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6" name="テキスト ボックス 265"/>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7" name="直線コネクタ 266"/>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8" name="テキスト ボックス 267"/>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9" name="直線コネクタ 268"/>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0" name="テキスト ボックス 269"/>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1" name="直線コネクタ 270"/>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2" name="テキスト ボックス 271"/>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3" name="直線コネクタ 272"/>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4" name="テキスト ボックス 273"/>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6" name="テキスト ボックス 275"/>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142875</xdr:rowOff>
    </xdr:from>
    <xdr:to>
      <xdr:col>24</xdr:col>
      <xdr:colOff>62865</xdr:colOff>
      <xdr:row>86</xdr:row>
      <xdr:rowOff>66675</xdr:rowOff>
    </xdr:to>
    <xdr:cxnSp macro="">
      <xdr:nvCxnSpPr>
        <xdr:cNvPr id="278" name="直線コネクタ 277"/>
        <xdr:cNvCxnSpPr/>
      </xdr:nvCxnSpPr>
      <xdr:spPr>
        <a:xfrm flipV="1">
          <a:off x="4086225" y="13051155"/>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70502</xdr:rowOff>
    </xdr:from>
    <xdr:ext cx="405111" cy="259045"/>
    <xdr:sp macro="" textlink="">
      <xdr:nvSpPr>
        <xdr:cNvPr id="279" name="【公営住宅】&#10;有形固定資産減価償却率最小値テキスト"/>
        <xdr:cNvSpPr txBox="1"/>
      </xdr:nvSpPr>
      <xdr:spPr>
        <a:xfrm>
          <a:off x="4124960" y="1448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66675</xdr:rowOff>
    </xdr:from>
    <xdr:to>
      <xdr:col>24</xdr:col>
      <xdr:colOff>152400</xdr:colOff>
      <xdr:row>86</xdr:row>
      <xdr:rowOff>66675</xdr:rowOff>
    </xdr:to>
    <xdr:cxnSp macro="">
      <xdr:nvCxnSpPr>
        <xdr:cNvPr id="280" name="直線コネクタ 279"/>
        <xdr:cNvCxnSpPr/>
      </xdr:nvCxnSpPr>
      <xdr:spPr>
        <a:xfrm>
          <a:off x="4020820" y="14483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89552</xdr:rowOff>
    </xdr:from>
    <xdr:ext cx="405111" cy="259045"/>
    <xdr:sp macro="" textlink="">
      <xdr:nvSpPr>
        <xdr:cNvPr id="281" name="【公営住宅】&#10;有形固定資産減価償却率最大値テキスト"/>
        <xdr:cNvSpPr txBox="1"/>
      </xdr:nvSpPr>
      <xdr:spPr>
        <a:xfrm>
          <a:off x="4124960" y="1283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142875</xdr:rowOff>
    </xdr:from>
    <xdr:to>
      <xdr:col>24</xdr:col>
      <xdr:colOff>152400</xdr:colOff>
      <xdr:row>77</xdr:row>
      <xdr:rowOff>142875</xdr:rowOff>
    </xdr:to>
    <xdr:cxnSp macro="">
      <xdr:nvCxnSpPr>
        <xdr:cNvPr id="282" name="直線コネクタ 281"/>
        <xdr:cNvCxnSpPr/>
      </xdr:nvCxnSpPr>
      <xdr:spPr>
        <a:xfrm>
          <a:off x="4020820" y="13051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110507</xdr:rowOff>
    </xdr:from>
    <xdr:ext cx="405111" cy="259045"/>
    <xdr:sp macro="" textlink="">
      <xdr:nvSpPr>
        <xdr:cNvPr id="283" name="【公営住宅】&#10;有形固定資産減価償却率平均値テキスト"/>
        <xdr:cNvSpPr txBox="1"/>
      </xdr:nvSpPr>
      <xdr:spPr>
        <a:xfrm>
          <a:off x="4124960" y="1385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132080</xdr:rowOff>
    </xdr:from>
    <xdr:to>
      <xdr:col>24</xdr:col>
      <xdr:colOff>114300</xdr:colOff>
      <xdr:row>83</xdr:row>
      <xdr:rowOff>62230</xdr:rowOff>
    </xdr:to>
    <xdr:sp macro="" textlink="">
      <xdr:nvSpPr>
        <xdr:cNvPr id="284" name="フローチャート: 判断 283"/>
        <xdr:cNvSpPr/>
      </xdr:nvSpPr>
      <xdr:spPr>
        <a:xfrm>
          <a:off x="4036060" y="13878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6350</xdr:rowOff>
    </xdr:from>
    <xdr:to>
      <xdr:col>20</xdr:col>
      <xdr:colOff>38100</xdr:colOff>
      <xdr:row>83</xdr:row>
      <xdr:rowOff>107950</xdr:rowOff>
    </xdr:to>
    <xdr:sp macro="" textlink="">
      <xdr:nvSpPr>
        <xdr:cNvPr id="285" name="フローチャート: 判断 284"/>
        <xdr:cNvSpPr/>
      </xdr:nvSpPr>
      <xdr:spPr>
        <a:xfrm>
          <a:off x="3312160" y="1392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147320</xdr:rowOff>
    </xdr:from>
    <xdr:to>
      <xdr:col>15</xdr:col>
      <xdr:colOff>101600</xdr:colOff>
      <xdr:row>83</xdr:row>
      <xdr:rowOff>77470</xdr:rowOff>
    </xdr:to>
    <xdr:sp macro="" textlink="">
      <xdr:nvSpPr>
        <xdr:cNvPr id="286" name="フローチャート: 判断 285"/>
        <xdr:cNvSpPr/>
      </xdr:nvSpPr>
      <xdr:spPr>
        <a:xfrm>
          <a:off x="251460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116839</xdr:rowOff>
    </xdr:from>
    <xdr:to>
      <xdr:col>10</xdr:col>
      <xdr:colOff>165100</xdr:colOff>
      <xdr:row>83</xdr:row>
      <xdr:rowOff>46989</xdr:rowOff>
    </xdr:to>
    <xdr:sp macro="" textlink="">
      <xdr:nvSpPr>
        <xdr:cNvPr id="287" name="フローチャート: 判断 286"/>
        <xdr:cNvSpPr/>
      </xdr:nvSpPr>
      <xdr:spPr>
        <a:xfrm>
          <a:off x="173990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25400</xdr:rowOff>
    </xdr:from>
    <xdr:to>
      <xdr:col>6</xdr:col>
      <xdr:colOff>38100</xdr:colOff>
      <xdr:row>82</xdr:row>
      <xdr:rowOff>127000</xdr:rowOff>
    </xdr:to>
    <xdr:sp macro="" textlink="">
      <xdr:nvSpPr>
        <xdr:cNvPr id="288" name="フローチャート: 判断 287"/>
        <xdr:cNvSpPr/>
      </xdr:nvSpPr>
      <xdr:spPr>
        <a:xfrm>
          <a:off x="96520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114936</xdr:rowOff>
    </xdr:from>
    <xdr:to>
      <xdr:col>24</xdr:col>
      <xdr:colOff>114300</xdr:colOff>
      <xdr:row>80</xdr:row>
      <xdr:rowOff>45086</xdr:rowOff>
    </xdr:to>
    <xdr:sp macro="" textlink="">
      <xdr:nvSpPr>
        <xdr:cNvPr id="294" name="楕円 293"/>
        <xdr:cNvSpPr/>
      </xdr:nvSpPr>
      <xdr:spPr>
        <a:xfrm>
          <a:off x="4036060" y="13358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137813</xdr:rowOff>
    </xdr:from>
    <xdr:ext cx="405111" cy="259045"/>
    <xdr:sp macro="" textlink="">
      <xdr:nvSpPr>
        <xdr:cNvPr id="295" name="【公営住宅】&#10;有形固定資産減価償却率該当値テキスト"/>
        <xdr:cNvSpPr txBox="1"/>
      </xdr:nvSpPr>
      <xdr:spPr>
        <a:xfrm>
          <a:off x="4124960" y="1321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67311</xdr:rowOff>
    </xdr:from>
    <xdr:to>
      <xdr:col>20</xdr:col>
      <xdr:colOff>38100</xdr:colOff>
      <xdr:row>79</xdr:row>
      <xdr:rowOff>168911</xdr:rowOff>
    </xdr:to>
    <xdr:sp macro="" textlink="">
      <xdr:nvSpPr>
        <xdr:cNvPr id="296" name="楕円 295"/>
        <xdr:cNvSpPr/>
      </xdr:nvSpPr>
      <xdr:spPr>
        <a:xfrm>
          <a:off x="3312160" y="133108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118111</xdr:rowOff>
    </xdr:from>
    <xdr:to>
      <xdr:col>24</xdr:col>
      <xdr:colOff>63500</xdr:colOff>
      <xdr:row>79</xdr:row>
      <xdr:rowOff>165736</xdr:rowOff>
    </xdr:to>
    <xdr:cxnSp macro="">
      <xdr:nvCxnSpPr>
        <xdr:cNvPr id="297" name="直線コネクタ 296"/>
        <xdr:cNvCxnSpPr/>
      </xdr:nvCxnSpPr>
      <xdr:spPr>
        <a:xfrm>
          <a:off x="3355340" y="13361671"/>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21589</xdr:rowOff>
    </xdr:from>
    <xdr:to>
      <xdr:col>15</xdr:col>
      <xdr:colOff>101600</xdr:colOff>
      <xdr:row>79</xdr:row>
      <xdr:rowOff>123189</xdr:rowOff>
    </xdr:to>
    <xdr:sp macro="" textlink="">
      <xdr:nvSpPr>
        <xdr:cNvPr id="298" name="楕円 297"/>
        <xdr:cNvSpPr/>
      </xdr:nvSpPr>
      <xdr:spPr>
        <a:xfrm>
          <a:off x="2514600" y="1326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72389</xdr:rowOff>
    </xdr:from>
    <xdr:to>
      <xdr:col>19</xdr:col>
      <xdr:colOff>177800</xdr:colOff>
      <xdr:row>79</xdr:row>
      <xdr:rowOff>118111</xdr:rowOff>
    </xdr:to>
    <xdr:cxnSp macro="">
      <xdr:nvCxnSpPr>
        <xdr:cNvPr id="299" name="直線コネクタ 298"/>
        <xdr:cNvCxnSpPr/>
      </xdr:nvCxnSpPr>
      <xdr:spPr>
        <a:xfrm>
          <a:off x="2565400" y="13315949"/>
          <a:ext cx="78994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143511</xdr:rowOff>
    </xdr:from>
    <xdr:to>
      <xdr:col>10</xdr:col>
      <xdr:colOff>165100</xdr:colOff>
      <xdr:row>79</xdr:row>
      <xdr:rowOff>73661</xdr:rowOff>
    </xdr:to>
    <xdr:sp macro="" textlink="">
      <xdr:nvSpPr>
        <xdr:cNvPr id="300" name="楕円 299"/>
        <xdr:cNvSpPr/>
      </xdr:nvSpPr>
      <xdr:spPr>
        <a:xfrm>
          <a:off x="1739900" y="13219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22861</xdr:rowOff>
    </xdr:from>
    <xdr:to>
      <xdr:col>15</xdr:col>
      <xdr:colOff>50800</xdr:colOff>
      <xdr:row>79</xdr:row>
      <xdr:rowOff>72389</xdr:rowOff>
    </xdr:to>
    <xdr:cxnSp macro="">
      <xdr:nvCxnSpPr>
        <xdr:cNvPr id="301" name="直線コネクタ 300"/>
        <xdr:cNvCxnSpPr/>
      </xdr:nvCxnSpPr>
      <xdr:spPr>
        <a:xfrm>
          <a:off x="1790700" y="13266421"/>
          <a:ext cx="7747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99077</xdr:rowOff>
    </xdr:from>
    <xdr:ext cx="405111" cy="259045"/>
    <xdr:sp macro="" textlink="">
      <xdr:nvSpPr>
        <xdr:cNvPr id="302" name="n_1aveValue【公営住宅】&#10;有形固定資産減価償却率"/>
        <xdr:cNvSpPr txBox="1"/>
      </xdr:nvSpPr>
      <xdr:spPr>
        <a:xfrm>
          <a:off x="317056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macro="" textlink="">
      <xdr:nvSpPr>
        <xdr:cNvPr id="303" name="n_2aveValue【公営住宅】&#10;有形固定資産減価償却率"/>
        <xdr:cNvSpPr txBox="1"/>
      </xdr:nvSpPr>
      <xdr:spPr>
        <a:xfrm>
          <a:off x="238570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38116</xdr:rowOff>
    </xdr:from>
    <xdr:ext cx="405111" cy="259045"/>
    <xdr:sp macro="" textlink="">
      <xdr:nvSpPr>
        <xdr:cNvPr id="304" name="n_3aveValue【公営住宅】&#10;有形固定資産減価償却率"/>
        <xdr:cNvSpPr txBox="1"/>
      </xdr:nvSpPr>
      <xdr:spPr>
        <a:xfrm>
          <a:off x="1611004" y="13952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143527</xdr:rowOff>
    </xdr:from>
    <xdr:ext cx="405111" cy="259045"/>
    <xdr:sp macro="" textlink="">
      <xdr:nvSpPr>
        <xdr:cNvPr id="305" name="n_4aveValue【公営住宅】&#10;有形固定資産減価償却率"/>
        <xdr:cNvSpPr txBox="1"/>
      </xdr:nvSpPr>
      <xdr:spPr>
        <a:xfrm>
          <a:off x="83630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13988</xdr:rowOff>
    </xdr:from>
    <xdr:ext cx="405111" cy="259045"/>
    <xdr:sp macro="" textlink="">
      <xdr:nvSpPr>
        <xdr:cNvPr id="306" name="n_1mainValue【公営住宅】&#10;有形固定資産減価償却率"/>
        <xdr:cNvSpPr txBox="1"/>
      </xdr:nvSpPr>
      <xdr:spPr>
        <a:xfrm>
          <a:off x="3170564" y="13089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139716</xdr:rowOff>
    </xdr:from>
    <xdr:ext cx="405111" cy="259045"/>
    <xdr:sp macro="" textlink="">
      <xdr:nvSpPr>
        <xdr:cNvPr id="307" name="n_2mainValue【公営住宅】&#10;有形固定資産減価償却率"/>
        <xdr:cNvSpPr txBox="1"/>
      </xdr:nvSpPr>
      <xdr:spPr>
        <a:xfrm>
          <a:off x="2385704" y="1304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90188</xdr:rowOff>
    </xdr:from>
    <xdr:ext cx="405111" cy="259045"/>
    <xdr:sp macro="" textlink="">
      <xdr:nvSpPr>
        <xdr:cNvPr id="308" name="n_3mainValue【公営住宅】&#10;有形固定資産減価償却率"/>
        <xdr:cNvSpPr txBox="1"/>
      </xdr:nvSpPr>
      <xdr:spPr>
        <a:xfrm>
          <a:off x="1611004" y="1299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9" name="直線コネクタ 318"/>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0" name="テキスト ボックス 319"/>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1" name="直線コネクタ 320"/>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2" name="テキスト ボックス 321"/>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3" name="直線コネクタ 322"/>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4" name="テキスト ボックス 323"/>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5" name="直線コネクタ 324"/>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6" name="テキスト ボックス 325"/>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8" name="テキスト ボックス 327"/>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13412</xdr:rowOff>
    </xdr:from>
    <xdr:to>
      <xdr:col>54</xdr:col>
      <xdr:colOff>189865</xdr:colOff>
      <xdr:row>85</xdr:row>
      <xdr:rowOff>167945</xdr:rowOff>
    </xdr:to>
    <xdr:cxnSp macro="">
      <xdr:nvCxnSpPr>
        <xdr:cNvPr id="330" name="直線コネクタ 329"/>
        <xdr:cNvCxnSpPr/>
      </xdr:nvCxnSpPr>
      <xdr:spPr>
        <a:xfrm flipV="1">
          <a:off x="9219565" y="13089332"/>
          <a:ext cx="0" cy="1328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322</xdr:rowOff>
    </xdr:from>
    <xdr:ext cx="469744" cy="259045"/>
    <xdr:sp macro="" textlink="">
      <xdr:nvSpPr>
        <xdr:cNvPr id="331" name="【公営住宅】&#10;一人当たり面積最小値テキスト"/>
        <xdr:cNvSpPr txBox="1"/>
      </xdr:nvSpPr>
      <xdr:spPr>
        <a:xfrm>
          <a:off x="9258300" y="1441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167945</xdr:rowOff>
    </xdr:from>
    <xdr:to>
      <xdr:col>55</xdr:col>
      <xdr:colOff>88900</xdr:colOff>
      <xdr:row>85</xdr:row>
      <xdr:rowOff>167945</xdr:rowOff>
    </xdr:to>
    <xdr:cxnSp macro="">
      <xdr:nvCxnSpPr>
        <xdr:cNvPr id="332" name="直線コネクタ 331"/>
        <xdr:cNvCxnSpPr/>
      </xdr:nvCxnSpPr>
      <xdr:spPr>
        <a:xfrm>
          <a:off x="9154160" y="14417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131539</xdr:rowOff>
    </xdr:from>
    <xdr:ext cx="469744" cy="259045"/>
    <xdr:sp macro="" textlink="">
      <xdr:nvSpPr>
        <xdr:cNvPr id="333" name="【公営住宅】&#10;一人当たり面積最大値テキスト"/>
        <xdr:cNvSpPr txBox="1"/>
      </xdr:nvSpPr>
      <xdr:spPr>
        <a:xfrm>
          <a:off x="9258300" y="128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13412</xdr:rowOff>
    </xdr:from>
    <xdr:to>
      <xdr:col>55</xdr:col>
      <xdr:colOff>88900</xdr:colOff>
      <xdr:row>78</xdr:row>
      <xdr:rowOff>13412</xdr:rowOff>
    </xdr:to>
    <xdr:cxnSp macro="">
      <xdr:nvCxnSpPr>
        <xdr:cNvPr id="334" name="直線コネクタ 333"/>
        <xdr:cNvCxnSpPr/>
      </xdr:nvCxnSpPr>
      <xdr:spPr>
        <a:xfrm>
          <a:off x="9154160" y="130893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87444</xdr:rowOff>
    </xdr:from>
    <xdr:ext cx="469744" cy="259045"/>
    <xdr:sp macro="" textlink="">
      <xdr:nvSpPr>
        <xdr:cNvPr id="335" name="【公営住宅】&#10;一人当たり面積平均値テキスト"/>
        <xdr:cNvSpPr txBox="1"/>
      </xdr:nvSpPr>
      <xdr:spPr>
        <a:xfrm>
          <a:off x="9258300" y="138339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64567</xdr:rowOff>
    </xdr:from>
    <xdr:to>
      <xdr:col>55</xdr:col>
      <xdr:colOff>50800</xdr:colOff>
      <xdr:row>83</xdr:row>
      <xdr:rowOff>166167</xdr:rowOff>
    </xdr:to>
    <xdr:sp macro="" textlink="">
      <xdr:nvSpPr>
        <xdr:cNvPr id="336" name="フローチャート: 判断 335"/>
        <xdr:cNvSpPr/>
      </xdr:nvSpPr>
      <xdr:spPr>
        <a:xfrm>
          <a:off x="9192260" y="13978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116687</xdr:rowOff>
    </xdr:from>
    <xdr:to>
      <xdr:col>50</xdr:col>
      <xdr:colOff>165100</xdr:colOff>
      <xdr:row>84</xdr:row>
      <xdr:rowOff>46837</xdr:rowOff>
    </xdr:to>
    <xdr:sp macro="" textlink="">
      <xdr:nvSpPr>
        <xdr:cNvPr id="337" name="フローチャート: 判断 336"/>
        <xdr:cNvSpPr/>
      </xdr:nvSpPr>
      <xdr:spPr>
        <a:xfrm>
          <a:off x="8445500" y="140308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112573</xdr:rowOff>
    </xdr:from>
    <xdr:to>
      <xdr:col>46</xdr:col>
      <xdr:colOff>38100</xdr:colOff>
      <xdr:row>84</xdr:row>
      <xdr:rowOff>42723</xdr:rowOff>
    </xdr:to>
    <xdr:sp macro="" textlink="">
      <xdr:nvSpPr>
        <xdr:cNvPr id="338" name="フローチャート: 判断 337"/>
        <xdr:cNvSpPr/>
      </xdr:nvSpPr>
      <xdr:spPr>
        <a:xfrm>
          <a:off x="7670800" y="14026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87885</xdr:rowOff>
    </xdr:from>
    <xdr:to>
      <xdr:col>41</xdr:col>
      <xdr:colOff>101600</xdr:colOff>
      <xdr:row>84</xdr:row>
      <xdr:rowOff>18035</xdr:rowOff>
    </xdr:to>
    <xdr:sp macro="" textlink="">
      <xdr:nvSpPr>
        <xdr:cNvPr id="339" name="フローチャート: 判断 338"/>
        <xdr:cNvSpPr/>
      </xdr:nvSpPr>
      <xdr:spPr>
        <a:xfrm>
          <a:off x="6873240" y="14002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52679</xdr:rowOff>
    </xdr:from>
    <xdr:to>
      <xdr:col>36</xdr:col>
      <xdr:colOff>165100</xdr:colOff>
      <xdr:row>83</xdr:row>
      <xdr:rowOff>154279</xdr:rowOff>
    </xdr:to>
    <xdr:sp macro="" textlink="">
      <xdr:nvSpPr>
        <xdr:cNvPr id="340" name="フローチャート: 判断 339"/>
        <xdr:cNvSpPr/>
      </xdr:nvSpPr>
      <xdr:spPr>
        <a:xfrm>
          <a:off x="6098540" y="1396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85598</xdr:rowOff>
    </xdr:from>
    <xdr:to>
      <xdr:col>55</xdr:col>
      <xdr:colOff>50800</xdr:colOff>
      <xdr:row>85</xdr:row>
      <xdr:rowOff>15748</xdr:rowOff>
    </xdr:to>
    <xdr:sp macro="" textlink="">
      <xdr:nvSpPr>
        <xdr:cNvPr id="346" name="楕円 345"/>
        <xdr:cNvSpPr/>
      </xdr:nvSpPr>
      <xdr:spPr>
        <a:xfrm>
          <a:off x="9192260" y="141673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64025</xdr:rowOff>
    </xdr:from>
    <xdr:ext cx="469744" cy="259045"/>
    <xdr:sp macro="" textlink="">
      <xdr:nvSpPr>
        <xdr:cNvPr id="347" name="【公営住宅】&#10;一人当たり面積該当値テキスト"/>
        <xdr:cNvSpPr txBox="1"/>
      </xdr:nvSpPr>
      <xdr:spPr>
        <a:xfrm>
          <a:off x="9258300" y="1414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91542</xdr:rowOff>
    </xdr:from>
    <xdr:to>
      <xdr:col>50</xdr:col>
      <xdr:colOff>165100</xdr:colOff>
      <xdr:row>85</xdr:row>
      <xdr:rowOff>21692</xdr:rowOff>
    </xdr:to>
    <xdr:sp macro="" textlink="">
      <xdr:nvSpPr>
        <xdr:cNvPr id="348" name="楕円 347"/>
        <xdr:cNvSpPr/>
      </xdr:nvSpPr>
      <xdr:spPr>
        <a:xfrm>
          <a:off x="8445500" y="141733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136398</xdr:rowOff>
    </xdr:from>
    <xdr:to>
      <xdr:col>55</xdr:col>
      <xdr:colOff>0</xdr:colOff>
      <xdr:row>84</xdr:row>
      <xdr:rowOff>142342</xdr:rowOff>
    </xdr:to>
    <xdr:cxnSp macro="">
      <xdr:nvCxnSpPr>
        <xdr:cNvPr id="349" name="直線コネクタ 348"/>
        <xdr:cNvCxnSpPr/>
      </xdr:nvCxnSpPr>
      <xdr:spPr>
        <a:xfrm flipV="1">
          <a:off x="8496300" y="14218158"/>
          <a:ext cx="7239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96114</xdr:rowOff>
    </xdr:from>
    <xdr:to>
      <xdr:col>46</xdr:col>
      <xdr:colOff>38100</xdr:colOff>
      <xdr:row>85</xdr:row>
      <xdr:rowOff>26264</xdr:rowOff>
    </xdr:to>
    <xdr:sp macro="" textlink="">
      <xdr:nvSpPr>
        <xdr:cNvPr id="350" name="楕円 349"/>
        <xdr:cNvSpPr/>
      </xdr:nvSpPr>
      <xdr:spPr>
        <a:xfrm>
          <a:off x="7670800" y="141778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142342</xdr:rowOff>
    </xdr:from>
    <xdr:to>
      <xdr:col>50</xdr:col>
      <xdr:colOff>114300</xdr:colOff>
      <xdr:row>84</xdr:row>
      <xdr:rowOff>146914</xdr:rowOff>
    </xdr:to>
    <xdr:cxnSp macro="">
      <xdr:nvCxnSpPr>
        <xdr:cNvPr id="351" name="直線コネクタ 350"/>
        <xdr:cNvCxnSpPr/>
      </xdr:nvCxnSpPr>
      <xdr:spPr>
        <a:xfrm flipV="1">
          <a:off x="7713980" y="1422410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99771</xdr:rowOff>
    </xdr:from>
    <xdr:to>
      <xdr:col>41</xdr:col>
      <xdr:colOff>101600</xdr:colOff>
      <xdr:row>85</xdr:row>
      <xdr:rowOff>29921</xdr:rowOff>
    </xdr:to>
    <xdr:sp macro="" textlink="">
      <xdr:nvSpPr>
        <xdr:cNvPr id="352" name="楕円 351"/>
        <xdr:cNvSpPr/>
      </xdr:nvSpPr>
      <xdr:spPr>
        <a:xfrm>
          <a:off x="6873240" y="14181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146914</xdr:rowOff>
    </xdr:from>
    <xdr:to>
      <xdr:col>45</xdr:col>
      <xdr:colOff>177800</xdr:colOff>
      <xdr:row>84</xdr:row>
      <xdr:rowOff>150571</xdr:rowOff>
    </xdr:to>
    <xdr:cxnSp macro="">
      <xdr:nvCxnSpPr>
        <xdr:cNvPr id="353" name="直線コネクタ 352"/>
        <xdr:cNvCxnSpPr/>
      </xdr:nvCxnSpPr>
      <xdr:spPr>
        <a:xfrm flipV="1">
          <a:off x="6924040" y="14228674"/>
          <a:ext cx="78994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63364</xdr:rowOff>
    </xdr:from>
    <xdr:ext cx="469744" cy="259045"/>
    <xdr:sp macro="" textlink="">
      <xdr:nvSpPr>
        <xdr:cNvPr id="354" name="n_1aveValue【公営住宅】&#10;一人当たり面積"/>
        <xdr:cNvSpPr txBox="1"/>
      </xdr:nvSpPr>
      <xdr:spPr>
        <a:xfrm>
          <a:off x="8271587" y="1380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59250</xdr:rowOff>
    </xdr:from>
    <xdr:ext cx="469744" cy="259045"/>
    <xdr:sp macro="" textlink="">
      <xdr:nvSpPr>
        <xdr:cNvPr id="355" name="n_2aveValue【公営住宅】&#10;一人当たり面積"/>
        <xdr:cNvSpPr txBox="1"/>
      </xdr:nvSpPr>
      <xdr:spPr>
        <a:xfrm>
          <a:off x="7509587" y="1380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34562</xdr:rowOff>
    </xdr:from>
    <xdr:ext cx="469744" cy="259045"/>
    <xdr:sp macro="" textlink="">
      <xdr:nvSpPr>
        <xdr:cNvPr id="356" name="n_3aveValue【公営住宅】&#10;一人当たり面積"/>
        <xdr:cNvSpPr txBox="1"/>
      </xdr:nvSpPr>
      <xdr:spPr>
        <a:xfrm>
          <a:off x="6712027" y="1378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170806</xdr:rowOff>
    </xdr:from>
    <xdr:ext cx="469744" cy="259045"/>
    <xdr:sp macro="" textlink="">
      <xdr:nvSpPr>
        <xdr:cNvPr id="357" name="n_4aveValue【公営住宅】&#10;一人当たり面積"/>
        <xdr:cNvSpPr txBox="1"/>
      </xdr:nvSpPr>
      <xdr:spPr>
        <a:xfrm>
          <a:off x="5937327" y="1374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12819</xdr:rowOff>
    </xdr:from>
    <xdr:ext cx="469744" cy="259045"/>
    <xdr:sp macro="" textlink="">
      <xdr:nvSpPr>
        <xdr:cNvPr id="358" name="n_1mainValue【公営住宅】&#10;一人当たり面積"/>
        <xdr:cNvSpPr txBox="1"/>
      </xdr:nvSpPr>
      <xdr:spPr>
        <a:xfrm>
          <a:off x="8271587" y="1426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17391</xdr:rowOff>
    </xdr:from>
    <xdr:ext cx="469744" cy="259045"/>
    <xdr:sp macro="" textlink="">
      <xdr:nvSpPr>
        <xdr:cNvPr id="359" name="n_2mainValue【公営住宅】&#10;一人当たり面積"/>
        <xdr:cNvSpPr txBox="1"/>
      </xdr:nvSpPr>
      <xdr:spPr>
        <a:xfrm>
          <a:off x="7509587" y="1426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21048</xdr:rowOff>
    </xdr:from>
    <xdr:ext cx="469744" cy="259045"/>
    <xdr:sp macro="" textlink="">
      <xdr:nvSpPr>
        <xdr:cNvPr id="360" name="n_3mainValue【公営住宅】&#10;一人当たり面積"/>
        <xdr:cNvSpPr txBox="1"/>
      </xdr:nvSpPr>
      <xdr:spPr>
        <a:xfrm>
          <a:off x="6712027" y="1427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9" name="正方形/長方形 368"/>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0" name="正方形/長方形 369"/>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1" name="正方形/長方形 370"/>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2" name="正方形/長方形 371"/>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3" name="正方形/長方形 372"/>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4" name="正方形/長方形 373"/>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5" name="正方形/長方形 374"/>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6" name="正方形/長方形 375"/>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7" name="正方形/長方形 376"/>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8" name="正方形/長方形 377"/>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9" name="正方形/長方形 378"/>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0" name="正方形/長方形 379"/>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1" name="正方形/長方形 380"/>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2" name="正方形/長方形 381"/>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3" name="正方形/長方形 382"/>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4" name="正方形/長方形 383"/>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5" name="テキスト ボックス 384"/>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6" name="直線コネクタ 385"/>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7" name="テキスト ボックス 386"/>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8" name="直線コネクタ 387"/>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9" name="テキスト ボックス 388"/>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0" name="直線コネクタ 389"/>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1" name="テキスト ボックス 390"/>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2" name="直線コネクタ 391"/>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3" name="テキスト ボックス 392"/>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4" name="直線コネクタ 393"/>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5" name="テキスト ボックス 394"/>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6" name="直線コネクタ 395"/>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7" name="テキスト ボックス 396"/>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8" name="直線コネクタ 397"/>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9" name="テキスト ボックス 398"/>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0"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45720</xdr:rowOff>
    </xdr:from>
    <xdr:to>
      <xdr:col>85</xdr:col>
      <xdr:colOff>126364</xdr:colOff>
      <xdr:row>42</xdr:row>
      <xdr:rowOff>38100</xdr:rowOff>
    </xdr:to>
    <xdr:cxnSp macro="">
      <xdr:nvCxnSpPr>
        <xdr:cNvPr id="401" name="直線コネクタ 400"/>
        <xdr:cNvCxnSpPr/>
      </xdr:nvCxnSpPr>
      <xdr:spPr>
        <a:xfrm flipV="1">
          <a:off x="14375764" y="574548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02" name="【認定こども園・幼稚園・保育所】&#10;有形固定資産減価償却率最小値テキスト"/>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03" name="直線コネクタ 402"/>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163847</xdr:rowOff>
    </xdr:from>
    <xdr:ext cx="405111" cy="259045"/>
    <xdr:sp macro="" textlink="">
      <xdr:nvSpPr>
        <xdr:cNvPr id="404" name="【認定こども園・幼稚園・保育所】&#10;有形固定資産減価償却率最大値テキスト"/>
        <xdr:cNvSpPr txBox="1"/>
      </xdr:nvSpPr>
      <xdr:spPr>
        <a:xfrm>
          <a:off x="14414500" y="552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45720</xdr:rowOff>
    </xdr:from>
    <xdr:to>
      <xdr:col>86</xdr:col>
      <xdr:colOff>25400</xdr:colOff>
      <xdr:row>34</xdr:row>
      <xdr:rowOff>45720</xdr:rowOff>
    </xdr:to>
    <xdr:cxnSp macro="">
      <xdr:nvCxnSpPr>
        <xdr:cNvPr id="405" name="直線コネクタ 404"/>
        <xdr:cNvCxnSpPr/>
      </xdr:nvCxnSpPr>
      <xdr:spPr>
        <a:xfrm>
          <a:off x="14287500" y="574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164482</xdr:rowOff>
    </xdr:from>
    <xdr:ext cx="405111" cy="259045"/>
    <xdr:sp macro="" textlink="">
      <xdr:nvSpPr>
        <xdr:cNvPr id="406" name="【認定こども園・幼稚園・保育所】&#10;有形固定資産減価償却率平均値テキスト"/>
        <xdr:cNvSpPr txBox="1"/>
      </xdr:nvSpPr>
      <xdr:spPr>
        <a:xfrm>
          <a:off x="14414500" y="6031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141605</xdr:rowOff>
    </xdr:from>
    <xdr:to>
      <xdr:col>85</xdr:col>
      <xdr:colOff>177800</xdr:colOff>
      <xdr:row>37</xdr:row>
      <xdr:rowOff>71755</xdr:rowOff>
    </xdr:to>
    <xdr:sp macro="" textlink="">
      <xdr:nvSpPr>
        <xdr:cNvPr id="407" name="フローチャート: 判断 406"/>
        <xdr:cNvSpPr/>
      </xdr:nvSpPr>
      <xdr:spPr>
        <a:xfrm>
          <a:off x="14325600" y="61766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156845</xdr:rowOff>
    </xdr:from>
    <xdr:to>
      <xdr:col>81</xdr:col>
      <xdr:colOff>101600</xdr:colOff>
      <xdr:row>37</xdr:row>
      <xdr:rowOff>86995</xdr:rowOff>
    </xdr:to>
    <xdr:sp macro="" textlink="">
      <xdr:nvSpPr>
        <xdr:cNvPr id="408" name="フローチャート: 判断 407"/>
        <xdr:cNvSpPr/>
      </xdr:nvSpPr>
      <xdr:spPr>
        <a:xfrm>
          <a:off x="13578840" y="6191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137795</xdr:rowOff>
    </xdr:from>
    <xdr:to>
      <xdr:col>76</xdr:col>
      <xdr:colOff>165100</xdr:colOff>
      <xdr:row>37</xdr:row>
      <xdr:rowOff>67945</xdr:rowOff>
    </xdr:to>
    <xdr:sp macro="" textlink="">
      <xdr:nvSpPr>
        <xdr:cNvPr id="409" name="フローチャート: 判断 408"/>
        <xdr:cNvSpPr/>
      </xdr:nvSpPr>
      <xdr:spPr>
        <a:xfrm>
          <a:off x="12804140" y="6172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128270</xdr:rowOff>
    </xdr:from>
    <xdr:to>
      <xdr:col>72</xdr:col>
      <xdr:colOff>38100</xdr:colOff>
      <xdr:row>37</xdr:row>
      <xdr:rowOff>58420</xdr:rowOff>
    </xdr:to>
    <xdr:sp macro="" textlink="">
      <xdr:nvSpPr>
        <xdr:cNvPr id="410" name="フローチャート: 判断 409"/>
        <xdr:cNvSpPr/>
      </xdr:nvSpPr>
      <xdr:spPr>
        <a:xfrm>
          <a:off x="12029440" y="6163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153035</xdr:rowOff>
    </xdr:from>
    <xdr:to>
      <xdr:col>67</xdr:col>
      <xdr:colOff>101600</xdr:colOff>
      <xdr:row>37</xdr:row>
      <xdr:rowOff>83185</xdr:rowOff>
    </xdr:to>
    <xdr:sp macro="" textlink="">
      <xdr:nvSpPr>
        <xdr:cNvPr id="411" name="フローチャート: 判断 410"/>
        <xdr:cNvSpPr/>
      </xdr:nvSpPr>
      <xdr:spPr>
        <a:xfrm>
          <a:off x="11231880" y="6188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2" name="テキスト ボックス 411"/>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3" name="テキスト ボックス 412"/>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4" name="テキスト ボックス 413"/>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5" name="テキスト ボックス 414"/>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6" name="テキスト ボックス 415"/>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99695</xdr:rowOff>
    </xdr:from>
    <xdr:to>
      <xdr:col>85</xdr:col>
      <xdr:colOff>177800</xdr:colOff>
      <xdr:row>38</xdr:row>
      <xdr:rowOff>29845</xdr:rowOff>
    </xdr:to>
    <xdr:sp macro="" textlink="">
      <xdr:nvSpPr>
        <xdr:cNvPr id="417" name="楕円 416"/>
        <xdr:cNvSpPr/>
      </xdr:nvSpPr>
      <xdr:spPr>
        <a:xfrm>
          <a:off x="14325600" y="63023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78122</xdr:rowOff>
    </xdr:from>
    <xdr:ext cx="405111" cy="259045"/>
    <xdr:sp macro="" textlink="">
      <xdr:nvSpPr>
        <xdr:cNvPr id="418" name="【認定こども園・幼稚園・保育所】&#10;有形固定資産減価償却率該当値テキスト"/>
        <xdr:cNvSpPr txBox="1"/>
      </xdr:nvSpPr>
      <xdr:spPr>
        <a:xfrm>
          <a:off x="14414500" y="628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63500</xdr:rowOff>
    </xdr:from>
    <xdr:to>
      <xdr:col>81</xdr:col>
      <xdr:colOff>101600</xdr:colOff>
      <xdr:row>37</xdr:row>
      <xdr:rowOff>165100</xdr:rowOff>
    </xdr:to>
    <xdr:sp macro="" textlink="">
      <xdr:nvSpPr>
        <xdr:cNvPr id="419" name="楕円 418"/>
        <xdr:cNvSpPr/>
      </xdr:nvSpPr>
      <xdr:spPr>
        <a:xfrm>
          <a:off x="1357884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114300</xdr:rowOff>
    </xdr:from>
    <xdr:to>
      <xdr:col>85</xdr:col>
      <xdr:colOff>127000</xdr:colOff>
      <xdr:row>37</xdr:row>
      <xdr:rowOff>150495</xdr:rowOff>
    </xdr:to>
    <xdr:cxnSp macro="">
      <xdr:nvCxnSpPr>
        <xdr:cNvPr id="420" name="直線コネクタ 419"/>
        <xdr:cNvCxnSpPr/>
      </xdr:nvCxnSpPr>
      <xdr:spPr>
        <a:xfrm>
          <a:off x="13629640" y="631698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122555</xdr:rowOff>
    </xdr:from>
    <xdr:to>
      <xdr:col>76</xdr:col>
      <xdr:colOff>165100</xdr:colOff>
      <xdr:row>38</xdr:row>
      <xdr:rowOff>52705</xdr:rowOff>
    </xdr:to>
    <xdr:sp macro="" textlink="">
      <xdr:nvSpPr>
        <xdr:cNvPr id="421" name="楕円 420"/>
        <xdr:cNvSpPr/>
      </xdr:nvSpPr>
      <xdr:spPr>
        <a:xfrm>
          <a:off x="12804140" y="6325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114300</xdr:rowOff>
    </xdr:from>
    <xdr:to>
      <xdr:col>81</xdr:col>
      <xdr:colOff>50800</xdr:colOff>
      <xdr:row>38</xdr:row>
      <xdr:rowOff>1905</xdr:rowOff>
    </xdr:to>
    <xdr:cxnSp macro="">
      <xdr:nvCxnSpPr>
        <xdr:cNvPr id="422" name="直線コネクタ 421"/>
        <xdr:cNvCxnSpPr/>
      </xdr:nvCxnSpPr>
      <xdr:spPr>
        <a:xfrm flipV="1">
          <a:off x="12854940" y="6316980"/>
          <a:ext cx="7747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80645</xdr:rowOff>
    </xdr:from>
    <xdr:to>
      <xdr:col>72</xdr:col>
      <xdr:colOff>38100</xdr:colOff>
      <xdr:row>38</xdr:row>
      <xdr:rowOff>10795</xdr:rowOff>
    </xdr:to>
    <xdr:sp macro="" textlink="">
      <xdr:nvSpPr>
        <xdr:cNvPr id="423" name="楕円 422"/>
        <xdr:cNvSpPr/>
      </xdr:nvSpPr>
      <xdr:spPr>
        <a:xfrm>
          <a:off x="12029440" y="62833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131445</xdr:rowOff>
    </xdr:from>
    <xdr:to>
      <xdr:col>76</xdr:col>
      <xdr:colOff>114300</xdr:colOff>
      <xdr:row>38</xdr:row>
      <xdr:rowOff>1905</xdr:rowOff>
    </xdr:to>
    <xdr:cxnSp macro="">
      <xdr:nvCxnSpPr>
        <xdr:cNvPr id="424" name="直線コネクタ 423"/>
        <xdr:cNvCxnSpPr/>
      </xdr:nvCxnSpPr>
      <xdr:spPr>
        <a:xfrm>
          <a:off x="12072620" y="633412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103522</xdr:rowOff>
    </xdr:from>
    <xdr:ext cx="405111" cy="259045"/>
    <xdr:sp macro="" textlink="">
      <xdr:nvSpPr>
        <xdr:cNvPr id="425" name="n_1aveValue【認定こども園・幼稚園・保育所】&#10;有形固定資産減価償却率"/>
        <xdr:cNvSpPr txBox="1"/>
      </xdr:nvSpPr>
      <xdr:spPr>
        <a:xfrm>
          <a:off x="134372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84472</xdr:rowOff>
    </xdr:from>
    <xdr:ext cx="405111" cy="259045"/>
    <xdr:sp macro="" textlink="">
      <xdr:nvSpPr>
        <xdr:cNvPr id="426" name="n_2aveValue【認定こども園・幼稚園・保育所】&#10;有形固定資産減価償却率"/>
        <xdr:cNvSpPr txBox="1"/>
      </xdr:nvSpPr>
      <xdr:spPr>
        <a:xfrm>
          <a:off x="126752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74947</xdr:rowOff>
    </xdr:from>
    <xdr:ext cx="405111" cy="259045"/>
    <xdr:sp macro="" textlink="">
      <xdr:nvSpPr>
        <xdr:cNvPr id="427" name="n_3aveValue【認定こども園・幼稚園・保育所】&#10;有形固定資産減価償却率"/>
        <xdr:cNvSpPr txBox="1"/>
      </xdr:nvSpPr>
      <xdr:spPr>
        <a:xfrm>
          <a:off x="119005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99712</xdr:rowOff>
    </xdr:from>
    <xdr:ext cx="405111" cy="259045"/>
    <xdr:sp macro="" textlink="">
      <xdr:nvSpPr>
        <xdr:cNvPr id="428" name="n_4aveValue【認定こども園・幼稚園・保育所】&#10;有形固定資産減価償却率"/>
        <xdr:cNvSpPr txBox="1"/>
      </xdr:nvSpPr>
      <xdr:spPr>
        <a:xfrm>
          <a:off x="1110298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156227</xdr:rowOff>
    </xdr:from>
    <xdr:ext cx="405111" cy="259045"/>
    <xdr:sp macro="" textlink="">
      <xdr:nvSpPr>
        <xdr:cNvPr id="429" name="n_1mainValue【認定こども園・幼稚園・保育所】&#10;有形固定資産減価償却率"/>
        <xdr:cNvSpPr txBox="1"/>
      </xdr:nvSpPr>
      <xdr:spPr>
        <a:xfrm>
          <a:off x="134372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43832</xdr:rowOff>
    </xdr:from>
    <xdr:ext cx="405111" cy="259045"/>
    <xdr:sp macro="" textlink="">
      <xdr:nvSpPr>
        <xdr:cNvPr id="430" name="n_2mainValue【認定こども園・幼稚園・保育所】&#10;有形固定資産減価償却率"/>
        <xdr:cNvSpPr txBox="1"/>
      </xdr:nvSpPr>
      <xdr:spPr>
        <a:xfrm>
          <a:off x="126752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1922</xdr:rowOff>
    </xdr:from>
    <xdr:ext cx="405111" cy="259045"/>
    <xdr:sp macro="" textlink="">
      <xdr:nvSpPr>
        <xdr:cNvPr id="431" name="n_3mainValue【認定こども園・幼稚園・保育所】&#10;有形固定資産減価償却率"/>
        <xdr:cNvSpPr txBox="1"/>
      </xdr:nvSpPr>
      <xdr:spPr>
        <a:xfrm>
          <a:off x="119005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2" name="正方形/長方形 431"/>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3" name="正方形/長方形 432"/>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4" name="正方形/長方形 433"/>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5" name="正方形/長方形 434"/>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6" name="正方形/長方形 435"/>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7" name="正方形/長方形 436"/>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8" name="正方形/長方形 437"/>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9" name="正方形/長方形 438"/>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0" name="テキスト ボックス 439"/>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1" name="直線コネクタ 440"/>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2" name="直線コネクタ 441"/>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3" name="テキスト ボックス 442"/>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4" name="直線コネクタ 443"/>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5" name="テキスト ボックス 444"/>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6" name="直線コネクタ 445"/>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7" name="テキスト ボックス 446"/>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8" name="直線コネクタ 447"/>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9" name="テキスト ボックス 448"/>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0" name="直線コネクタ 449"/>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1" name="テキスト ボックス 450"/>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2" name="直線コネクタ 451"/>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3" name="テキスト ボックス 452"/>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4"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53340</xdr:rowOff>
    </xdr:from>
    <xdr:to>
      <xdr:col>116</xdr:col>
      <xdr:colOff>62864</xdr:colOff>
      <xdr:row>41</xdr:row>
      <xdr:rowOff>144780</xdr:rowOff>
    </xdr:to>
    <xdr:cxnSp macro="">
      <xdr:nvCxnSpPr>
        <xdr:cNvPr id="455" name="直線コネクタ 454"/>
        <xdr:cNvCxnSpPr/>
      </xdr:nvCxnSpPr>
      <xdr:spPr>
        <a:xfrm flipV="1">
          <a:off x="19509104" y="558546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148607</xdr:rowOff>
    </xdr:from>
    <xdr:ext cx="469744" cy="259045"/>
    <xdr:sp macro="" textlink="">
      <xdr:nvSpPr>
        <xdr:cNvPr id="456" name="【認定こども園・幼稚園・保育所】&#10;一人当たり面積最小値テキスト"/>
        <xdr:cNvSpPr txBox="1"/>
      </xdr:nvSpPr>
      <xdr:spPr>
        <a:xfrm>
          <a:off x="19547840"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144780</xdr:rowOff>
    </xdr:from>
    <xdr:to>
      <xdr:col>116</xdr:col>
      <xdr:colOff>152400</xdr:colOff>
      <xdr:row>41</xdr:row>
      <xdr:rowOff>144780</xdr:rowOff>
    </xdr:to>
    <xdr:cxnSp macro="">
      <xdr:nvCxnSpPr>
        <xdr:cNvPr id="457" name="直線コネクタ 456"/>
        <xdr:cNvCxnSpPr/>
      </xdr:nvCxnSpPr>
      <xdr:spPr>
        <a:xfrm>
          <a:off x="19443700" y="7018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17</xdr:rowOff>
    </xdr:from>
    <xdr:ext cx="469744" cy="259045"/>
    <xdr:sp macro="" textlink="">
      <xdr:nvSpPr>
        <xdr:cNvPr id="458" name="【認定こども園・幼稚園・保育所】&#10;一人当たり面積最大値テキスト"/>
        <xdr:cNvSpPr txBox="1"/>
      </xdr:nvSpPr>
      <xdr:spPr>
        <a:xfrm>
          <a:off x="19547840" y="536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53340</xdr:rowOff>
    </xdr:from>
    <xdr:to>
      <xdr:col>116</xdr:col>
      <xdr:colOff>152400</xdr:colOff>
      <xdr:row>33</xdr:row>
      <xdr:rowOff>53340</xdr:rowOff>
    </xdr:to>
    <xdr:cxnSp macro="">
      <xdr:nvCxnSpPr>
        <xdr:cNvPr id="459" name="直線コネクタ 458"/>
        <xdr:cNvCxnSpPr/>
      </xdr:nvCxnSpPr>
      <xdr:spPr>
        <a:xfrm>
          <a:off x="19443700" y="5585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3827</xdr:rowOff>
    </xdr:from>
    <xdr:ext cx="469744" cy="259045"/>
    <xdr:sp macro="" textlink="">
      <xdr:nvSpPr>
        <xdr:cNvPr id="460" name="【認定こども園・幼稚園・保育所】&#10;一人当たり面積平均値テキスト"/>
        <xdr:cNvSpPr txBox="1"/>
      </xdr:nvSpPr>
      <xdr:spPr>
        <a:xfrm>
          <a:off x="19547840" y="6374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25400</xdr:rowOff>
    </xdr:from>
    <xdr:to>
      <xdr:col>116</xdr:col>
      <xdr:colOff>114300</xdr:colOff>
      <xdr:row>38</xdr:row>
      <xdr:rowOff>127000</xdr:rowOff>
    </xdr:to>
    <xdr:sp macro="" textlink="">
      <xdr:nvSpPr>
        <xdr:cNvPr id="461" name="フローチャート: 判断 460"/>
        <xdr:cNvSpPr/>
      </xdr:nvSpPr>
      <xdr:spPr>
        <a:xfrm>
          <a:off x="1945894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44450</xdr:rowOff>
    </xdr:from>
    <xdr:to>
      <xdr:col>112</xdr:col>
      <xdr:colOff>38100</xdr:colOff>
      <xdr:row>38</xdr:row>
      <xdr:rowOff>146050</xdr:rowOff>
    </xdr:to>
    <xdr:sp macro="" textlink="">
      <xdr:nvSpPr>
        <xdr:cNvPr id="462" name="フローチャート: 判断 461"/>
        <xdr:cNvSpPr/>
      </xdr:nvSpPr>
      <xdr:spPr>
        <a:xfrm>
          <a:off x="18735040" y="64147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33020</xdr:rowOff>
    </xdr:from>
    <xdr:to>
      <xdr:col>107</xdr:col>
      <xdr:colOff>101600</xdr:colOff>
      <xdr:row>38</xdr:row>
      <xdr:rowOff>134620</xdr:rowOff>
    </xdr:to>
    <xdr:sp macro="" textlink="">
      <xdr:nvSpPr>
        <xdr:cNvPr id="463" name="フローチャート: 判断 462"/>
        <xdr:cNvSpPr/>
      </xdr:nvSpPr>
      <xdr:spPr>
        <a:xfrm>
          <a:off x="1793748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166370</xdr:rowOff>
    </xdr:from>
    <xdr:to>
      <xdr:col>102</xdr:col>
      <xdr:colOff>165100</xdr:colOff>
      <xdr:row>38</xdr:row>
      <xdr:rowOff>96520</xdr:rowOff>
    </xdr:to>
    <xdr:sp macro="" textlink="">
      <xdr:nvSpPr>
        <xdr:cNvPr id="464" name="フローチャート: 判断 463"/>
        <xdr:cNvSpPr/>
      </xdr:nvSpPr>
      <xdr:spPr>
        <a:xfrm>
          <a:off x="17162780" y="636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40640</xdr:rowOff>
    </xdr:from>
    <xdr:to>
      <xdr:col>98</xdr:col>
      <xdr:colOff>38100</xdr:colOff>
      <xdr:row>38</xdr:row>
      <xdr:rowOff>142240</xdr:rowOff>
    </xdr:to>
    <xdr:sp macro="" textlink="">
      <xdr:nvSpPr>
        <xdr:cNvPr id="465" name="フローチャート: 判断 464"/>
        <xdr:cNvSpPr/>
      </xdr:nvSpPr>
      <xdr:spPr>
        <a:xfrm>
          <a:off x="16388080" y="64109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6" name="テキスト ボックス 465"/>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7" name="テキスト ボックス 466"/>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8" name="テキスト ボックス 467"/>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9" name="テキスト ボックス 468"/>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0" name="テキスト ボックス 469"/>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90170</xdr:rowOff>
    </xdr:from>
    <xdr:to>
      <xdr:col>116</xdr:col>
      <xdr:colOff>114300</xdr:colOff>
      <xdr:row>38</xdr:row>
      <xdr:rowOff>20320</xdr:rowOff>
    </xdr:to>
    <xdr:sp macro="" textlink="">
      <xdr:nvSpPr>
        <xdr:cNvPr id="471" name="楕円 470"/>
        <xdr:cNvSpPr/>
      </xdr:nvSpPr>
      <xdr:spPr>
        <a:xfrm>
          <a:off x="19458940" y="629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113047</xdr:rowOff>
    </xdr:from>
    <xdr:ext cx="469744" cy="259045"/>
    <xdr:sp macro="" textlink="">
      <xdr:nvSpPr>
        <xdr:cNvPr id="472" name="【認定こども園・幼稚園・保育所】&#10;一人当たり面積該当値テキスト"/>
        <xdr:cNvSpPr txBox="1"/>
      </xdr:nvSpPr>
      <xdr:spPr>
        <a:xfrm>
          <a:off x="19547840"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109220</xdr:rowOff>
    </xdr:from>
    <xdr:to>
      <xdr:col>112</xdr:col>
      <xdr:colOff>38100</xdr:colOff>
      <xdr:row>38</xdr:row>
      <xdr:rowOff>39370</xdr:rowOff>
    </xdr:to>
    <xdr:sp macro="" textlink="">
      <xdr:nvSpPr>
        <xdr:cNvPr id="473" name="楕円 472"/>
        <xdr:cNvSpPr/>
      </xdr:nvSpPr>
      <xdr:spPr>
        <a:xfrm>
          <a:off x="18735040" y="6311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140970</xdr:rowOff>
    </xdr:from>
    <xdr:to>
      <xdr:col>116</xdr:col>
      <xdr:colOff>63500</xdr:colOff>
      <xdr:row>37</xdr:row>
      <xdr:rowOff>160020</xdr:rowOff>
    </xdr:to>
    <xdr:cxnSp macro="">
      <xdr:nvCxnSpPr>
        <xdr:cNvPr id="474" name="直線コネクタ 473"/>
        <xdr:cNvCxnSpPr/>
      </xdr:nvCxnSpPr>
      <xdr:spPr>
        <a:xfrm flipV="1">
          <a:off x="18778220" y="6343650"/>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116840</xdr:rowOff>
    </xdr:from>
    <xdr:to>
      <xdr:col>107</xdr:col>
      <xdr:colOff>101600</xdr:colOff>
      <xdr:row>39</xdr:row>
      <xdr:rowOff>46990</xdr:rowOff>
    </xdr:to>
    <xdr:sp macro="" textlink="">
      <xdr:nvSpPr>
        <xdr:cNvPr id="475" name="楕円 474"/>
        <xdr:cNvSpPr/>
      </xdr:nvSpPr>
      <xdr:spPr>
        <a:xfrm>
          <a:off x="17937480" y="648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160020</xdr:rowOff>
    </xdr:from>
    <xdr:to>
      <xdr:col>111</xdr:col>
      <xdr:colOff>177800</xdr:colOff>
      <xdr:row>38</xdr:row>
      <xdr:rowOff>167640</xdr:rowOff>
    </xdr:to>
    <xdr:cxnSp macro="">
      <xdr:nvCxnSpPr>
        <xdr:cNvPr id="476" name="直線コネクタ 475"/>
        <xdr:cNvCxnSpPr/>
      </xdr:nvCxnSpPr>
      <xdr:spPr>
        <a:xfrm flipV="1">
          <a:off x="17988280" y="6362700"/>
          <a:ext cx="78994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128270</xdr:rowOff>
    </xdr:from>
    <xdr:to>
      <xdr:col>102</xdr:col>
      <xdr:colOff>165100</xdr:colOff>
      <xdr:row>39</xdr:row>
      <xdr:rowOff>58420</xdr:rowOff>
    </xdr:to>
    <xdr:sp macro="" textlink="">
      <xdr:nvSpPr>
        <xdr:cNvPr id="477" name="楕円 476"/>
        <xdr:cNvSpPr/>
      </xdr:nvSpPr>
      <xdr:spPr>
        <a:xfrm>
          <a:off x="17162780" y="6498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167640</xdr:rowOff>
    </xdr:from>
    <xdr:to>
      <xdr:col>107</xdr:col>
      <xdr:colOff>50800</xdr:colOff>
      <xdr:row>39</xdr:row>
      <xdr:rowOff>7620</xdr:rowOff>
    </xdr:to>
    <xdr:cxnSp macro="">
      <xdr:nvCxnSpPr>
        <xdr:cNvPr id="478" name="直線コネクタ 477"/>
        <xdr:cNvCxnSpPr/>
      </xdr:nvCxnSpPr>
      <xdr:spPr>
        <a:xfrm flipV="1">
          <a:off x="17213580" y="653796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137177</xdr:rowOff>
    </xdr:from>
    <xdr:ext cx="469744" cy="259045"/>
    <xdr:sp macro="" textlink="">
      <xdr:nvSpPr>
        <xdr:cNvPr id="479" name="n_1aveValue【認定こども園・幼稚園・保育所】&#10;一人当たり面積"/>
        <xdr:cNvSpPr txBox="1"/>
      </xdr:nvSpPr>
      <xdr:spPr>
        <a:xfrm>
          <a:off x="18561127" y="650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151147</xdr:rowOff>
    </xdr:from>
    <xdr:ext cx="469744" cy="259045"/>
    <xdr:sp macro="" textlink="">
      <xdr:nvSpPr>
        <xdr:cNvPr id="480" name="n_2aveValue【認定こども園・幼稚園・保育所】&#10;一人当たり面積"/>
        <xdr:cNvSpPr txBox="1"/>
      </xdr:nvSpPr>
      <xdr:spPr>
        <a:xfrm>
          <a:off x="1777626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113047</xdr:rowOff>
    </xdr:from>
    <xdr:ext cx="469744" cy="259045"/>
    <xdr:sp macro="" textlink="">
      <xdr:nvSpPr>
        <xdr:cNvPr id="481" name="n_3aveValue【認定こども園・幼稚園・保育所】&#10;一人当たり面積"/>
        <xdr:cNvSpPr txBox="1"/>
      </xdr:nvSpPr>
      <xdr:spPr>
        <a:xfrm>
          <a:off x="17001567"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158767</xdr:rowOff>
    </xdr:from>
    <xdr:ext cx="469744" cy="259045"/>
    <xdr:sp macro="" textlink="">
      <xdr:nvSpPr>
        <xdr:cNvPr id="482" name="n_4aveValue【認定こども園・幼稚園・保育所】&#10;一人当たり面積"/>
        <xdr:cNvSpPr txBox="1"/>
      </xdr:nvSpPr>
      <xdr:spPr>
        <a:xfrm>
          <a:off x="1622686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55897</xdr:rowOff>
    </xdr:from>
    <xdr:ext cx="469744" cy="259045"/>
    <xdr:sp macro="" textlink="">
      <xdr:nvSpPr>
        <xdr:cNvPr id="483" name="n_1mainValue【認定こども園・幼稚園・保育所】&#10;一人当たり面積"/>
        <xdr:cNvSpPr txBox="1"/>
      </xdr:nvSpPr>
      <xdr:spPr>
        <a:xfrm>
          <a:off x="18561127" y="609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38117</xdr:rowOff>
    </xdr:from>
    <xdr:ext cx="469744" cy="259045"/>
    <xdr:sp macro="" textlink="">
      <xdr:nvSpPr>
        <xdr:cNvPr id="484" name="n_2mainValue【認定こども園・幼稚園・保育所】&#10;一人当たり面積"/>
        <xdr:cNvSpPr txBox="1"/>
      </xdr:nvSpPr>
      <xdr:spPr>
        <a:xfrm>
          <a:off x="17776267" y="657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49547</xdr:rowOff>
    </xdr:from>
    <xdr:ext cx="469744" cy="259045"/>
    <xdr:sp macro="" textlink="">
      <xdr:nvSpPr>
        <xdr:cNvPr id="485" name="n_3mainValue【認定こども園・幼稚園・保育所】&#10;一人当たり面積"/>
        <xdr:cNvSpPr txBox="1"/>
      </xdr:nvSpPr>
      <xdr:spPr>
        <a:xfrm>
          <a:off x="170015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97" name="直線コネクタ 496"/>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498" name="テキスト ボックス 497"/>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99" name="直線コネクタ 498"/>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00" name="テキスト ボックス 499"/>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01" name="直線コネクタ 500"/>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02" name="テキスト ボックス 501"/>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03" name="直線コネクタ 502"/>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04" name="テキスト ボックス 503"/>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5" name="直線コネクタ 504"/>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6" name="テキスト ボックス 505"/>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7"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34290</xdr:rowOff>
    </xdr:from>
    <xdr:to>
      <xdr:col>85</xdr:col>
      <xdr:colOff>126364</xdr:colOff>
      <xdr:row>64</xdr:row>
      <xdr:rowOff>41148</xdr:rowOff>
    </xdr:to>
    <xdr:cxnSp macro="">
      <xdr:nvCxnSpPr>
        <xdr:cNvPr id="508" name="直線コネクタ 507"/>
        <xdr:cNvCxnSpPr/>
      </xdr:nvCxnSpPr>
      <xdr:spPr>
        <a:xfrm flipV="1">
          <a:off x="14375764" y="9589770"/>
          <a:ext cx="0" cy="1180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44975</xdr:rowOff>
    </xdr:from>
    <xdr:ext cx="405111" cy="259045"/>
    <xdr:sp macro="" textlink="">
      <xdr:nvSpPr>
        <xdr:cNvPr id="509" name="【学校施設】&#10;有形固定資産減価償却率最小値テキスト"/>
        <xdr:cNvSpPr txBox="1"/>
      </xdr:nvSpPr>
      <xdr:spPr>
        <a:xfrm>
          <a:off x="14414500" y="1077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41148</xdr:rowOff>
    </xdr:from>
    <xdr:to>
      <xdr:col>86</xdr:col>
      <xdr:colOff>25400</xdr:colOff>
      <xdr:row>64</xdr:row>
      <xdr:rowOff>41148</xdr:rowOff>
    </xdr:to>
    <xdr:cxnSp macro="">
      <xdr:nvCxnSpPr>
        <xdr:cNvPr id="510" name="直線コネクタ 509"/>
        <xdr:cNvCxnSpPr/>
      </xdr:nvCxnSpPr>
      <xdr:spPr>
        <a:xfrm>
          <a:off x="14287500" y="107701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152417</xdr:rowOff>
    </xdr:from>
    <xdr:ext cx="405111" cy="259045"/>
    <xdr:sp macro="" textlink="">
      <xdr:nvSpPr>
        <xdr:cNvPr id="511" name="【学校施設】&#10;有形固定資産減価償却率最大値テキスト"/>
        <xdr:cNvSpPr txBox="1"/>
      </xdr:nvSpPr>
      <xdr:spPr>
        <a:xfrm>
          <a:off x="144145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34290</xdr:rowOff>
    </xdr:from>
    <xdr:to>
      <xdr:col>86</xdr:col>
      <xdr:colOff>25400</xdr:colOff>
      <xdr:row>57</xdr:row>
      <xdr:rowOff>34290</xdr:rowOff>
    </xdr:to>
    <xdr:cxnSp macro="">
      <xdr:nvCxnSpPr>
        <xdr:cNvPr id="512" name="直線コネクタ 511"/>
        <xdr:cNvCxnSpPr/>
      </xdr:nvCxnSpPr>
      <xdr:spPr>
        <a:xfrm>
          <a:off x="14287500" y="9589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119651</xdr:rowOff>
    </xdr:from>
    <xdr:ext cx="405111" cy="259045"/>
    <xdr:sp macro="" textlink="">
      <xdr:nvSpPr>
        <xdr:cNvPr id="513" name="【学校施設】&#10;有形固定資産減価償却率平均値テキスト"/>
        <xdr:cNvSpPr txBox="1"/>
      </xdr:nvSpPr>
      <xdr:spPr>
        <a:xfrm>
          <a:off x="14414500" y="1017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141224</xdr:rowOff>
    </xdr:from>
    <xdr:to>
      <xdr:col>85</xdr:col>
      <xdr:colOff>177800</xdr:colOff>
      <xdr:row>61</xdr:row>
      <xdr:rowOff>71374</xdr:rowOff>
    </xdr:to>
    <xdr:sp macro="" textlink="">
      <xdr:nvSpPr>
        <xdr:cNvPr id="514" name="フローチャート: 判断 513"/>
        <xdr:cNvSpPr/>
      </xdr:nvSpPr>
      <xdr:spPr>
        <a:xfrm>
          <a:off x="14325600" y="1019962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8636</xdr:rowOff>
    </xdr:from>
    <xdr:to>
      <xdr:col>81</xdr:col>
      <xdr:colOff>101600</xdr:colOff>
      <xdr:row>61</xdr:row>
      <xdr:rowOff>110236</xdr:rowOff>
    </xdr:to>
    <xdr:sp macro="" textlink="">
      <xdr:nvSpPr>
        <xdr:cNvPr id="515" name="フローチャート: 判断 514"/>
        <xdr:cNvSpPr/>
      </xdr:nvSpPr>
      <xdr:spPr>
        <a:xfrm>
          <a:off x="13578840" y="1023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152654</xdr:rowOff>
    </xdr:from>
    <xdr:to>
      <xdr:col>76</xdr:col>
      <xdr:colOff>165100</xdr:colOff>
      <xdr:row>61</xdr:row>
      <xdr:rowOff>82804</xdr:rowOff>
    </xdr:to>
    <xdr:sp macro="" textlink="">
      <xdr:nvSpPr>
        <xdr:cNvPr id="516" name="フローチャート: 判断 515"/>
        <xdr:cNvSpPr/>
      </xdr:nvSpPr>
      <xdr:spPr>
        <a:xfrm>
          <a:off x="12804140" y="102110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102362</xdr:rowOff>
    </xdr:from>
    <xdr:to>
      <xdr:col>72</xdr:col>
      <xdr:colOff>38100</xdr:colOff>
      <xdr:row>61</xdr:row>
      <xdr:rowOff>32512</xdr:rowOff>
    </xdr:to>
    <xdr:sp macro="" textlink="">
      <xdr:nvSpPr>
        <xdr:cNvPr id="517" name="フローチャート: 判断 516"/>
        <xdr:cNvSpPr/>
      </xdr:nvSpPr>
      <xdr:spPr>
        <a:xfrm>
          <a:off x="12029440" y="101607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148082</xdr:rowOff>
    </xdr:from>
    <xdr:to>
      <xdr:col>67</xdr:col>
      <xdr:colOff>101600</xdr:colOff>
      <xdr:row>61</xdr:row>
      <xdr:rowOff>78232</xdr:rowOff>
    </xdr:to>
    <xdr:sp macro="" textlink="">
      <xdr:nvSpPr>
        <xdr:cNvPr id="518" name="フローチャート: 判断 517"/>
        <xdr:cNvSpPr/>
      </xdr:nvSpPr>
      <xdr:spPr>
        <a:xfrm>
          <a:off x="11231880" y="102064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9" name="テキスト ボックス 51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0" name="テキスト ボックス 51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1" name="テキスト ボックス 52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2" name="テキスト ボックス 52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3" name="テキスト ボックス 52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118364</xdr:rowOff>
    </xdr:from>
    <xdr:to>
      <xdr:col>85</xdr:col>
      <xdr:colOff>177800</xdr:colOff>
      <xdr:row>59</xdr:row>
      <xdr:rowOff>48514</xdr:rowOff>
    </xdr:to>
    <xdr:sp macro="" textlink="">
      <xdr:nvSpPr>
        <xdr:cNvPr id="524" name="楕円 523"/>
        <xdr:cNvSpPr/>
      </xdr:nvSpPr>
      <xdr:spPr>
        <a:xfrm>
          <a:off x="14325600" y="984148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141241</xdr:rowOff>
    </xdr:from>
    <xdr:ext cx="405111" cy="259045"/>
    <xdr:sp macro="" textlink="">
      <xdr:nvSpPr>
        <xdr:cNvPr id="525" name="【学校施設】&#10;有形固定資産減価償却率該当値テキスト"/>
        <xdr:cNvSpPr txBox="1"/>
      </xdr:nvSpPr>
      <xdr:spPr>
        <a:xfrm>
          <a:off x="14414500" y="969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86360</xdr:rowOff>
    </xdr:from>
    <xdr:to>
      <xdr:col>81</xdr:col>
      <xdr:colOff>101600</xdr:colOff>
      <xdr:row>59</xdr:row>
      <xdr:rowOff>16510</xdr:rowOff>
    </xdr:to>
    <xdr:sp macro="" textlink="">
      <xdr:nvSpPr>
        <xdr:cNvPr id="526" name="楕円 525"/>
        <xdr:cNvSpPr/>
      </xdr:nvSpPr>
      <xdr:spPr>
        <a:xfrm>
          <a:off x="13578840" y="9809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137160</xdr:rowOff>
    </xdr:from>
    <xdr:to>
      <xdr:col>85</xdr:col>
      <xdr:colOff>127000</xdr:colOff>
      <xdr:row>58</xdr:row>
      <xdr:rowOff>169164</xdr:rowOff>
    </xdr:to>
    <xdr:cxnSp macro="">
      <xdr:nvCxnSpPr>
        <xdr:cNvPr id="527" name="直線コネクタ 526"/>
        <xdr:cNvCxnSpPr/>
      </xdr:nvCxnSpPr>
      <xdr:spPr>
        <a:xfrm>
          <a:off x="13629640" y="9860280"/>
          <a:ext cx="74676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33782</xdr:rowOff>
    </xdr:from>
    <xdr:to>
      <xdr:col>76</xdr:col>
      <xdr:colOff>165100</xdr:colOff>
      <xdr:row>59</xdr:row>
      <xdr:rowOff>135382</xdr:rowOff>
    </xdr:to>
    <xdr:sp macro="" textlink="">
      <xdr:nvSpPr>
        <xdr:cNvPr id="528" name="楕円 527"/>
        <xdr:cNvSpPr/>
      </xdr:nvSpPr>
      <xdr:spPr>
        <a:xfrm>
          <a:off x="12804140" y="992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137160</xdr:rowOff>
    </xdr:from>
    <xdr:to>
      <xdr:col>81</xdr:col>
      <xdr:colOff>50800</xdr:colOff>
      <xdr:row>59</xdr:row>
      <xdr:rowOff>84582</xdr:rowOff>
    </xdr:to>
    <xdr:cxnSp macro="">
      <xdr:nvCxnSpPr>
        <xdr:cNvPr id="529" name="直線コネクタ 528"/>
        <xdr:cNvCxnSpPr/>
      </xdr:nvCxnSpPr>
      <xdr:spPr>
        <a:xfrm flipV="1">
          <a:off x="12854940" y="9860280"/>
          <a:ext cx="77470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152654</xdr:rowOff>
    </xdr:from>
    <xdr:to>
      <xdr:col>72</xdr:col>
      <xdr:colOff>38100</xdr:colOff>
      <xdr:row>59</xdr:row>
      <xdr:rowOff>82804</xdr:rowOff>
    </xdr:to>
    <xdr:sp macro="" textlink="">
      <xdr:nvSpPr>
        <xdr:cNvPr id="530" name="楕円 529"/>
        <xdr:cNvSpPr/>
      </xdr:nvSpPr>
      <xdr:spPr>
        <a:xfrm>
          <a:off x="12029440" y="9875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32004</xdr:rowOff>
    </xdr:from>
    <xdr:to>
      <xdr:col>76</xdr:col>
      <xdr:colOff>114300</xdr:colOff>
      <xdr:row>59</xdr:row>
      <xdr:rowOff>84582</xdr:rowOff>
    </xdr:to>
    <xdr:cxnSp macro="">
      <xdr:nvCxnSpPr>
        <xdr:cNvPr id="531" name="直線コネクタ 530"/>
        <xdr:cNvCxnSpPr/>
      </xdr:nvCxnSpPr>
      <xdr:spPr>
        <a:xfrm>
          <a:off x="12072620" y="9922764"/>
          <a:ext cx="7823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101363</xdr:rowOff>
    </xdr:from>
    <xdr:ext cx="405111" cy="259045"/>
    <xdr:sp macro="" textlink="">
      <xdr:nvSpPr>
        <xdr:cNvPr id="532" name="n_1aveValue【学校施設】&#10;有形固定資産減価償却率"/>
        <xdr:cNvSpPr txBox="1"/>
      </xdr:nvSpPr>
      <xdr:spPr>
        <a:xfrm>
          <a:off x="13437244" y="10327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73931</xdr:rowOff>
    </xdr:from>
    <xdr:ext cx="405111" cy="259045"/>
    <xdr:sp macro="" textlink="">
      <xdr:nvSpPr>
        <xdr:cNvPr id="533" name="n_2aveValue【学校施設】&#10;有形固定資産減価償却率"/>
        <xdr:cNvSpPr txBox="1"/>
      </xdr:nvSpPr>
      <xdr:spPr>
        <a:xfrm>
          <a:off x="12675244" y="1029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23639</xdr:rowOff>
    </xdr:from>
    <xdr:ext cx="405111" cy="259045"/>
    <xdr:sp macro="" textlink="">
      <xdr:nvSpPr>
        <xdr:cNvPr id="534" name="n_3aveValue【学校施設】&#10;有形固定資産減価償却率"/>
        <xdr:cNvSpPr txBox="1"/>
      </xdr:nvSpPr>
      <xdr:spPr>
        <a:xfrm>
          <a:off x="11900544" y="1024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94759</xdr:rowOff>
    </xdr:from>
    <xdr:ext cx="405111" cy="259045"/>
    <xdr:sp macro="" textlink="">
      <xdr:nvSpPr>
        <xdr:cNvPr id="535" name="n_4aveValue【学校施設】&#10;有形固定資産減価償却率"/>
        <xdr:cNvSpPr txBox="1"/>
      </xdr:nvSpPr>
      <xdr:spPr>
        <a:xfrm>
          <a:off x="11102984" y="998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33037</xdr:rowOff>
    </xdr:from>
    <xdr:ext cx="405111" cy="259045"/>
    <xdr:sp macro="" textlink="">
      <xdr:nvSpPr>
        <xdr:cNvPr id="536" name="n_1mainValue【学校施設】&#10;有形固定資産減価償却率"/>
        <xdr:cNvSpPr txBox="1"/>
      </xdr:nvSpPr>
      <xdr:spPr>
        <a:xfrm>
          <a:off x="1343724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151909</xdr:rowOff>
    </xdr:from>
    <xdr:ext cx="405111" cy="259045"/>
    <xdr:sp macro="" textlink="">
      <xdr:nvSpPr>
        <xdr:cNvPr id="537" name="n_2mainValue【学校施設】&#10;有形固定資産減価償却率"/>
        <xdr:cNvSpPr txBox="1"/>
      </xdr:nvSpPr>
      <xdr:spPr>
        <a:xfrm>
          <a:off x="1267524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99331</xdr:rowOff>
    </xdr:from>
    <xdr:ext cx="405111" cy="259045"/>
    <xdr:sp macro="" textlink="">
      <xdr:nvSpPr>
        <xdr:cNvPr id="538" name="n_3mainValue【学校施設】&#10;有形固定資産減価償却率"/>
        <xdr:cNvSpPr txBox="1"/>
      </xdr:nvSpPr>
      <xdr:spPr>
        <a:xfrm>
          <a:off x="11900544" y="9654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9" name="正方形/長方形 538"/>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0" name="正方形/長方形 539"/>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1" name="正方形/長方形 540"/>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2" name="正方形/長方形 541"/>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3" name="正方形/長方形 542"/>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4" name="正方形/長方形 543"/>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5" name="正方形/長方形 544"/>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6" name="正方形/長方形 545"/>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7" name="テキスト ボックス 546"/>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8" name="直線コネクタ 547"/>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49" name="テキスト ボックス 548"/>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50" name="直線コネクタ 549"/>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1" name="テキスト ボックス 550"/>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2" name="直線コネクタ 551"/>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3" name="テキスト ボックス 552"/>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4" name="直線コネクタ 553"/>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55" name="テキスト ボックス 554"/>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6" name="直線コネクタ 555"/>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57" name="テキスト ボックス 556"/>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8" name="直線コネクタ 557"/>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59" name="テキスト ボックス 558"/>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0" name="直線コネクタ 559"/>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1" name="テキスト ボックス 560"/>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2"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25908</xdr:rowOff>
    </xdr:from>
    <xdr:to>
      <xdr:col>116</xdr:col>
      <xdr:colOff>62864</xdr:colOff>
      <xdr:row>63</xdr:row>
      <xdr:rowOff>109347</xdr:rowOff>
    </xdr:to>
    <xdr:cxnSp macro="">
      <xdr:nvCxnSpPr>
        <xdr:cNvPr id="563" name="直線コネクタ 562"/>
        <xdr:cNvCxnSpPr/>
      </xdr:nvCxnSpPr>
      <xdr:spPr>
        <a:xfrm flipV="1">
          <a:off x="19509104" y="9246108"/>
          <a:ext cx="0" cy="1424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113174</xdr:rowOff>
    </xdr:from>
    <xdr:ext cx="469744" cy="259045"/>
    <xdr:sp macro="" textlink="">
      <xdr:nvSpPr>
        <xdr:cNvPr id="564" name="【学校施設】&#10;一人当たり面積最小値テキスト"/>
        <xdr:cNvSpPr txBox="1"/>
      </xdr:nvSpPr>
      <xdr:spPr>
        <a:xfrm>
          <a:off x="19547840" y="106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109347</xdr:rowOff>
    </xdr:from>
    <xdr:to>
      <xdr:col>116</xdr:col>
      <xdr:colOff>152400</xdr:colOff>
      <xdr:row>63</xdr:row>
      <xdr:rowOff>109347</xdr:rowOff>
    </xdr:to>
    <xdr:cxnSp macro="">
      <xdr:nvCxnSpPr>
        <xdr:cNvPr id="565" name="直線コネクタ 564"/>
        <xdr:cNvCxnSpPr/>
      </xdr:nvCxnSpPr>
      <xdr:spPr>
        <a:xfrm>
          <a:off x="19443700" y="106706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144035</xdr:rowOff>
    </xdr:from>
    <xdr:ext cx="469744" cy="259045"/>
    <xdr:sp macro="" textlink="">
      <xdr:nvSpPr>
        <xdr:cNvPr id="566" name="【学校施設】&#10;一人当たり面積最大値テキスト"/>
        <xdr:cNvSpPr txBox="1"/>
      </xdr:nvSpPr>
      <xdr:spPr>
        <a:xfrm>
          <a:off x="19547840" y="902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25908</xdr:rowOff>
    </xdr:from>
    <xdr:to>
      <xdr:col>116</xdr:col>
      <xdr:colOff>152400</xdr:colOff>
      <xdr:row>55</xdr:row>
      <xdr:rowOff>25908</xdr:rowOff>
    </xdr:to>
    <xdr:cxnSp macro="">
      <xdr:nvCxnSpPr>
        <xdr:cNvPr id="567" name="直線コネクタ 566"/>
        <xdr:cNvCxnSpPr/>
      </xdr:nvCxnSpPr>
      <xdr:spPr>
        <a:xfrm>
          <a:off x="19443700" y="92461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17543</xdr:rowOff>
    </xdr:from>
    <xdr:ext cx="469744" cy="259045"/>
    <xdr:sp macro="" textlink="">
      <xdr:nvSpPr>
        <xdr:cNvPr id="568" name="【学校施設】&#10;一人当たり面積平均値テキスト"/>
        <xdr:cNvSpPr txBox="1"/>
      </xdr:nvSpPr>
      <xdr:spPr>
        <a:xfrm>
          <a:off x="19547840" y="102435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39116</xdr:rowOff>
    </xdr:from>
    <xdr:to>
      <xdr:col>116</xdr:col>
      <xdr:colOff>114300</xdr:colOff>
      <xdr:row>61</xdr:row>
      <xdr:rowOff>140716</xdr:rowOff>
    </xdr:to>
    <xdr:sp macro="" textlink="">
      <xdr:nvSpPr>
        <xdr:cNvPr id="569" name="フローチャート: 判断 568"/>
        <xdr:cNvSpPr/>
      </xdr:nvSpPr>
      <xdr:spPr>
        <a:xfrm>
          <a:off x="19458940" y="1026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74168</xdr:rowOff>
    </xdr:from>
    <xdr:to>
      <xdr:col>112</xdr:col>
      <xdr:colOff>38100</xdr:colOff>
      <xdr:row>62</xdr:row>
      <xdr:rowOff>4318</xdr:rowOff>
    </xdr:to>
    <xdr:sp macro="" textlink="">
      <xdr:nvSpPr>
        <xdr:cNvPr id="570" name="フローチャート: 判断 569"/>
        <xdr:cNvSpPr/>
      </xdr:nvSpPr>
      <xdr:spPr>
        <a:xfrm>
          <a:off x="18735040" y="103002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92075</xdr:rowOff>
    </xdr:from>
    <xdr:to>
      <xdr:col>107</xdr:col>
      <xdr:colOff>101600</xdr:colOff>
      <xdr:row>62</xdr:row>
      <xdr:rowOff>22225</xdr:rowOff>
    </xdr:to>
    <xdr:sp macro="" textlink="">
      <xdr:nvSpPr>
        <xdr:cNvPr id="571" name="フローチャート: 判断 570"/>
        <xdr:cNvSpPr/>
      </xdr:nvSpPr>
      <xdr:spPr>
        <a:xfrm>
          <a:off x="17937480" y="1031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114173</xdr:rowOff>
    </xdr:from>
    <xdr:to>
      <xdr:col>102</xdr:col>
      <xdr:colOff>165100</xdr:colOff>
      <xdr:row>62</xdr:row>
      <xdr:rowOff>44323</xdr:rowOff>
    </xdr:to>
    <xdr:sp macro="" textlink="">
      <xdr:nvSpPr>
        <xdr:cNvPr id="572" name="フローチャート: 判断 571"/>
        <xdr:cNvSpPr/>
      </xdr:nvSpPr>
      <xdr:spPr>
        <a:xfrm>
          <a:off x="17162780" y="103402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124841</xdr:rowOff>
    </xdr:from>
    <xdr:to>
      <xdr:col>98</xdr:col>
      <xdr:colOff>38100</xdr:colOff>
      <xdr:row>62</xdr:row>
      <xdr:rowOff>54991</xdr:rowOff>
    </xdr:to>
    <xdr:sp macro="" textlink="">
      <xdr:nvSpPr>
        <xdr:cNvPr id="573" name="フローチャート: 判断 572"/>
        <xdr:cNvSpPr/>
      </xdr:nvSpPr>
      <xdr:spPr>
        <a:xfrm>
          <a:off x="16388080" y="10350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4" name="テキスト ボックス 573"/>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5" name="テキスト ボックス 574"/>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6" name="テキスト ボックス 575"/>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7" name="テキスト ボックス 576"/>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8" name="テキスト ボックス 577"/>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38735</xdr:rowOff>
    </xdr:from>
    <xdr:to>
      <xdr:col>116</xdr:col>
      <xdr:colOff>114300</xdr:colOff>
      <xdr:row>61</xdr:row>
      <xdr:rowOff>140335</xdr:rowOff>
    </xdr:to>
    <xdr:sp macro="" textlink="">
      <xdr:nvSpPr>
        <xdr:cNvPr id="579" name="楕円 578"/>
        <xdr:cNvSpPr/>
      </xdr:nvSpPr>
      <xdr:spPr>
        <a:xfrm>
          <a:off x="1945894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61612</xdr:rowOff>
    </xdr:from>
    <xdr:ext cx="469744" cy="259045"/>
    <xdr:sp macro="" textlink="">
      <xdr:nvSpPr>
        <xdr:cNvPr id="580" name="【学校施設】&#10;一人当たり面積該当値テキスト"/>
        <xdr:cNvSpPr txBox="1"/>
      </xdr:nvSpPr>
      <xdr:spPr>
        <a:xfrm>
          <a:off x="19547840" y="1012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60452</xdr:rowOff>
    </xdr:from>
    <xdr:to>
      <xdr:col>112</xdr:col>
      <xdr:colOff>38100</xdr:colOff>
      <xdr:row>61</xdr:row>
      <xdr:rowOff>162052</xdr:rowOff>
    </xdr:to>
    <xdr:sp macro="" textlink="">
      <xdr:nvSpPr>
        <xdr:cNvPr id="581" name="楕円 580"/>
        <xdr:cNvSpPr/>
      </xdr:nvSpPr>
      <xdr:spPr>
        <a:xfrm>
          <a:off x="18735040" y="102864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89535</xdr:rowOff>
    </xdr:from>
    <xdr:to>
      <xdr:col>116</xdr:col>
      <xdr:colOff>63500</xdr:colOff>
      <xdr:row>61</xdr:row>
      <xdr:rowOff>111252</xdr:rowOff>
    </xdr:to>
    <xdr:cxnSp macro="">
      <xdr:nvCxnSpPr>
        <xdr:cNvPr id="582" name="直線コネクタ 581"/>
        <xdr:cNvCxnSpPr/>
      </xdr:nvCxnSpPr>
      <xdr:spPr>
        <a:xfrm flipV="1">
          <a:off x="18778220" y="10315575"/>
          <a:ext cx="73152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159893</xdr:rowOff>
    </xdr:from>
    <xdr:to>
      <xdr:col>107</xdr:col>
      <xdr:colOff>101600</xdr:colOff>
      <xdr:row>62</xdr:row>
      <xdr:rowOff>90043</xdr:rowOff>
    </xdr:to>
    <xdr:sp macro="" textlink="">
      <xdr:nvSpPr>
        <xdr:cNvPr id="583" name="楕円 582"/>
        <xdr:cNvSpPr/>
      </xdr:nvSpPr>
      <xdr:spPr>
        <a:xfrm>
          <a:off x="17937480" y="10385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111252</xdr:rowOff>
    </xdr:from>
    <xdr:to>
      <xdr:col>111</xdr:col>
      <xdr:colOff>177800</xdr:colOff>
      <xdr:row>62</xdr:row>
      <xdr:rowOff>39243</xdr:rowOff>
    </xdr:to>
    <xdr:cxnSp macro="">
      <xdr:nvCxnSpPr>
        <xdr:cNvPr id="584" name="直線コネクタ 583"/>
        <xdr:cNvCxnSpPr/>
      </xdr:nvCxnSpPr>
      <xdr:spPr>
        <a:xfrm flipV="1">
          <a:off x="17988280" y="10337292"/>
          <a:ext cx="78994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1397</xdr:rowOff>
    </xdr:from>
    <xdr:to>
      <xdr:col>102</xdr:col>
      <xdr:colOff>165100</xdr:colOff>
      <xdr:row>61</xdr:row>
      <xdr:rowOff>102997</xdr:rowOff>
    </xdr:to>
    <xdr:sp macro="" textlink="">
      <xdr:nvSpPr>
        <xdr:cNvPr id="585" name="楕円 584"/>
        <xdr:cNvSpPr/>
      </xdr:nvSpPr>
      <xdr:spPr>
        <a:xfrm>
          <a:off x="17162780" y="102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52197</xdr:rowOff>
    </xdr:from>
    <xdr:to>
      <xdr:col>107</xdr:col>
      <xdr:colOff>50800</xdr:colOff>
      <xdr:row>62</xdr:row>
      <xdr:rowOff>39243</xdr:rowOff>
    </xdr:to>
    <xdr:cxnSp macro="">
      <xdr:nvCxnSpPr>
        <xdr:cNvPr id="586" name="直線コネクタ 585"/>
        <xdr:cNvCxnSpPr/>
      </xdr:nvCxnSpPr>
      <xdr:spPr>
        <a:xfrm>
          <a:off x="17213580" y="10278237"/>
          <a:ext cx="774700" cy="15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166895</xdr:rowOff>
    </xdr:from>
    <xdr:ext cx="469744" cy="259045"/>
    <xdr:sp macro="" textlink="">
      <xdr:nvSpPr>
        <xdr:cNvPr id="587" name="n_1aveValue【学校施設】&#10;一人当たり面積"/>
        <xdr:cNvSpPr txBox="1"/>
      </xdr:nvSpPr>
      <xdr:spPr>
        <a:xfrm>
          <a:off x="18561127" y="103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38752</xdr:rowOff>
    </xdr:from>
    <xdr:ext cx="469744" cy="259045"/>
    <xdr:sp macro="" textlink="">
      <xdr:nvSpPr>
        <xdr:cNvPr id="588" name="n_2aveValue【学校施設】&#10;一人当たり面積"/>
        <xdr:cNvSpPr txBox="1"/>
      </xdr:nvSpPr>
      <xdr:spPr>
        <a:xfrm>
          <a:off x="17776267"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35450</xdr:rowOff>
    </xdr:from>
    <xdr:ext cx="469744" cy="259045"/>
    <xdr:sp macro="" textlink="">
      <xdr:nvSpPr>
        <xdr:cNvPr id="589" name="n_3aveValue【学校施設】&#10;一人当たり面積"/>
        <xdr:cNvSpPr txBox="1"/>
      </xdr:nvSpPr>
      <xdr:spPr>
        <a:xfrm>
          <a:off x="17001567" y="1042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71518</xdr:rowOff>
    </xdr:from>
    <xdr:ext cx="469744" cy="259045"/>
    <xdr:sp macro="" textlink="">
      <xdr:nvSpPr>
        <xdr:cNvPr id="590" name="n_4aveValue【学校施設】&#10;一人当たり面積"/>
        <xdr:cNvSpPr txBox="1"/>
      </xdr:nvSpPr>
      <xdr:spPr>
        <a:xfrm>
          <a:off x="16226867" y="1012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7129</xdr:rowOff>
    </xdr:from>
    <xdr:ext cx="469744" cy="259045"/>
    <xdr:sp macro="" textlink="">
      <xdr:nvSpPr>
        <xdr:cNvPr id="591" name="n_1mainValue【学校施設】&#10;一人当たり面積"/>
        <xdr:cNvSpPr txBox="1"/>
      </xdr:nvSpPr>
      <xdr:spPr>
        <a:xfrm>
          <a:off x="18561127" y="1006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81170</xdr:rowOff>
    </xdr:from>
    <xdr:ext cx="469744" cy="259045"/>
    <xdr:sp macro="" textlink="">
      <xdr:nvSpPr>
        <xdr:cNvPr id="592" name="n_2mainValue【学校施設】&#10;一人当たり面積"/>
        <xdr:cNvSpPr txBox="1"/>
      </xdr:nvSpPr>
      <xdr:spPr>
        <a:xfrm>
          <a:off x="17776267" y="1047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119524</xdr:rowOff>
    </xdr:from>
    <xdr:ext cx="469744" cy="259045"/>
    <xdr:sp macro="" textlink="">
      <xdr:nvSpPr>
        <xdr:cNvPr id="593" name="n_3mainValue【学校施設】&#10;一人当たり面積"/>
        <xdr:cNvSpPr txBox="1"/>
      </xdr:nvSpPr>
      <xdr:spPr>
        <a:xfrm>
          <a:off x="17001567" y="100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4" name="正方形/長方形 593"/>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5" name="正方形/長方形 594"/>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6" name="正方形/長方形 595"/>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7" name="正方形/長方形 596"/>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8" name="正方形/長方形 597"/>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9" name="正方形/長方形 598"/>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0" name="正方形/長方形 599"/>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1" name="正方形/長方形 600"/>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2" name="テキスト ボックス 601"/>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3" name="直線コネクタ 602"/>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4" name="テキスト ボックス 603"/>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5" name="直線コネクタ 604"/>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6" name="テキスト ボックス 605"/>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7" name="直線コネクタ 606"/>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8" name="テキスト ボックス 607"/>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9" name="直線コネクタ 608"/>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0" name="テキスト ボックス 609"/>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1" name="直線コネクタ 610"/>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2" name="テキスト ボックス 611"/>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3" name="直線コネクタ 612"/>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4" name="テキスト ボックス 613"/>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5" name="直線コネクタ 614"/>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6" name="テキスト ボックス 615"/>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7"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121920</xdr:rowOff>
    </xdr:from>
    <xdr:to>
      <xdr:col>85</xdr:col>
      <xdr:colOff>126364</xdr:colOff>
      <xdr:row>86</xdr:row>
      <xdr:rowOff>114300</xdr:rowOff>
    </xdr:to>
    <xdr:cxnSp macro="">
      <xdr:nvCxnSpPr>
        <xdr:cNvPr id="618" name="直線コネクタ 617"/>
        <xdr:cNvCxnSpPr/>
      </xdr:nvCxnSpPr>
      <xdr:spPr>
        <a:xfrm flipV="1">
          <a:off x="14375764" y="1319784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19" name="【児童館】&#10;有形固定資産減価償却率最小値テキスト"/>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20" name="直線コネクタ 619"/>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68597</xdr:rowOff>
    </xdr:from>
    <xdr:ext cx="405111" cy="259045"/>
    <xdr:sp macro="" textlink="">
      <xdr:nvSpPr>
        <xdr:cNvPr id="621" name="【児童館】&#10;有形固定資産減価償却率最大値テキスト"/>
        <xdr:cNvSpPr txBox="1"/>
      </xdr:nvSpPr>
      <xdr:spPr>
        <a:xfrm>
          <a:off x="14414500" y="1297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121920</xdr:rowOff>
    </xdr:from>
    <xdr:to>
      <xdr:col>86</xdr:col>
      <xdr:colOff>25400</xdr:colOff>
      <xdr:row>78</xdr:row>
      <xdr:rowOff>121920</xdr:rowOff>
    </xdr:to>
    <xdr:cxnSp macro="">
      <xdr:nvCxnSpPr>
        <xdr:cNvPr id="622" name="直線コネクタ 621"/>
        <xdr:cNvCxnSpPr/>
      </xdr:nvCxnSpPr>
      <xdr:spPr>
        <a:xfrm>
          <a:off x="14287500" y="1319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13352</xdr:rowOff>
    </xdr:from>
    <xdr:ext cx="405111" cy="259045"/>
    <xdr:sp macro="" textlink="">
      <xdr:nvSpPr>
        <xdr:cNvPr id="623" name="【児童館】&#10;有形固定資産減価償却率平均値テキスト"/>
        <xdr:cNvSpPr txBox="1"/>
      </xdr:nvSpPr>
      <xdr:spPr>
        <a:xfrm>
          <a:off x="14414500" y="13759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34925</xdr:rowOff>
    </xdr:from>
    <xdr:to>
      <xdr:col>85</xdr:col>
      <xdr:colOff>177800</xdr:colOff>
      <xdr:row>82</xdr:row>
      <xdr:rowOff>136525</xdr:rowOff>
    </xdr:to>
    <xdr:sp macro="" textlink="">
      <xdr:nvSpPr>
        <xdr:cNvPr id="624" name="フローチャート: 判断 623"/>
        <xdr:cNvSpPr/>
      </xdr:nvSpPr>
      <xdr:spPr>
        <a:xfrm>
          <a:off x="14325600" y="137814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133986</xdr:rowOff>
    </xdr:from>
    <xdr:to>
      <xdr:col>81</xdr:col>
      <xdr:colOff>101600</xdr:colOff>
      <xdr:row>82</xdr:row>
      <xdr:rowOff>64136</xdr:rowOff>
    </xdr:to>
    <xdr:sp macro="" textlink="">
      <xdr:nvSpPr>
        <xdr:cNvPr id="625" name="フローチャート: 判断 624"/>
        <xdr:cNvSpPr/>
      </xdr:nvSpPr>
      <xdr:spPr>
        <a:xfrm>
          <a:off x="13578840" y="13712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78739</xdr:rowOff>
    </xdr:from>
    <xdr:to>
      <xdr:col>76</xdr:col>
      <xdr:colOff>165100</xdr:colOff>
      <xdr:row>82</xdr:row>
      <xdr:rowOff>8889</xdr:rowOff>
    </xdr:to>
    <xdr:sp macro="" textlink="">
      <xdr:nvSpPr>
        <xdr:cNvPr id="626" name="フローチャート: 判断 625"/>
        <xdr:cNvSpPr/>
      </xdr:nvSpPr>
      <xdr:spPr>
        <a:xfrm>
          <a:off x="12804140" y="13657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80645</xdr:rowOff>
    </xdr:from>
    <xdr:to>
      <xdr:col>72</xdr:col>
      <xdr:colOff>38100</xdr:colOff>
      <xdr:row>82</xdr:row>
      <xdr:rowOff>10795</xdr:rowOff>
    </xdr:to>
    <xdr:sp macro="" textlink="">
      <xdr:nvSpPr>
        <xdr:cNvPr id="627" name="フローチャート: 判断 626"/>
        <xdr:cNvSpPr/>
      </xdr:nvSpPr>
      <xdr:spPr>
        <a:xfrm>
          <a:off x="12029440" y="136594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147320</xdr:rowOff>
    </xdr:from>
    <xdr:to>
      <xdr:col>67</xdr:col>
      <xdr:colOff>101600</xdr:colOff>
      <xdr:row>82</xdr:row>
      <xdr:rowOff>77470</xdr:rowOff>
    </xdr:to>
    <xdr:sp macro="" textlink="">
      <xdr:nvSpPr>
        <xdr:cNvPr id="628" name="フローチャート: 判断 627"/>
        <xdr:cNvSpPr/>
      </xdr:nvSpPr>
      <xdr:spPr>
        <a:xfrm>
          <a:off x="11231880" y="13726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9" name="テキスト ボックス 628"/>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0" name="テキスト ボックス 629"/>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1" name="テキスト ボックス 630"/>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2" name="テキスト ボックス 631"/>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3" name="テキスト ボックス 632"/>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93980</xdr:rowOff>
    </xdr:from>
    <xdr:to>
      <xdr:col>76</xdr:col>
      <xdr:colOff>165100</xdr:colOff>
      <xdr:row>82</xdr:row>
      <xdr:rowOff>24130</xdr:rowOff>
    </xdr:to>
    <xdr:sp macro="" textlink="">
      <xdr:nvSpPr>
        <xdr:cNvPr id="634" name="楕円 633"/>
        <xdr:cNvSpPr/>
      </xdr:nvSpPr>
      <xdr:spPr>
        <a:xfrm>
          <a:off x="12804140" y="13672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88264</xdr:rowOff>
    </xdr:from>
    <xdr:to>
      <xdr:col>72</xdr:col>
      <xdr:colOff>38100</xdr:colOff>
      <xdr:row>82</xdr:row>
      <xdr:rowOff>18414</xdr:rowOff>
    </xdr:to>
    <xdr:sp macro="" textlink="">
      <xdr:nvSpPr>
        <xdr:cNvPr id="635" name="楕円 634"/>
        <xdr:cNvSpPr/>
      </xdr:nvSpPr>
      <xdr:spPr>
        <a:xfrm>
          <a:off x="12029440" y="136671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139064</xdr:rowOff>
    </xdr:from>
    <xdr:to>
      <xdr:col>76</xdr:col>
      <xdr:colOff>114300</xdr:colOff>
      <xdr:row>81</xdr:row>
      <xdr:rowOff>144780</xdr:rowOff>
    </xdr:to>
    <xdr:cxnSp macro="">
      <xdr:nvCxnSpPr>
        <xdr:cNvPr id="636" name="直線コネクタ 635"/>
        <xdr:cNvCxnSpPr/>
      </xdr:nvCxnSpPr>
      <xdr:spPr>
        <a:xfrm>
          <a:off x="12072620" y="13717904"/>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80663</xdr:rowOff>
    </xdr:from>
    <xdr:ext cx="405111" cy="259045"/>
    <xdr:sp macro="" textlink="">
      <xdr:nvSpPr>
        <xdr:cNvPr id="637" name="n_1aveValue【児童館】&#10;有形固定資産減価償却率"/>
        <xdr:cNvSpPr txBox="1"/>
      </xdr:nvSpPr>
      <xdr:spPr>
        <a:xfrm>
          <a:off x="1343724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25416</xdr:rowOff>
    </xdr:from>
    <xdr:ext cx="405111" cy="259045"/>
    <xdr:sp macro="" textlink="">
      <xdr:nvSpPr>
        <xdr:cNvPr id="638" name="n_2aveValue【児童館】&#10;有形固定資産減価償却率"/>
        <xdr:cNvSpPr txBox="1"/>
      </xdr:nvSpPr>
      <xdr:spPr>
        <a:xfrm>
          <a:off x="1267524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27322</xdr:rowOff>
    </xdr:from>
    <xdr:ext cx="405111" cy="259045"/>
    <xdr:sp macro="" textlink="">
      <xdr:nvSpPr>
        <xdr:cNvPr id="639" name="n_3aveValue【児童館】&#10;有形固定資産減価償却率"/>
        <xdr:cNvSpPr txBox="1"/>
      </xdr:nvSpPr>
      <xdr:spPr>
        <a:xfrm>
          <a:off x="1190054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93997</xdr:rowOff>
    </xdr:from>
    <xdr:ext cx="405111" cy="259045"/>
    <xdr:sp macro="" textlink="">
      <xdr:nvSpPr>
        <xdr:cNvPr id="640" name="n_4aveValue【児童館】&#10;有形固定資産減価償却率"/>
        <xdr:cNvSpPr txBox="1"/>
      </xdr:nvSpPr>
      <xdr:spPr>
        <a:xfrm>
          <a:off x="1110298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15257</xdr:rowOff>
    </xdr:from>
    <xdr:ext cx="405111" cy="259045"/>
    <xdr:sp macro="" textlink="">
      <xdr:nvSpPr>
        <xdr:cNvPr id="641" name="n_2mainValue【児童館】&#10;有形固定資産減価償却率"/>
        <xdr:cNvSpPr txBox="1"/>
      </xdr:nvSpPr>
      <xdr:spPr>
        <a:xfrm>
          <a:off x="12675244" y="1376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9541</xdr:rowOff>
    </xdr:from>
    <xdr:ext cx="405111" cy="259045"/>
    <xdr:sp macro="" textlink="">
      <xdr:nvSpPr>
        <xdr:cNvPr id="642" name="n_3mainValue【児童館】&#10;有形固定資産減価償却率"/>
        <xdr:cNvSpPr txBox="1"/>
      </xdr:nvSpPr>
      <xdr:spPr>
        <a:xfrm>
          <a:off x="11900544" y="137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3" name="正方形/長方形 642"/>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4" name="正方形/長方形 643"/>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5" name="正方形/長方形 644"/>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6" name="正方形/長方形 645"/>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7" name="正方形/長方形 646"/>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8" name="正方形/長方形 647"/>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9" name="正方形/長方形 648"/>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0" name="正方形/長方形 649"/>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1" name="テキスト ボックス 650"/>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2" name="直線コネクタ 651"/>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53" name="直線コネクタ 652"/>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54" name="テキスト ボックス 653"/>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55" name="直線コネクタ 654"/>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56" name="テキスト ボックス 655"/>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57" name="直線コネクタ 656"/>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58" name="テキスト ボックス 657"/>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59" name="直線コネクタ 658"/>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60" name="テキスト ボックス 659"/>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61" name="直線コネクタ 660"/>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62" name="テキスト ボックス 661"/>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63" name="直線コネクタ 662"/>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64" name="テキスト ボックス 663"/>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5" name="直線コネクタ 664"/>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6" name="テキスト ボックス 665"/>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7"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87086</xdr:rowOff>
    </xdr:from>
    <xdr:to>
      <xdr:col>116</xdr:col>
      <xdr:colOff>62864</xdr:colOff>
      <xdr:row>86</xdr:row>
      <xdr:rowOff>87086</xdr:rowOff>
    </xdr:to>
    <xdr:cxnSp macro="">
      <xdr:nvCxnSpPr>
        <xdr:cNvPr id="668" name="直線コネクタ 667"/>
        <xdr:cNvCxnSpPr/>
      </xdr:nvCxnSpPr>
      <xdr:spPr>
        <a:xfrm flipV="1">
          <a:off x="19509104" y="13163006"/>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90913</xdr:rowOff>
    </xdr:from>
    <xdr:ext cx="469744" cy="259045"/>
    <xdr:sp macro="" textlink="">
      <xdr:nvSpPr>
        <xdr:cNvPr id="669" name="【児童館】&#10;一人当たり面積最小値テキスト"/>
        <xdr:cNvSpPr txBox="1"/>
      </xdr:nvSpPr>
      <xdr:spPr>
        <a:xfrm>
          <a:off x="19547840"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87086</xdr:rowOff>
    </xdr:from>
    <xdr:to>
      <xdr:col>116</xdr:col>
      <xdr:colOff>152400</xdr:colOff>
      <xdr:row>86</xdr:row>
      <xdr:rowOff>87086</xdr:rowOff>
    </xdr:to>
    <xdr:cxnSp macro="">
      <xdr:nvCxnSpPr>
        <xdr:cNvPr id="670" name="直線コネクタ 669"/>
        <xdr:cNvCxnSpPr/>
      </xdr:nvCxnSpPr>
      <xdr:spPr>
        <a:xfrm>
          <a:off x="19443700" y="145041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33763</xdr:rowOff>
    </xdr:from>
    <xdr:ext cx="469744" cy="259045"/>
    <xdr:sp macro="" textlink="">
      <xdr:nvSpPr>
        <xdr:cNvPr id="671" name="【児童館】&#10;一人当たり面積最大値テキスト"/>
        <xdr:cNvSpPr txBox="1"/>
      </xdr:nvSpPr>
      <xdr:spPr>
        <a:xfrm>
          <a:off x="19547840" y="1294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87086</xdr:rowOff>
    </xdr:from>
    <xdr:to>
      <xdr:col>116</xdr:col>
      <xdr:colOff>152400</xdr:colOff>
      <xdr:row>78</xdr:row>
      <xdr:rowOff>87086</xdr:rowOff>
    </xdr:to>
    <xdr:cxnSp macro="">
      <xdr:nvCxnSpPr>
        <xdr:cNvPr id="672" name="直線コネクタ 671"/>
        <xdr:cNvCxnSpPr/>
      </xdr:nvCxnSpPr>
      <xdr:spPr>
        <a:xfrm>
          <a:off x="19443700" y="131630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63698</xdr:rowOff>
    </xdr:from>
    <xdr:ext cx="469744" cy="259045"/>
    <xdr:sp macro="" textlink="">
      <xdr:nvSpPr>
        <xdr:cNvPr id="673" name="【児童館】&#10;一人当たり面積平均値テキスト"/>
        <xdr:cNvSpPr txBox="1"/>
      </xdr:nvSpPr>
      <xdr:spPr>
        <a:xfrm>
          <a:off x="19547840" y="14145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85271</xdr:rowOff>
    </xdr:from>
    <xdr:to>
      <xdr:col>116</xdr:col>
      <xdr:colOff>114300</xdr:colOff>
      <xdr:row>85</xdr:row>
      <xdr:rowOff>15421</xdr:rowOff>
    </xdr:to>
    <xdr:sp macro="" textlink="">
      <xdr:nvSpPr>
        <xdr:cNvPr id="674" name="フローチャート: 判断 673"/>
        <xdr:cNvSpPr/>
      </xdr:nvSpPr>
      <xdr:spPr>
        <a:xfrm>
          <a:off x="19458940" y="141670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68943</xdr:rowOff>
    </xdr:from>
    <xdr:to>
      <xdr:col>112</xdr:col>
      <xdr:colOff>38100</xdr:colOff>
      <xdr:row>84</xdr:row>
      <xdr:rowOff>170543</xdr:rowOff>
    </xdr:to>
    <xdr:sp macro="" textlink="">
      <xdr:nvSpPr>
        <xdr:cNvPr id="675" name="フローチャート: 判断 674"/>
        <xdr:cNvSpPr/>
      </xdr:nvSpPr>
      <xdr:spPr>
        <a:xfrm>
          <a:off x="18735040" y="141507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158750</xdr:rowOff>
    </xdr:from>
    <xdr:to>
      <xdr:col>107</xdr:col>
      <xdr:colOff>101600</xdr:colOff>
      <xdr:row>84</xdr:row>
      <xdr:rowOff>88900</xdr:rowOff>
    </xdr:to>
    <xdr:sp macro="" textlink="">
      <xdr:nvSpPr>
        <xdr:cNvPr id="676" name="フローチャート: 判断 675"/>
        <xdr:cNvSpPr/>
      </xdr:nvSpPr>
      <xdr:spPr>
        <a:xfrm>
          <a:off x="1793748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677" name="フローチャート: 判断 676"/>
        <xdr:cNvSpPr/>
      </xdr:nvSpPr>
      <xdr:spPr>
        <a:xfrm>
          <a:off x="17162780" y="1410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85271</xdr:rowOff>
    </xdr:from>
    <xdr:to>
      <xdr:col>98</xdr:col>
      <xdr:colOff>38100</xdr:colOff>
      <xdr:row>85</xdr:row>
      <xdr:rowOff>15421</xdr:rowOff>
    </xdr:to>
    <xdr:sp macro="" textlink="">
      <xdr:nvSpPr>
        <xdr:cNvPr id="678" name="フローチャート: 判断 677"/>
        <xdr:cNvSpPr/>
      </xdr:nvSpPr>
      <xdr:spPr>
        <a:xfrm>
          <a:off x="16388080" y="141670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9" name="テキスト ボックス 678"/>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0" name="テキスト ボックス 679"/>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1" name="テキスト ボックス 680"/>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2" name="テキスト ボックス 681"/>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3" name="テキスト ボックス 682"/>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52614</xdr:rowOff>
    </xdr:from>
    <xdr:to>
      <xdr:col>107</xdr:col>
      <xdr:colOff>101600</xdr:colOff>
      <xdr:row>78</xdr:row>
      <xdr:rowOff>154214</xdr:rowOff>
    </xdr:to>
    <xdr:sp macro="" textlink="">
      <xdr:nvSpPr>
        <xdr:cNvPr id="684" name="楕円 683"/>
        <xdr:cNvSpPr/>
      </xdr:nvSpPr>
      <xdr:spPr>
        <a:xfrm>
          <a:off x="17937480" y="1312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76</xdr:row>
      <xdr:rowOff>166914</xdr:rowOff>
    </xdr:from>
    <xdr:to>
      <xdr:col>102</xdr:col>
      <xdr:colOff>165100</xdr:colOff>
      <xdr:row>77</xdr:row>
      <xdr:rowOff>97064</xdr:rowOff>
    </xdr:to>
    <xdr:sp macro="" textlink="">
      <xdr:nvSpPr>
        <xdr:cNvPr id="685" name="楕円 684"/>
        <xdr:cNvSpPr/>
      </xdr:nvSpPr>
      <xdr:spPr>
        <a:xfrm>
          <a:off x="17162780" y="12907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46264</xdr:rowOff>
    </xdr:from>
    <xdr:to>
      <xdr:col>107</xdr:col>
      <xdr:colOff>50800</xdr:colOff>
      <xdr:row>78</xdr:row>
      <xdr:rowOff>103414</xdr:rowOff>
    </xdr:to>
    <xdr:cxnSp macro="">
      <xdr:nvCxnSpPr>
        <xdr:cNvPr id="686" name="直線コネクタ 685"/>
        <xdr:cNvCxnSpPr/>
      </xdr:nvCxnSpPr>
      <xdr:spPr>
        <a:xfrm>
          <a:off x="17213580" y="12954544"/>
          <a:ext cx="7747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15620</xdr:rowOff>
    </xdr:from>
    <xdr:ext cx="469744" cy="259045"/>
    <xdr:sp macro="" textlink="">
      <xdr:nvSpPr>
        <xdr:cNvPr id="687" name="n_1aveValue【児童館】&#10;一人当たり面積"/>
        <xdr:cNvSpPr txBox="1"/>
      </xdr:nvSpPr>
      <xdr:spPr>
        <a:xfrm>
          <a:off x="18561127" y="1392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80027</xdr:rowOff>
    </xdr:from>
    <xdr:ext cx="469744" cy="259045"/>
    <xdr:sp macro="" textlink="">
      <xdr:nvSpPr>
        <xdr:cNvPr id="688" name="n_2aveValue【児童館】&#10;一人当たり面積"/>
        <xdr:cNvSpPr txBox="1"/>
      </xdr:nvSpPr>
      <xdr:spPr>
        <a:xfrm>
          <a:off x="177762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112684</xdr:rowOff>
    </xdr:from>
    <xdr:ext cx="469744" cy="259045"/>
    <xdr:sp macro="" textlink="">
      <xdr:nvSpPr>
        <xdr:cNvPr id="689" name="n_3aveValue【児童館】&#10;一人当たり面積"/>
        <xdr:cNvSpPr txBox="1"/>
      </xdr:nvSpPr>
      <xdr:spPr>
        <a:xfrm>
          <a:off x="17001567" y="14194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31948</xdr:rowOff>
    </xdr:from>
    <xdr:ext cx="469744" cy="259045"/>
    <xdr:sp macro="" textlink="">
      <xdr:nvSpPr>
        <xdr:cNvPr id="690" name="n_4aveValue【児童館】&#10;一人当たり面積"/>
        <xdr:cNvSpPr txBox="1"/>
      </xdr:nvSpPr>
      <xdr:spPr>
        <a:xfrm>
          <a:off x="16226867" y="1394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170741</xdr:rowOff>
    </xdr:from>
    <xdr:ext cx="469744" cy="259045"/>
    <xdr:sp macro="" textlink="">
      <xdr:nvSpPr>
        <xdr:cNvPr id="691" name="n_2mainValue【児童館】&#10;一人当たり面積"/>
        <xdr:cNvSpPr txBox="1"/>
      </xdr:nvSpPr>
      <xdr:spPr>
        <a:xfrm>
          <a:off x="17776267" y="1291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75</xdr:row>
      <xdr:rowOff>113591</xdr:rowOff>
    </xdr:from>
    <xdr:ext cx="469744" cy="259045"/>
    <xdr:sp macro="" textlink="">
      <xdr:nvSpPr>
        <xdr:cNvPr id="692" name="n_3mainValue【児童館】&#10;一人当たり面積"/>
        <xdr:cNvSpPr txBox="1"/>
      </xdr:nvSpPr>
      <xdr:spPr>
        <a:xfrm>
          <a:off x="17001567" y="1268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3" name="正方形/長方形 692"/>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4" name="正方形/長方形 693"/>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5" name="正方形/長方形 694"/>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6" name="正方形/長方形 695"/>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7" name="正方形/長方形 696"/>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8" name="正方形/長方形 697"/>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9" name="正方形/長方形 698"/>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0" name="正方形/長方形 699"/>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01" name="テキスト ボックス 700"/>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2" name="直線コネクタ 701"/>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03" name="テキスト ボックス 702"/>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04" name="直線コネクタ 703"/>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05" name="テキスト ボックス 704"/>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06" name="直線コネクタ 705"/>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07" name="テキスト ボックス 706"/>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08" name="直線コネクタ 707"/>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09" name="テキスト ボックス 708"/>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10" name="直線コネクタ 709"/>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11" name="テキスト ボックス 710"/>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12" name="直線コネクタ 711"/>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13" name="テキスト ボックス 712"/>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4" name="直線コネクタ 713"/>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15" name="テキスト ボックス 714"/>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16"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102870</xdr:rowOff>
    </xdr:from>
    <xdr:to>
      <xdr:col>85</xdr:col>
      <xdr:colOff>126364</xdr:colOff>
      <xdr:row>108</xdr:row>
      <xdr:rowOff>7620</xdr:rowOff>
    </xdr:to>
    <xdr:cxnSp macro="">
      <xdr:nvCxnSpPr>
        <xdr:cNvPr id="717" name="直線コネクタ 716"/>
        <xdr:cNvCxnSpPr/>
      </xdr:nvCxnSpPr>
      <xdr:spPr>
        <a:xfrm flipV="1">
          <a:off x="14375764" y="1686687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11447</xdr:rowOff>
    </xdr:from>
    <xdr:ext cx="405111" cy="259045"/>
    <xdr:sp macro="" textlink="">
      <xdr:nvSpPr>
        <xdr:cNvPr id="718" name="【公民館】&#10;有形固定資産減価償却率最小値テキスト"/>
        <xdr:cNvSpPr txBox="1"/>
      </xdr:nvSpPr>
      <xdr:spPr>
        <a:xfrm>
          <a:off x="14414500" y="1811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xdr:rowOff>
    </xdr:from>
    <xdr:to>
      <xdr:col>86</xdr:col>
      <xdr:colOff>25400</xdr:colOff>
      <xdr:row>108</xdr:row>
      <xdr:rowOff>7620</xdr:rowOff>
    </xdr:to>
    <xdr:cxnSp macro="">
      <xdr:nvCxnSpPr>
        <xdr:cNvPr id="719" name="直線コネクタ 718"/>
        <xdr:cNvCxnSpPr/>
      </xdr:nvCxnSpPr>
      <xdr:spPr>
        <a:xfrm>
          <a:off x="14287500" y="18112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49547</xdr:rowOff>
    </xdr:from>
    <xdr:ext cx="405111" cy="259045"/>
    <xdr:sp macro="" textlink="">
      <xdr:nvSpPr>
        <xdr:cNvPr id="720" name="【公民館】&#10;有形固定資産減価償却率最大値テキスト"/>
        <xdr:cNvSpPr txBox="1"/>
      </xdr:nvSpPr>
      <xdr:spPr>
        <a:xfrm>
          <a:off x="14414500" y="1664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102870</xdr:rowOff>
    </xdr:from>
    <xdr:to>
      <xdr:col>86</xdr:col>
      <xdr:colOff>25400</xdr:colOff>
      <xdr:row>100</xdr:row>
      <xdr:rowOff>102870</xdr:rowOff>
    </xdr:to>
    <xdr:cxnSp macro="">
      <xdr:nvCxnSpPr>
        <xdr:cNvPr id="721" name="直線コネクタ 720"/>
        <xdr:cNvCxnSpPr/>
      </xdr:nvCxnSpPr>
      <xdr:spPr>
        <a:xfrm>
          <a:off x="14287500" y="16866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86377</xdr:rowOff>
    </xdr:from>
    <xdr:ext cx="405111" cy="259045"/>
    <xdr:sp macro="" textlink="">
      <xdr:nvSpPr>
        <xdr:cNvPr id="722" name="【公民館】&#10;有形固定資産減価償却率平均値テキスト"/>
        <xdr:cNvSpPr txBox="1"/>
      </xdr:nvSpPr>
      <xdr:spPr>
        <a:xfrm>
          <a:off x="14414500" y="17353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63500</xdr:rowOff>
    </xdr:from>
    <xdr:to>
      <xdr:col>85</xdr:col>
      <xdr:colOff>177800</xdr:colOff>
      <xdr:row>104</xdr:row>
      <xdr:rowOff>165100</xdr:rowOff>
    </xdr:to>
    <xdr:sp macro="" textlink="">
      <xdr:nvSpPr>
        <xdr:cNvPr id="723" name="フローチャート: 判断 722"/>
        <xdr:cNvSpPr/>
      </xdr:nvSpPr>
      <xdr:spPr>
        <a:xfrm>
          <a:off x="14325600" y="174980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80645</xdr:rowOff>
    </xdr:from>
    <xdr:to>
      <xdr:col>81</xdr:col>
      <xdr:colOff>101600</xdr:colOff>
      <xdr:row>105</xdr:row>
      <xdr:rowOff>10795</xdr:rowOff>
    </xdr:to>
    <xdr:sp macro="" textlink="">
      <xdr:nvSpPr>
        <xdr:cNvPr id="724" name="フローチャート: 判断 723"/>
        <xdr:cNvSpPr/>
      </xdr:nvSpPr>
      <xdr:spPr>
        <a:xfrm>
          <a:off x="13578840" y="17515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90170</xdr:rowOff>
    </xdr:from>
    <xdr:to>
      <xdr:col>76</xdr:col>
      <xdr:colOff>165100</xdr:colOff>
      <xdr:row>106</xdr:row>
      <xdr:rowOff>20320</xdr:rowOff>
    </xdr:to>
    <xdr:sp macro="" textlink="">
      <xdr:nvSpPr>
        <xdr:cNvPr id="725" name="フローチャート: 判断 724"/>
        <xdr:cNvSpPr/>
      </xdr:nvSpPr>
      <xdr:spPr>
        <a:xfrm>
          <a:off x="12804140" y="17692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25400</xdr:rowOff>
    </xdr:from>
    <xdr:to>
      <xdr:col>72</xdr:col>
      <xdr:colOff>38100</xdr:colOff>
      <xdr:row>104</xdr:row>
      <xdr:rowOff>127000</xdr:rowOff>
    </xdr:to>
    <xdr:sp macro="" textlink="">
      <xdr:nvSpPr>
        <xdr:cNvPr id="726" name="フローチャート: 判断 725"/>
        <xdr:cNvSpPr/>
      </xdr:nvSpPr>
      <xdr:spPr>
        <a:xfrm>
          <a:off x="12029440" y="174599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164464</xdr:rowOff>
    </xdr:from>
    <xdr:to>
      <xdr:col>67</xdr:col>
      <xdr:colOff>101600</xdr:colOff>
      <xdr:row>104</xdr:row>
      <xdr:rowOff>94614</xdr:rowOff>
    </xdr:to>
    <xdr:sp macro="" textlink="">
      <xdr:nvSpPr>
        <xdr:cNvPr id="727" name="フローチャート: 判断 726"/>
        <xdr:cNvSpPr/>
      </xdr:nvSpPr>
      <xdr:spPr>
        <a:xfrm>
          <a:off x="11231880" y="17431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8" name="テキスト ボックス 727"/>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9" name="テキスト ボックス 728"/>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30" name="テキスト ボックス 729"/>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31" name="テキスト ボックス 730"/>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32" name="テキスト ボックス 731"/>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95886</xdr:rowOff>
    </xdr:from>
    <xdr:to>
      <xdr:col>85</xdr:col>
      <xdr:colOff>177800</xdr:colOff>
      <xdr:row>107</xdr:row>
      <xdr:rowOff>26036</xdr:rowOff>
    </xdr:to>
    <xdr:sp macro="" textlink="">
      <xdr:nvSpPr>
        <xdr:cNvPr id="733" name="楕円 732"/>
        <xdr:cNvSpPr/>
      </xdr:nvSpPr>
      <xdr:spPr>
        <a:xfrm>
          <a:off x="14325600" y="178657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74313</xdr:rowOff>
    </xdr:from>
    <xdr:ext cx="405111" cy="259045"/>
    <xdr:sp macro="" textlink="">
      <xdr:nvSpPr>
        <xdr:cNvPr id="734" name="【公民館】&#10;有形固定資産減価償却率該当値テキスト"/>
        <xdr:cNvSpPr txBox="1"/>
      </xdr:nvSpPr>
      <xdr:spPr>
        <a:xfrm>
          <a:off x="14414500" y="17844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139700</xdr:rowOff>
    </xdr:from>
    <xdr:to>
      <xdr:col>81</xdr:col>
      <xdr:colOff>101600</xdr:colOff>
      <xdr:row>107</xdr:row>
      <xdr:rowOff>69850</xdr:rowOff>
    </xdr:to>
    <xdr:sp macro="" textlink="">
      <xdr:nvSpPr>
        <xdr:cNvPr id="735" name="楕円 734"/>
        <xdr:cNvSpPr/>
      </xdr:nvSpPr>
      <xdr:spPr>
        <a:xfrm>
          <a:off x="13578840" y="1790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146686</xdr:rowOff>
    </xdr:from>
    <xdr:to>
      <xdr:col>85</xdr:col>
      <xdr:colOff>127000</xdr:colOff>
      <xdr:row>107</xdr:row>
      <xdr:rowOff>19050</xdr:rowOff>
    </xdr:to>
    <xdr:cxnSp macro="">
      <xdr:nvCxnSpPr>
        <xdr:cNvPr id="736" name="直線コネクタ 735"/>
        <xdr:cNvCxnSpPr/>
      </xdr:nvCxnSpPr>
      <xdr:spPr>
        <a:xfrm flipV="1">
          <a:off x="13629640" y="17916526"/>
          <a:ext cx="74676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101600</xdr:rowOff>
    </xdr:from>
    <xdr:to>
      <xdr:col>76</xdr:col>
      <xdr:colOff>165100</xdr:colOff>
      <xdr:row>107</xdr:row>
      <xdr:rowOff>31750</xdr:rowOff>
    </xdr:to>
    <xdr:sp macro="" textlink="">
      <xdr:nvSpPr>
        <xdr:cNvPr id="737" name="楕円 736"/>
        <xdr:cNvSpPr/>
      </xdr:nvSpPr>
      <xdr:spPr>
        <a:xfrm>
          <a:off x="12804140" y="1787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152400</xdr:rowOff>
    </xdr:from>
    <xdr:to>
      <xdr:col>81</xdr:col>
      <xdr:colOff>50800</xdr:colOff>
      <xdr:row>107</xdr:row>
      <xdr:rowOff>19050</xdr:rowOff>
    </xdr:to>
    <xdr:cxnSp macro="">
      <xdr:nvCxnSpPr>
        <xdr:cNvPr id="738" name="直線コネクタ 737"/>
        <xdr:cNvCxnSpPr/>
      </xdr:nvCxnSpPr>
      <xdr:spPr>
        <a:xfrm>
          <a:off x="12854940" y="1792224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76836</xdr:rowOff>
    </xdr:from>
    <xdr:to>
      <xdr:col>72</xdr:col>
      <xdr:colOff>38100</xdr:colOff>
      <xdr:row>106</xdr:row>
      <xdr:rowOff>6986</xdr:rowOff>
    </xdr:to>
    <xdr:sp macro="" textlink="">
      <xdr:nvSpPr>
        <xdr:cNvPr id="739" name="楕円 738"/>
        <xdr:cNvSpPr/>
      </xdr:nvSpPr>
      <xdr:spPr>
        <a:xfrm>
          <a:off x="12029440" y="176790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127636</xdr:rowOff>
    </xdr:from>
    <xdr:to>
      <xdr:col>76</xdr:col>
      <xdr:colOff>114300</xdr:colOff>
      <xdr:row>106</xdr:row>
      <xdr:rowOff>152400</xdr:rowOff>
    </xdr:to>
    <xdr:cxnSp macro="">
      <xdr:nvCxnSpPr>
        <xdr:cNvPr id="740" name="直線コネクタ 739"/>
        <xdr:cNvCxnSpPr/>
      </xdr:nvCxnSpPr>
      <xdr:spPr>
        <a:xfrm>
          <a:off x="12072620" y="17729836"/>
          <a:ext cx="782320" cy="19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27322</xdr:rowOff>
    </xdr:from>
    <xdr:ext cx="405111" cy="259045"/>
    <xdr:sp macro="" textlink="">
      <xdr:nvSpPr>
        <xdr:cNvPr id="741" name="n_1aveValue【公民館】&#10;有形固定資産減価償却率"/>
        <xdr:cNvSpPr txBox="1"/>
      </xdr:nvSpPr>
      <xdr:spPr>
        <a:xfrm>
          <a:off x="13437244" y="172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36847</xdr:rowOff>
    </xdr:from>
    <xdr:ext cx="405111" cy="259045"/>
    <xdr:sp macro="" textlink="">
      <xdr:nvSpPr>
        <xdr:cNvPr id="742" name="n_2aveValue【公民館】&#10;有形固定資産減価償却率"/>
        <xdr:cNvSpPr txBox="1"/>
      </xdr:nvSpPr>
      <xdr:spPr>
        <a:xfrm>
          <a:off x="126752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143527</xdr:rowOff>
    </xdr:from>
    <xdr:ext cx="405111" cy="259045"/>
    <xdr:sp macro="" textlink="">
      <xdr:nvSpPr>
        <xdr:cNvPr id="743" name="n_3aveValue【公民館】&#10;有形固定資産減価償却率"/>
        <xdr:cNvSpPr txBox="1"/>
      </xdr:nvSpPr>
      <xdr:spPr>
        <a:xfrm>
          <a:off x="119005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111141</xdr:rowOff>
    </xdr:from>
    <xdr:ext cx="405111" cy="259045"/>
    <xdr:sp macro="" textlink="">
      <xdr:nvSpPr>
        <xdr:cNvPr id="744" name="n_4aveValue【公民館】&#10;有形固定資産減価償却率"/>
        <xdr:cNvSpPr txBox="1"/>
      </xdr:nvSpPr>
      <xdr:spPr>
        <a:xfrm>
          <a:off x="11102984" y="1721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60977</xdr:rowOff>
    </xdr:from>
    <xdr:ext cx="405111" cy="259045"/>
    <xdr:sp macro="" textlink="">
      <xdr:nvSpPr>
        <xdr:cNvPr id="745" name="n_1mainValue【公民館】&#10;有形固定資産減価償却率"/>
        <xdr:cNvSpPr txBox="1"/>
      </xdr:nvSpPr>
      <xdr:spPr>
        <a:xfrm>
          <a:off x="1343724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22877</xdr:rowOff>
    </xdr:from>
    <xdr:ext cx="405111" cy="259045"/>
    <xdr:sp macro="" textlink="">
      <xdr:nvSpPr>
        <xdr:cNvPr id="746" name="n_2mainValue【公民館】&#10;有形固定資産減価償却率"/>
        <xdr:cNvSpPr txBox="1"/>
      </xdr:nvSpPr>
      <xdr:spPr>
        <a:xfrm>
          <a:off x="126752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169563</xdr:rowOff>
    </xdr:from>
    <xdr:ext cx="405111" cy="259045"/>
    <xdr:sp macro="" textlink="">
      <xdr:nvSpPr>
        <xdr:cNvPr id="747" name="n_3mainValue【公民館】&#10;有形固定資産減価償却率"/>
        <xdr:cNvSpPr txBox="1"/>
      </xdr:nvSpPr>
      <xdr:spPr>
        <a:xfrm>
          <a:off x="11900544" y="1777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9" name="正方形/長方形 748"/>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0" name="正方形/長方形 749"/>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1" name="正方形/長方形 750"/>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2" name="正方形/長方形 751"/>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3" name="正方形/長方形 752"/>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4" name="正方形/長方形 753"/>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5" name="正方形/長方形 754"/>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6" name="テキスト ボックス 755"/>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7" name="直線コネクタ 756"/>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58" name="直線コネクタ 757"/>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59" name="テキスト ボックス 758"/>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60" name="直線コネクタ 759"/>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61" name="テキスト ボックス 760"/>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62" name="直線コネクタ 761"/>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63" name="テキスト ボックス 762"/>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64" name="直線コネクタ 763"/>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65" name="テキスト ボックス 764"/>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66" name="直線コネクタ 765"/>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67" name="テキスト ボックス 766"/>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68" name="直線コネクタ 767"/>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69" name="テキスト ボックス 768"/>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0" name="直線コネクタ 769"/>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1" name="テキスト ボックス 770"/>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2"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17418</xdr:rowOff>
    </xdr:from>
    <xdr:to>
      <xdr:col>116</xdr:col>
      <xdr:colOff>62864</xdr:colOff>
      <xdr:row>109</xdr:row>
      <xdr:rowOff>26670</xdr:rowOff>
    </xdr:to>
    <xdr:cxnSp macro="">
      <xdr:nvCxnSpPr>
        <xdr:cNvPr id="773" name="直線コネクタ 772"/>
        <xdr:cNvCxnSpPr/>
      </xdr:nvCxnSpPr>
      <xdr:spPr>
        <a:xfrm flipV="1">
          <a:off x="19509104" y="16781418"/>
          <a:ext cx="0" cy="1518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30497</xdr:rowOff>
    </xdr:from>
    <xdr:ext cx="469744" cy="259045"/>
    <xdr:sp macro="" textlink="">
      <xdr:nvSpPr>
        <xdr:cNvPr id="774" name="【公民館】&#10;一人当たり面積最小値テキスト"/>
        <xdr:cNvSpPr txBox="1"/>
      </xdr:nvSpPr>
      <xdr:spPr>
        <a:xfrm>
          <a:off x="19547840"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26670</xdr:rowOff>
    </xdr:from>
    <xdr:to>
      <xdr:col>116</xdr:col>
      <xdr:colOff>152400</xdr:colOff>
      <xdr:row>109</xdr:row>
      <xdr:rowOff>26670</xdr:rowOff>
    </xdr:to>
    <xdr:cxnSp macro="">
      <xdr:nvCxnSpPr>
        <xdr:cNvPr id="775" name="直線コネクタ 774"/>
        <xdr:cNvCxnSpPr/>
      </xdr:nvCxnSpPr>
      <xdr:spPr>
        <a:xfrm>
          <a:off x="19443700" y="18299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135545</xdr:rowOff>
    </xdr:from>
    <xdr:ext cx="469744" cy="259045"/>
    <xdr:sp macro="" textlink="">
      <xdr:nvSpPr>
        <xdr:cNvPr id="776" name="【公民館】&#10;一人当たり面積最大値テキスト"/>
        <xdr:cNvSpPr txBox="1"/>
      </xdr:nvSpPr>
      <xdr:spPr>
        <a:xfrm>
          <a:off x="19547840" y="1656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17418</xdr:rowOff>
    </xdr:from>
    <xdr:to>
      <xdr:col>116</xdr:col>
      <xdr:colOff>152400</xdr:colOff>
      <xdr:row>100</xdr:row>
      <xdr:rowOff>17418</xdr:rowOff>
    </xdr:to>
    <xdr:cxnSp macro="">
      <xdr:nvCxnSpPr>
        <xdr:cNvPr id="777" name="直線コネクタ 776"/>
        <xdr:cNvCxnSpPr/>
      </xdr:nvCxnSpPr>
      <xdr:spPr>
        <a:xfrm>
          <a:off x="19443700" y="167814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70593</xdr:rowOff>
    </xdr:from>
    <xdr:ext cx="469744" cy="259045"/>
    <xdr:sp macro="" textlink="">
      <xdr:nvSpPr>
        <xdr:cNvPr id="778" name="【公民館】&#10;一人当たり面積平均値テキスト"/>
        <xdr:cNvSpPr txBox="1"/>
      </xdr:nvSpPr>
      <xdr:spPr>
        <a:xfrm>
          <a:off x="19547840" y="178404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47716</xdr:rowOff>
    </xdr:from>
    <xdr:to>
      <xdr:col>116</xdr:col>
      <xdr:colOff>114300</xdr:colOff>
      <xdr:row>107</xdr:row>
      <xdr:rowOff>149316</xdr:rowOff>
    </xdr:to>
    <xdr:sp macro="" textlink="">
      <xdr:nvSpPr>
        <xdr:cNvPr id="779" name="フローチャート: 判断 778"/>
        <xdr:cNvSpPr/>
      </xdr:nvSpPr>
      <xdr:spPr>
        <a:xfrm>
          <a:off x="19458940" y="1798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59689</xdr:rowOff>
    </xdr:from>
    <xdr:to>
      <xdr:col>112</xdr:col>
      <xdr:colOff>38100</xdr:colOff>
      <xdr:row>107</xdr:row>
      <xdr:rowOff>161289</xdr:rowOff>
    </xdr:to>
    <xdr:sp macro="" textlink="">
      <xdr:nvSpPr>
        <xdr:cNvPr id="780" name="フローチャート: 判断 779"/>
        <xdr:cNvSpPr/>
      </xdr:nvSpPr>
      <xdr:spPr>
        <a:xfrm>
          <a:off x="18735040" y="179971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55336</xdr:rowOff>
    </xdr:from>
    <xdr:to>
      <xdr:col>107</xdr:col>
      <xdr:colOff>101600</xdr:colOff>
      <xdr:row>107</xdr:row>
      <xdr:rowOff>156936</xdr:rowOff>
    </xdr:to>
    <xdr:sp macro="" textlink="">
      <xdr:nvSpPr>
        <xdr:cNvPr id="781" name="フローチャート: 判断 780"/>
        <xdr:cNvSpPr/>
      </xdr:nvSpPr>
      <xdr:spPr>
        <a:xfrm>
          <a:off x="17937480" y="1799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58601</xdr:rowOff>
    </xdr:from>
    <xdr:to>
      <xdr:col>102</xdr:col>
      <xdr:colOff>165100</xdr:colOff>
      <xdr:row>107</xdr:row>
      <xdr:rowOff>160201</xdr:rowOff>
    </xdr:to>
    <xdr:sp macro="" textlink="">
      <xdr:nvSpPr>
        <xdr:cNvPr id="782" name="フローチャート: 判断 781"/>
        <xdr:cNvSpPr/>
      </xdr:nvSpPr>
      <xdr:spPr>
        <a:xfrm>
          <a:off x="17162780" y="1799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85816</xdr:rowOff>
    </xdr:from>
    <xdr:to>
      <xdr:col>98</xdr:col>
      <xdr:colOff>38100</xdr:colOff>
      <xdr:row>108</xdr:row>
      <xdr:rowOff>15966</xdr:rowOff>
    </xdr:to>
    <xdr:sp macro="" textlink="">
      <xdr:nvSpPr>
        <xdr:cNvPr id="783" name="フローチャート: 判断 782"/>
        <xdr:cNvSpPr/>
      </xdr:nvSpPr>
      <xdr:spPr>
        <a:xfrm>
          <a:off x="16388080" y="180232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4" name="テキスト ボックス 783"/>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85" name="テキスト ボックス 784"/>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86" name="テキスト ボックス 785"/>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87" name="テキスト ボックス 786"/>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8" name="テキスト ボックス 787"/>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147320</xdr:rowOff>
    </xdr:from>
    <xdr:to>
      <xdr:col>116</xdr:col>
      <xdr:colOff>114300</xdr:colOff>
      <xdr:row>109</xdr:row>
      <xdr:rowOff>77470</xdr:rowOff>
    </xdr:to>
    <xdr:sp macro="" textlink="">
      <xdr:nvSpPr>
        <xdr:cNvPr id="789" name="楕円 788"/>
        <xdr:cNvSpPr/>
      </xdr:nvSpPr>
      <xdr:spPr>
        <a:xfrm>
          <a:off x="19458940" y="1825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62247</xdr:rowOff>
    </xdr:from>
    <xdr:ext cx="469744" cy="259045"/>
    <xdr:sp macro="" textlink="">
      <xdr:nvSpPr>
        <xdr:cNvPr id="790" name="【公民館】&#10;一人当たり面積該当値テキスト"/>
        <xdr:cNvSpPr txBox="1"/>
      </xdr:nvSpPr>
      <xdr:spPr>
        <a:xfrm>
          <a:off x="19547840" y="1816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147320</xdr:rowOff>
    </xdr:from>
    <xdr:to>
      <xdr:col>112</xdr:col>
      <xdr:colOff>38100</xdr:colOff>
      <xdr:row>109</xdr:row>
      <xdr:rowOff>77470</xdr:rowOff>
    </xdr:to>
    <xdr:sp macro="" textlink="">
      <xdr:nvSpPr>
        <xdr:cNvPr id="791" name="楕円 790"/>
        <xdr:cNvSpPr/>
      </xdr:nvSpPr>
      <xdr:spPr>
        <a:xfrm>
          <a:off x="18735040" y="1825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26670</xdr:rowOff>
    </xdr:from>
    <xdr:to>
      <xdr:col>116</xdr:col>
      <xdr:colOff>63500</xdr:colOff>
      <xdr:row>109</xdr:row>
      <xdr:rowOff>26670</xdr:rowOff>
    </xdr:to>
    <xdr:cxnSp macro="">
      <xdr:nvCxnSpPr>
        <xdr:cNvPr id="792" name="直線コネクタ 791"/>
        <xdr:cNvCxnSpPr/>
      </xdr:nvCxnSpPr>
      <xdr:spPr>
        <a:xfrm>
          <a:off x="18778220" y="182994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148408</xdr:rowOff>
    </xdr:from>
    <xdr:to>
      <xdr:col>107</xdr:col>
      <xdr:colOff>101600</xdr:colOff>
      <xdr:row>109</xdr:row>
      <xdr:rowOff>78558</xdr:rowOff>
    </xdr:to>
    <xdr:sp macro="" textlink="">
      <xdr:nvSpPr>
        <xdr:cNvPr id="793" name="楕円 792"/>
        <xdr:cNvSpPr/>
      </xdr:nvSpPr>
      <xdr:spPr>
        <a:xfrm>
          <a:off x="17937480" y="18253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26670</xdr:rowOff>
    </xdr:from>
    <xdr:to>
      <xdr:col>111</xdr:col>
      <xdr:colOff>177800</xdr:colOff>
      <xdr:row>109</xdr:row>
      <xdr:rowOff>27758</xdr:rowOff>
    </xdr:to>
    <xdr:cxnSp macro="">
      <xdr:nvCxnSpPr>
        <xdr:cNvPr id="794" name="直線コネクタ 793"/>
        <xdr:cNvCxnSpPr/>
      </xdr:nvCxnSpPr>
      <xdr:spPr>
        <a:xfrm flipV="1">
          <a:off x="17988280" y="18299430"/>
          <a:ext cx="78994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149498</xdr:rowOff>
    </xdr:from>
    <xdr:to>
      <xdr:col>102</xdr:col>
      <xdr:colOff>165100</xdr:colOff>
      <xdr:row>109</xdr:row>
      <xdr:rowOff>79648</xdr:rowOff>
    </xdr:to>
    <xdr:sp macro="" textlink="">
      <xdr:nvSpPr>
        <xdr:cNvPr id="795" name="楕円 794"/>
        <xdr:cNvSpPr/>
      </xdr:nvSpPr>
      <xdr:spPr>
        <a:xfrm>
          <a:off x="17162780" y="18254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27758</xdr:rowOff>
    </xdr:from>
    <xdr:to>
      <xdr:col>107</xdr:col>
      <xdr:colOff>50800</xdr:colOff>
      <xdr:row>109</xdr:row>
      <xdr:rowOff>28848</xdr:rowOff>
    </xdr:to>
    <xdr:cxnSp macro="">
      <xdr:nvCxnSpPr>
        <xdr:cNvPr id="796" name="直線コネクタ 795"/>
        <xdr:cNvCxnSpPr/>
      </xdr:nvCxnSpPr>
      <xdr:spPr>
        <a:xfrm flipV="1">
          <a:off x="17213580" y="18300518"/>
          <a:ext cx="7747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6366</xdr:rowOff>
    </xdr:from>
    <xdr:ext cx="469744" cy="259045"/>
    <xdr:sp macro="" textlink="">
      <xdr:nvSpPr>
        <xdr:cNvPr id="797" name="n_1aveValue【公民館】&#10;一人当たり面積"/>
        <xdr:cNvSpPr txBox="1"/>
      </xdr:nvSpPr>
      <xdr:spPr>
        <a:xfrm>
          <a:off x="18561127" y="1777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2013</xdr:rowOff>
    </xdr:from>
    <xdr:ext cx="469744" cy="259045"/>
    <xdr:sp macro="" textlink="">
      <xdr:nvSpPr>
        <xdr:cNvPr id="798" name="n_2aveValue【公民館】&#10;一人当たり面積"/>
        <xdr:cNvSpPr txBox="1"/>
      </xdr:nvSpPr>
      <xdr:spPr>
        <a:xfrm>
          <a:off x="17776267" y="1777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5278</xdr:rowOff>
    </xdr:from>
    <xdr:ext cx="469744" cy="259045"/>
    <xdr:sp macro="" textlink="">
      <xdr:nvSpPr>
        <xdr:cNvPr id="799" name="n_3aveValue【公民館】&#10;一人当たり面積"/>
        <xdr:cNvSpPr txBox="1"/>
      </xdr:nvSpPr>
      <xdr:spPr>
        <a:xfrm>
          <a:off x="17001567" y="1777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32493</xdr:rowOff>
    </xdr:from>
    <xdr:ext cx="469744" cy="259045"/>
    <xdr:sp macro="" textlink="">
      <xdr:nvSpPr>
        <xdr:cNvPr id="800" name="n_4aveValue【公民館】&#10;一人当たり面積"/>
        <xdr:cNvSpPr txBox="1"/>
      </xdr:nvSpPr>
      <xdr:spPr>
        <a:xfrm>
          <a:off x="16226867" y="1780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68597</xdr:rowOff>
    </xdr:from>
    <xdr:ext cx="469744" cy="259045"/>
    <xdr:sp macro="" textlink="">
      <xdr:nvSpPr>
        <xdr:cNvPr id="801" name="n_1mainValue【公民館】&#10;一人当たり面積"/>
        <xdr:cNvSpPr txBox="1"/>
      </xdr:nvSpPr>
      <xdr:spPr>
        <a:xfrm>
          <a:off x="18561127"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69685</xdr:rowOff>
    </xdr:from>
    <xdr:ext cx="469744" cy="259045"/>
    <xdr:sp macro="" textlink="">
      <xdr:nvSpPr>
        <xdr:cNvPr id="802" name="n_2mainValue【公民館】&#10;一人当たり面積"/>
        <xdr:cNvSpPr txBox="1"/>
      </xdr:nvSpPr>
      <xdr:spPr>
        <a:xfrm>
          <a:off x="17776267" y="1834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70775</xdr:rowOff>
    </xdr:from>
    <xdr:ext cx="469744" cy="259045"/>
    <xdr:sp macro="" textlink="">
      <xdr:nvSpPr>
        <xdr:cNvPr id="803" name="n_3mainValue【公民館】&#10;一人当たり面積"/>
        <xdr:cNvSpPr txBox="1"/>
      </xdr:nvSpPr>
      <xdr:spPr>
        <a:xfrm>
          <a:off x="17001567" y="1834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4" name="正方形/長方形 803"/>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5" name="正方形/長方形 804"/>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6" name="テキスト ボックス 805"/>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道路については、有形固定資産減価償却率が全国・県・類似団体内平均値の平均を下回っている。一人当たり延長が全国・県平均を上回っているが、類似団体内平均値よりは下回っている。認定こども園等については、有形固定資産減価償却率が全国・</a:t>
          </a:r>
          <a:r>
            <a:rPr kumimoji="1" lang="ja-JP" altLang="en-US" sz="1100" b="0">
              <a:solidFill>
                <a:schemeClr val="dk1"/>
              </a:solidFill>
              <a:effectLst/>
              <a:latin typeface="+mn-lt"/>
              <a:ea typeface="+mn-ea"/>
              <a:cs typeface="+mn-cs"/>
            </a:rPr>
            <a:t>県平均・</a:t>
          </a:r>
          <a:r>
            <a:rPr kumimoji="1" lang="ja-JP" altLang="ja-JP" sz="1100" b="0">
              <a:solidFill>
                <a:schemeClr val="dk1"/>
              </a:solidFill>
              <a:effectLst/>
              <a:latin typeface="+mn-lt"/>
              <a:ea typeface="+mn-ea"/>
              <a:cs typeface="+mn-cs"/>
            </a:rPr>
            <a:t>類似団体内平均値を上回っている。一人当たり面積は全国・県平均・類似団体内平均値を上回っている。橋梁・トンネルについては、有形固定資産減価償却率が全国・県平均、類似団体内平均値を下回っている。一人当たり償却資産額は全国・県平均、類似団体内平均値を上回っている。学校施設については、有形資産減価償却率が全国・県・類似団体平均を下回っている。一人当たり面積は全国・県・類似団体内平均値を上回っている。公営住宅については、有形資産減価償却率が全国・県・類似団体平均を下回っている。一人当たり面積は県平均を上回っているが、全国・類似団体平均を下回っている。児童館については</a:t>
          </a:r>
          <a:r>
            <a:rPr kumimoji="1" lang="en-US" altLang="ja-JP" sz="1100" b="0">
              <a:solidFill>
                <a:schemeClr val="dk1"/>
              </a:solidFill>
              <a:effectLst/>
              <a:latin typeface="+mn-lt"/>
              <a:ea typeface="+mn-ea"/>
              <a:cs typeface="+mn-cs"/>
            </a:rPr>
            <a:t>H30</a:t>
          </a:r>
          <a:r>
            <a:rPr kumimoji="1" lang="ja-JP" altLang="ja-JP" sz="1100" b="0">
              <a:solidFill>
                <a:schemeClr val="dk1"/>
              </a:solidFill>
              <a:effectLst/>
              <a:latin typeface="+mn-lt"/>
              <a:ea typeface="+mn-ea"/>
              <a:cs typeface="+mn-cs"/>
            </a:rPr>
            <a:t>年度に皆減となった。公民館については、有形固定資産減価償却率が全国・県平均、類似団体内平均値を上回っている。一人当たり面積が全国・県平均、類似団体内平均値を下回っている。いずれも原因分析は困難であるが、市としては固定資産台帳の精査に努めていく。</a:t>
          </a:r>
          <a:endParaRPr lang="ja-JP" altLang="ja-JP" sz="1400" b="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23,664
23,486
196.98
13,612,336
12,848,783
740,223
7,254,563
13,886,648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77833</xdr:rowOff>
    </xdr:from>
    <xdr:to>
      <xdr:col>24</xdr:col>
      <xdr:colOff>62865</xdr:colOff>
      <xdr:row>42</xdr:row>
      <xdr:rowOff>92528</xdr:rowOff>
    </xdr:to>
    <xdr:cxnSp macro="">
      <xdr:nvCxnSpPr>
        <xdr:cNvPr id="58" name="直線コネクタ 57"/>
        <xdr:cNvCxnSpPr/>
      </xdr:nvCxnSpPr>
      <xdr:spPr>
        <a:xfrm flipV="1">
          <a:off x="4086225"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24510</xdr:rowOff>
    </xdr:from>
    <xdr:ext cx="340478" cy="259045"/>
    <xdr:sp macro="" textlink="">
      <xdr:nvSpPr>
        <xdr:cNvPr id="61" name="【図書館】&#10;有形固定資産減価償却率最大値テキスト"/>
        <xdr:cNvSpPr txBox="1"/>
      </xdr:nvSpPr>
      <xdr:spPr>
        <a:xfrm>
          <a:off x="412496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77833</xdr:rowOff>
    </xdr:from>
    <xdr:to>
      <xdr:col>24</xdr:col>
      <xdr:colOff>152400</xdr:colOff>
      <xdr:row>33</xdr:row>
      <xdr:rowOff>77833</xdr:rowOff>
    </xdr:to>
    <xdr:cxnSp macro="">
      <xdr:nvCxnSpPr>
        <xdr:cNvPr id="62" name="直線コネクタ 61"/>
        <xdr:cNvCxnSpPr/>
      </xdr:nvCxnSpPr>
      <xdr:spPr>
        <a:xfrm>
          <a:off x="402082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150784</xdr:rowOff>
    </xdr:from>
    <xdr:ext cx="405111" cy="259045"/>
    <xdr:sp macro="" textlink="">
      <xdr:nvSpPr>
        <xdr:cNvPr id="63" name="【図書館】&#10;有形固定資産減価償却率平均値テキスト"/>
        <xdr:cNvSpPr txBox="1"/>
      </xdr:nvSpPr>
      <xdr:spPr>
        <a:xfrm>
          <a:off x="4124960" y="61858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907</xdr:rowOff>
    </xdr:from>
    <xdr:to>
      <xdr:col>24</xdr:col>
      <xdr:colOff>114300</xdr:colOff>
      <xdr:row>37</xdr:row>
      <xdr:rowOff>102507</xdr:rowOff>
    </xdr:to>
    <xdr:sp macro="" textlink="">
      <xdr:nvSpPr>
        <xdr:cNvPr id="64" name="フローチャート: 判断 63"/>
        <xdr:cNvSpPr/>
      </xdr:nvSpPr>
      <xdr:spPr>
        <a:xfrm>
          <a:off x="4036060" y="620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18869</xdr:rowOff>
    </xdr:from>
    <xdr:to>
      <xdr:col>20</xdr:col>
      <xdr:colOff>38100</xdr:colOff>
      <xdr:row>37</xdr:row>
      <xdr:rowOff>120469</xdr:rowOff>
    </xdr:to>
    <xdr:sp macro="" textlink="">
      <xdr:nvSpPr>
        <xdr:cNvPr id="65" name="フローチャート: 判断 64"/>
        <xdr:cNvSpPr/>
      </xdr:nvSpPr>
      <xdr:spPr>
        <a:xfrm>
          <a:off x="3312160" y="62215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6" name="フローチャート: 判断 65"/>
        <xdr:cNvSpPr/>
      </xdr:nvSpPr>
      <xdr:spPr>
        <a:xfrm>
          <a:off x="2514600" y="618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35197</xdr:rowOff>
    </xdr:from>
    <xdr:to>
      <xdr:col>10</xdr:col>
      <xdr:colOff>165100</xdr:colOff>
      <xdr:row>35</xdr:row>
      <xdr:rowOff>136797</xdr:rowOff>
    </xdr:to>
    <xdr:sp macro="" textlink="">
      <xdr:nvSpPr>
        <xdr:cNvPr id="67" name="フローチャート: 判断 66"/>
        <xdr:cNvSpPr/>
      </xdr:nvSpPr>
      <xdr:spPr>
        <a:xfrm>
          <a:off x="1739900" y="5902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164193</xdr:rowOff>
    </xdr:from>
    <xdr:to>
      <xdr:col>6</xdr:col>
      <xdr:colOff>38100</xdr:colOff>
      <xdr:row>37</xdr:row>
      <xdr:rowOff>94343</xdr:rowOff>
    </xdr:to>
    <xdr:sp macro="" textlink="">
      <xdr:nvSpPr>
        <xdr:cNvPr id="68" name="フローチャート: 判断 67"/>
        <xdr:cNvSpPr/>
      </xdr:nvSpPr>
      <xdr:spPr>
        <a:xfrm>
          <a:off x="965200" y="61992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49893</xdr:rowOff>
    </xdr:from>
    <xdr:to>
      <xdr:col>24</xdr:col>
      <xdr:colOff>114300</xdr:colOff>
      <xdr:row>35</xdr:row>
      <xdr:rowOff>151493</xdr:rowOff>
    </xdr:to>
    <xdr:sp macro="" textlink="">
      <xdr:nvSpPr>
        <xdr:cNvPr id="74" name="楕円 73"/>
        <xdr:cNvSpPr/>
      </xdr:nvSpPr>
      <xdr:spPr>
        <a:xfrm>
          <a:off x="4036060" y="591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72770</xdr:rowOff>
    </xdr:from>
    <xdr:ext cx="405111" cy="259045"/>
    <xdr:sp macro="" textlink="">
      <xdr:nvSpPr>
        <xdr:cNvPr id="75" name="【図書館】&#10;有形固定資産減価償却率該当値テキスト"/>
        <xdr:cNvSpPr txBox="1"/>
      </xdr:nvSpPr>
      <xdr:spPr>
        <a:xfrm>
          <a:off x="4124960" y="5772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907</xdr:rowOff>
    </xdr:from>
    <xdr:to>
      <xdr:col>20</xdr:col>
      <xdr:colOff>38100</xdr:colOff>
      <xdr:row>35</xdr:row>
      <xdr:rowOff>102507</xdr:rowOff>
    </xdr:to>
    <xdr:sp macro="" textlink="">
      <xdr:nvSpPr>
        <xdr:cNvPr id="76" name="楕円 75"/>
        <xdr:cNvSpPr/>
      </xdr:nvSpPr>
      <xdr:spPr>
        <a:xfrm>
          <a:off x="3312160" y="58683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51707</xdr:rowOff>
    </xdr:from>
    <xdr:to>
      <xdr:col>24</xdr:col>
      <xdr:colOff>63500</xdr:colOff>
      <xdr:row>35</xdr:row>
      <xdr:rowOff>100693</xdr:rowOff>
    </xdr:to>
    <xdr:cxnSp macro="">
      <xdr:nvCxnSpPr>
        <xdr:cNvPr id="77" name="直線コネクタ 76"/>
        <xdr:cNvCxnSpPr/>
      </xdr:nvCxnSpPr>
      <xdr:spPr>
        <a:xfrm>
          <a:off x="3355340" y="5919107"/>
          <a:ext cx="7315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123372</xdr:rowOff>
    </xdr:from>
    <xdr:to>
      <xdr:col>15</xdr:col>
      <xdr:colOff>101600</xdr:colOff>
      <xdr:row>35</xdr:row>
      <xdr:rowOff>53522</xdr:rowOff>
    </xdr:to>
    <xdr:sp macro="" textlink="">
      <xdr:nvSpPr>
        <xdr:cNvPr id="78" name="楕円 77"/>
        <xdr:cNvSpPr/>
      </xdr:nvSpPr>
      <xdr:spPr>
        <a:xfrm>
          <a:off x="2514600" y="58231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2722</xdr:rowOff>
    </xdr:from>
    <xdr:to>
      <xdr:col>19</xdr:col>
      <xdr:colOff>177800</xdr:colOff>
      <xdr:row>35</xdr:row>
      <xdr:rowOff>51707</xdr:rowOff>
    </xdr:to>
    <xdr:cxnSp macro="">
      <xdr:nvCxnSpPr>
        <xdr:cNvPr id="79" name="直線コネクタ 78"/>
        <xdr:cNvCxnSpPr/>
      </xdr:nvCxnSpPr>
      <xdr:spPr>
        <a:xfrm>
          <a:off x="2565400" y="5870122"/>
          <a:ext cx="78994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74386</xdr:rowOff>
    </xdr:from>
    <xdr:to>
      <xdr:col>10</xdr:col>
      <xdr:colOff>165100</xdr:colOff>
      <xdr:row>35</xdr:row>
      <xdr:rowOff>4536</xdr:rowOff>
    </xdr:to>
    <xdr:sp macro="" textlink="">
      <xdr:nvSpPr>
        <xdr:cNvPr id="80" name="楕円 79"/>
        <xdr:cNvSpPr/>
      </xdr:nvSpPr>
      <xdr:spPr>
        <a:xfrm>
          <a:off x="1739900" y="5774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125186</xdr:rowOff>
    </xdr:from>
    <xdr:to>
      <xdr:col>15</xdr:col>
      <xdr:colOff>50800</xdr:colOff>
      <xdr:row>35</xdr:row>
      <xdr:rowOff>2722</xdr:rowOff>
    </xdr:to>
    <xdr:cxnSp macro="">
      <xdr:nvCxnSpPr>
        <xdr:cNvPr id="81" name="直線コネクタ 80"/>
        <xdr:cNvCxnSpPr/>
      </xdr:nvCxnSpPr>
      <xdr:spPr>
        <a:xfrm>
          <a:off x="1790700" y="5824946"/>
          <a:ext cx="77470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111596</xdr:rowOff>
    </xdr:from>
    <xdr:ext cx="405111" cy="259045"/>
    <xdr:sp macro="" textlink="">
      <xdr:nvSpPr>
        <xdr:cNvPr id="82" name="n_1aveValue【図書館】&#10;有形固定資産減価償却率"/>
        <xdr:cNvSpPr txBox="1"/>
      </xdr:nvSpPr>
      <xdr:spPr>
        <a:xfrm>
          <a:off x="3170564" y="6314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72407</xdr:rowOff>
    </xdr:from>
    <xdr:ext cx="405111" cy="259045"/>
    <xdr:sp macro="" textlink="">
      <xdr:nvSpPr>
        <xdr:cNvPr id="83" name="n_2aveValue【図書館】&#10;有形固定資産減価償却率"/>
        <xdr:cNvSpPr txBox="1"/>
      </xdr:nvSpPr>
      <xdr:spPr>
        <a:xfrm>
          <a:off x="238570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127924</xdr:rowOff>
    </xdr:from>
    <xdr:ext cx="405111" cy="259045"/>
    <xdr:sp macro="" textlink="">
      <xdr:nvSpPr>
        <xdr:cNvPr id="84" name="n_3aveValue【図書館】&#10;有形固定資産減価償却率"/>
        <xdr:cNvSpPr txBox="1"/>
      </xdr:nvSpPr>
      <xdr:spPr>
        <a:xfrm>
          <a:off x="1611004" y="5995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110870</xdr:rowOff>
    </xdr:from>
    <xdr:ext cx="405111" cy="259045"/>
    <xdr:sp macro="" textlink="">
      <xdr:nvSpPr>
        <xdr:cNvPr id="85" name="n_4aveValue【図書館】&#10;有形固定資産減価償却率"/>
        <xdr:cNvSpPr txBox="1"/>
      </xdr:nvSpPr>
      <xdr:spPr>
        <a:xfrm>
          <a:off x="836304" y="597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119034</xdr:rowOff>
    </xdr:from>
    <xdr:ext cx="405111" cy="259045"/>
    <xdr:sp macro="" textlink="">
      <xdr:nvSpPr>
        <xdr:cNvPr id="86" name="n_1mainValue【図書館】&#10;有形固定資産減価償却率"/>
        <xdr:cNvSpPr txBox="1"/>
      </xdr:nvSpPr>
      <xdr:spPr>
        <a:xfrm>
          <a:off x="3170564" y="565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70049</xdr:rowOff>
    </xdr:from>
    <xdr:ext cx="405111" cy="259045"/>
    <xdr:sp macro="" textlink="">
      <xdr:nvSpPr>
        <xdr:cNvPr id="87" name="n_2mainValue【図書館】&#10;有形固定資産減価償却率"/>
        <xdr:cNvSpPr txBox="1"/>
      </xdr:nvSpPr>
      <xdr:spPr>
        <a:xfrm>
          <a:off x="2385704" y="560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21063</xdr:rowOff>
    </xdr:from>
    <xdr:ext cx="405111" cy="259045"/>
    <xdr:sp macro="" textlink="">
      <xdr:nvSpPr>
        <xdr:cNvPr id="88" name="n_3mainValue【図書館】&#10;有形固定資産減価償却率"/>
        <xdr:cNvSpPr txBox="1"/>
      </xdr:nvSpPr>
      <xdr:spPr>
        <a:xfrm>
          <a:off x="1611004" y="555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9" name="直線コネクタ 98"/>
        <xdr:cNvCxnSpPr/>
      </xdr:nvCxnSpPr>
      <xdr:spPr>
        <a:xfrm>
          <a:off x="5826760" y="68922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0" name="テキスト ボックス 99"/>
        <xdr:cNvSpPr txBox="1"/>
      </xdr:nvSpPr>
      <xdr:spPr>
        <a:xfrm>
          <a:off x="5405301" y="6753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2" name="テキスト ボックス 101"/>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3" name="直線コネクタ 102"/>
        <xdr:cNvCxnSpPr/>
      </xdr:nvCxnSpPr>
      <xdr:spPr>
        <a:xfrm>
          <a:off x="5826760" y="5775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4" name="テキスト ボックス 103"/>
        <xdr:cNvSpPr txBox="1"/>
      </xdr:nvSpPr>
      <xdr:spPr>
        <a:xfrm>
          <a:off x="5405301" y="5637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93345</xdr:rowOff>
    </xdr:from>
    <xdr:to>
      <xdr:col>54</xdr:col>
      <xdr:colOff>189865</xdr:colOff>
      <xdr:row>40</xdr:row>
      <xdr:rowOff>156210</xdr:rowOff>
    </xdr:to>
    <xdr:cxnSp macro="">
      <xdr:nvCxnSpPr>
        <xdr:cNvPr id="108" name="直線コネクタ 107"/>
        <xdr:cNvCxnSpPr/>
      </xdr:nvCxnSpPr>
      <xdr:spPr>
        <a:xfrm flipV="1">
          <a:off x="9219565" y="562546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160037</xdr:rowOff>
    </xdr:from>
    <xdr:ext cx="469744" cy="259045"/>
    <xdr:sp macro="" textlink="">
      <xdr:nvSpPr>
        <xdr:cNvPr id="109" name="【図書館】&#10;一人当たり面積最小値テキスト"/>
        <xdr:cNvSpPr txBox="1"/>
      </xdr:nvSpPr>
      <xdr:spPr>
        <a:xfrm>
          <a:off x="9258300" y="686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156210</xdr:rowOff>
    </xdr:from>
    <xdr:to>
      <xdr:col>55</xdr:col>
      <xdr:colOff>88900</xdr:colOff>
      <xdr:row>40</xdr:row>
      <xdr:rowOff>156210</xdr:rowOff>
    </xdr:to>
    <xdr:cxnSp macro="">
      <xdr:nvCxnSpPr>
        <xdr:cNvPr id="110" name="直線コネクタ 109"/>
        <xdr:cNvCxnSpPr/>
      </xdr:nvCxnSpPr>
      <xdr:spPr>
        <a:xfrm>
          <a:off x="9154160" y="686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40022</xdr:rowOff>
    </xdr:from>
    <xdr:ext cx="469744" cy="259045"/>
    <xdr:sp macro="" textlink="">
      <xdr:nvSpPr>
        <xdr:cNvPr id="111" name="【図書館】&#10;一人当たり面積最大値テキスト"/>
        <xdr:cNvSpPr txBox="1"/>
      </xdr:nvSpPr>
      <xdr:spPr>
        <a:xfrm>
          <a:off x="9258300" y="540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93345</xdr:rowOff>
    </xdr:from>
    <xdr:to>
      <xdr:col>55</xdr:col>
      <xdr:colOff>88900</xdr:colOff>
      <xdr:row>33</xdr:row>
      <xdr:rowOff>93345</xdr:rowOff>
    </xdr:to>
    <xdr:cxnSp macro="">
      <xdr:nvCxnSpPr>
        <xdr:cNvPr id="112" name="直線コネクタ 111"/>
        <xdr:cNvCxnSpPr/>
      </xdr:nvCxnSpPr>
      <xdr:spPr>
        <a:xfrm>
          <a:off x="9154160" y="5625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8272</xdr:rowOff>
    </xdr:from>
    <xdr:ext cx="469744" cy="259045"/>
    <xdr:sp macro="" textlink="">
      <xdr:nvSpPr>
        <xdr:cNvPr id="113" name="【図書館】&#10;一人当たり面積平均値テキスト"/>
        <xdr:cNvSpPr txBox="1"/>
      </xdr:nvSpPr>
      <xdr:spPr>
        <a:xfrm>
          <a:off x="9258300" y="6378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156845</xdr:rowOff>
    </xdr:from>
    <xdr:to>
      <xdr:col>55</xdr:col>
      <xdr:colOff>50800</xdr:colOff>
      <xdr:row>39</xdr:row>
      <xdr:rowOff>86995</xdr:rowOff>
    </xdr:to>
    <xdr:sp macro="" textlink="">
      <xdr:nvSpPr>
        <xdr:cNvPr id="114" name="フローチャート: 判断 113"/>
        <xdr:cNvSpPr/>
      </xdr:nvSpPr>
      <xdr:spPr>
        <a:xfrm>
          <a:off x="9192260" y="65271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19685</xdr:rowOff>
    </xdr:from>
    <xdr:to>
      <xdr:col>50</xdr:col>
      <xdr:colOff>165100</xdr:colOff>
      <xdr:row>39</xdr:row>
      <xdr:rowOff>121285</xdr:rowOff>
    </xdr:to>
    <xdr:sp macro="" textlink="">
      <xdr:nvSpPr>
        <xdr:cNvPr id="115" name="フローチャート: 判断 114"/>
        <xdr:cNvSpPr/>
      </xdr:nvSpPr>
      <xdr:spPr>
        <a:xfrm>
          <a:off x="8445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xdr:rowOff>
    </xdr:from>
    <xdr:to>
      <xdr:col>46</xdr:col>
      <xdr:colOff>38100</xdr:colOff>
      <xdr:row>39</xdr:row>
      <xdr:rowOff>115570</xdr:rowOff>
    </xdr:to>
    <xdr:sp macro="" textlink="">
      <xdr:nvSpPr>
        <xdr:cNvPr id="116" name="フローチャート: 判断 115"/>
        <xdr:cNvSpPr/>
      </xdr:nvSpPr>
      <xdr:spPr>
        <a:xfrm>
          <a:off x="7670800" y="65519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25400</xdr:rowOff>
    </xdr:from>
    <xdr:to>
      <xdr:col>41</xdr:col>
      <xdr:colOff>101600</xdr:colOff>
      <xdr:row>39</xdr:row>
      <xdr:rowOff>127000</xdr:rowOff>
    </xdr:to>
    <xdr:sp macro="" textlink="">
      <xdr:nvSpPr>
        <xdr:cNvPr id="117" name="フローチャート: 判断 116"/>
        <xdr:cNvSpPr/>
      </xdr:nvSpPr>
      <xdr:spPr>
        <a:xfrm>
          <a:off x="687324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18" name="フローチャート: 判断 117"/>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71120</xdr:rowOff>
    </xdr:from>
    <xdr:to>
      <xdr:col>55</xdr:col>
      <xdr:colOff>50800</xdr:colOff>
      <xdr:row>40</xdr:row>
      <xdr:rowOff>1270</xdr:rowOff>
    </xdr:to>
    <xdr:sp macro="" textlink="">
      <xdr:nvSpPr>
        <xdr:cNvPr id="124" name="楕円 123"/>
        <xdr:cNvSpPr/>
      </xdr:nvSpPr>
      <xdr:spPr>
        <a:xfrm>
          <a:off x="9192260" y="660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49547</xdr:rowOff>
    </xdr:from>
    <xdr:ext cx="469744" cy="259045"/>
    <xdr:sp macro="" textlink="">
      <xdr:nvSpPr>
        <xdr:cNvPr id="125" name="【図書館】&#10;一人当たり面積該当値テキスト"/>
        <xdr:cNvSpPr txBox="1"/>
      </xdr:nvSpPr>
      <xdr:spPr>
        <a:xfrm>
          <a:off x="9258300"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76835</xdr:rowOff>
    </xdr:from>
    <xdr:to>
      <xdr:col>50</xdr:col>
      <xdr:colOff>165100</xdr:colOff>
      <xdr:row>40</xdr:row>
      <xdr:rowOff>6985</xdr:rowOff>
    </xdr:to>
    <xdr:sp macro="" textlink="">
      <xdr:nvSpPr>
        <xdr:cNvPr id="126" name="楕円 125"/>
        <xdr:cNvSpPr/>
      </xdr:nvSpPr>
      <xdr:spPr>
        <a:xfrm>
          <a:off x="8445500" y="6614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121920</xdr:rowOff>
    </xdr:from>
    <xdr:to>
      <xdr:col>55</xdr:col>
      <xdr:colOff>0</xdr:colOff>
      <xdr:row>39</xdr:row>
      <xdr:rowOff>127635</xdr:rowOff>
    </xdr:to>
    <xdr:cxnSp macro="">
      <xdr:nvCxnSpPr>
        <xdr:cNvPr id="127" name="直線コネクタ 126"/>
        <xdr:cNvCxnSpPr/>
      </xdr:nvCxnSpPr>
      <xdr:spPr>
        <a:xfrm flipV="1">
          <a:off x="8496300" y="6659880"/>
          <a:ext cx="7239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8" name="楕円 127"/>
        <xdr:cNvSpPr/>
      </xdr:nvSpPr>
      <xdr:spPr>
        <a:xfrm>
          <a:off x="7670800" y="662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127635</xdr:rowOff>
    </xdr:from>
    <xdr:to>
      <xdr:col>50</xdr:col>
      <xdr:colOff>114300</xdr:colOff>
      <xdr:row>39</xdr:row>
      <xdr:rowOff>133350</xdr:rowOff>
    </xdr:to>
    <xdr:cxnSp macro="">
      <xdr:nvCxnSpPr>
        <xdr:cNvPr id="129" name="直線コネクタ 128"/>
        <xdr:cNvCxnSpPr/>
      </xdr:nvCxnSpPr>
      <xdr:spPr>
        <a:xfrm flipV="1">
          <a:off x="7713980" y="666559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88265</xdr:rowOff>
    </xdr:from>
    <xdr:to>
      <xdr:col>41</xdr:col>
      <xdr:colOff>101600</xdr:colOff>
      <xdr:row>40</xdr:row>
      <xdr:rowOff>18415</xdr:rowOff>
    </xdr:to>
    <xdr:sp macro="" textlink="">
      <xdr:nvSpPr>
        <xdr:cNvPr id="130" name="楕円 129"/>
        <xdr:cNvSpPr/>
      </xdr:nvSpPr>
      <xdr:spPr>
        <a:xfrm>
          <a:off x="6873240" y="6626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133350</xdr:rowOff>
    </xdr:from>
    <xdr:to>
      <xdr:col>45</xdr:col>
      <xdr:colOff>177800</xdr:colOff>
      <xdr:row>39</xdr:row>
      <xdr:rowOff>139065</xdr:rowOff>
    </xdr:to>
    <xdr:cxnSp macro="">
      <xdr:nvCxnSpPr>
        <xdr:cNvPr id="131" name="直線コネクタ 130"/>
        <xdr:cNvCxnSpPr/>
      </xdr:nvCxnSpPr>
      <xdr:spPr>
        <a:xfrm flipV="1">
          <a:off x="6924040" y="667131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137812</xdr:rowOff>
    </xdr:from>
    <xdr:ext cx="469744" cy="259045"/>
    <xdr:sp macro="" textlink="">
      <xdr:nvSpPr>
        <xdr:cNvPr id="132" name="n_1aveValue【図書館】&#10;一人当たり面積"/>
        <xdr:cNvSpPr txBox="1"/>
      </xdr:nvSpPr>
      <xdr:spPr>
        <a:xfrm>
          <a:off x="8271587" y="6340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132097</xdr:rowOff>
    </xdr:from>
    <xdr:ext cx="469744" cy="259045"/>
    <xdr:sp macro="" textlink="">
      <xdr:nvSpPr>
        <xdr:cNvPr id="133" name="n_2aveValue【図書館】&#10;一人当たり面積"/>
        <xdr:cNvSpPr txBox="1"/>
      </xdr:nvSpPr>
      <xdr:spPr>
        <a:xfrm>
          <a:off x="750958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143527</xdr:rowOff>
    </xdr:from>
    <xdr:ext cx="469744" cy="259045"/>
    <xdr:sp macro="" textlink="">
      <xdr:nvSpPr>
        <xdr:cNvPr id="134" name="n_3aveValue【図書館】&#10;一人当たり面積"/>
        <xdr:cNvSpPr txBox="1"/>
      </xdr:nvSpPr>
      <xdr:spPr>
        <a:xfrm>
          <a:off x="67120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35" name="n_4aveValue【図書館】&#10;一人当たり面積"/>
        <xdr:cNvSpPr txBox="1"/>
      </xdr:nvSpPr>
      <xdr:spPr>
        <a:xfrm>
          <a:off x="59373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169562</xdr:rowOff>
    </xdr:from>
    <xdr:ext cx="469744" cy="259045"/>
    <xdr:sp macro="" textlink="">
      <xdr:nvSpPr>
        <xdr:cNvPr id="136" name="n_1mainValue【図書館】&#10;一人当たり面積"/>
        <xdr:cNvSpPr txBox="1"/>
      </xdr:nvSpPr>
      <xdr:spPr>
        <a:xfrm>
          <a:off x="8271587" y="670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37" name="n_2mainValue【図書館】&#10;一人当たり面積"/>
        <xdr:cNvSpPr txBox="1"/>
      </xdr:nvSpPr>
      <xdr:spPr>
        <a:xfrm>
          <a:off x="750958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9542</xdr:rowOff>
    </xdr:from>
    <xdr:ext cx="469744" cy="259045"/>
    <xdr:sp macro="" textlink="">
      <xdr:nvSpPr>
        <xdr:cNvPr id="138" name="n_3mainValue【図書館】&#10;一人当たり面積"/>
        <xdr:cNvSpPr txBox="1"/>
      </xdr:nvSpPr>
      <xdr:spPr>
        <a:xfrm>
          <a:off x="6712027" y="671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9" name="正方形/長方形 138"/>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0" name="正方形/長方形 139"/>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1" name="正方形/長方形 140"/>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2" name="正方形/長方形 141"/>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3" name="正方形/長方形 142"/>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4" name="正方形/長方形 143"/>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5" name="正方形/長方形 144"/>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6" name="正方形/長方形 145"/>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7" name="テキスト ボックス 146"/>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8" name="直線コネクタ 147"/>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9" name="テキスト ボックス 148"/>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0" name="直線コネクタ 149"/>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1" name="テキスト ボックス 150"/>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2" name="直線コネクタ 151"/>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3" name="テキスト ボックス 152"/>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4" name="直線コネクタ 153"/>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5" name="テキスト ボックス 154"/>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6" name="直線コネクタ 155"/>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7" name="テキスト ボックス 156"/>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8" name="直線コネクタ 157"/>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9" name="テキスト ボックス 158"/>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0" name="直線コネクタ 159"/>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1" name="テキスト ボックス 160"/>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3"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151856</xdr:rowOff>
    </xdr:from>
    <xdr:to>
      <xdr:col>24</xdr:col>
      <xdr:colOff>62865</xdr:colOff>
      <xdr:row>64</xdr:row>
      <xdr:rowOff>50619</xdr:rowOff>
    </xdr:to>
    <xdr:cxnSp macro="">
      <xdr:nvCxnSpPr>
        <xdr:cNvPr id="164" name="直線コネクタ 163"/>
        <xdr:cNvCxnSpPr/>
      </xdr:nvCxnSpPr>
      <xdr:spPr>
        <a:xfrm flipV="1">
          <a:off x="4086225" y="93720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54446</xdr:rowOff>
    </xdr:from>
    <xdr:ext cx="405111" cy="259045"/>
    <xdr:sp macro="" textlink="">
      <xdr:nvSpPr>
        <xdr:cNvPr id="165" name="【体育館・プール】&#10;有形固定資産減価償却率最小値テキスト"/>
        <xdr:cNvSpPr txBox="1"/>
      </xdr:nvSpPr>
      <xdr:spPr>
        <a:xfrm>
          <a:off x="4124960" y="10783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50619</xdr:rowOff>
    </xdr:from>
    <xdr:to>
      <xdr:col>24</xdr:col>
      <xdr:colOff>152400</xdr:colOff>
      <xdr:row>64</xdr:row>
      <xdr:rowOff>50619</xdr:rowOff>
    </xdr:to>
    <xdr:cxnSp macro="">
      <xdr:nvCxnSpPr>
        <xdr:cNvPr id="166" name="直線コネクタ 165"/>
        <xdr:cNvCxnSpPr/>
      </xdr:nvCxnSpPr>
      <xdr:spPr>
        <a:xfrm>
          <a:off x="4020820" y="10779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98533</xdr:rowOff>
    </xdr:from>
    <xdr:ext cx="340478" cy="259045"/>
    <xdr:sp macro="" textlink="">
      <xdr:nvSpPr>
        <xdr:cNvPr id="167" name="【体育館・プール】&#10;有形固定資産減価償却率最大値テキスト"/>
        <xdr:cNvSpPr txBox="1"/>
      </xdr:nvSpPr>
      <xdr:spPr>
        <a:xfrm>
          <a:off x="4124960" y="91510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151856</xdr:rowOff>
    </xdr:from>
    <xdr:to>
      <xdr:col>24</xdr:col>
      <xdr:colOff>152400</xdr:colOff>
      <xdr:row>55</xdr:row>
      <xdr:rowOff>151856</xdr:rowOff>
    </xdr:to>
    <xdr:cxnSp macro="">
      <xdr:nvCxnSpPr>
        <xdr:cNvPr id="168" name="直線コネクタ 167"/>
        <xdr:cNvCxnSpPr/>
      </xdr:nvCxnSpPr>
      <xdr:spPr>
        <a:xfrm>
          <a:off x="4020820" y="9372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119034</xdr:rowOff>
    </xdr:from>
    <xdr:ext cx="405111" cy="259045"/>
    <xdr:sp macro="" textlink="">
      <xdr:nvSpPr>
        <xdr:cNvPr id="169" name="【体育館・プール】&#10;有形固定資産減価償却率平均値テキスト"/>
        <xdr:cNvSpPr txBox="1"/>
      </xdr:nvSpPr>
      <xdr:spPr>
        <a:xfrm>
          <a:off x="4124960" y="10009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96157</xdr:rowOff>
    </xdr:from>
    <xdr:to>
      <xdr:col>24</xdr:col>
      <xdr:colOff>114300</xdr:colOff>
      <xdr:row>61</xdr:row>
      <xdr:rowOff>26307</xdr:rowOff>
    </xdr:to>
    <xdr:sp macro="" textlink="">
      <xdr:nvSpPr>
        <xdr:cNvPr id="170" name="フローチャート: 判断 169"/>
        <xdr:cNvSpPr/>
      </xdr:nvSpPr>
      <xdr:spPr>
        <a:xfrm>
          <a:off x="4036060" y="101545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136978</xdr:rowOff>
    </xdr:from>
    <xdr:to>
      <xdr:col>20</xdr:col>
      <xdr:colOff>38100</xdr:colOff>
      <xdr:row>61</xdr:row>
      <xdr:rowOff>67128</xdr:rowOff>
    </xdr:to>
    <xdr:sp macro="" textlink="">
      <xdr:nvSpPr>
        <xdr:cNvPr id="171" name="フローチャート: 判断 170"/>
        <xdr:cNvSpPr/>
      </xdr:nvSpPr>
      <xdr:spPr>
        <a:xfrm>
          <a:off x="3312160" y="101953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96157</xdr:rowOff>
    </xdr:from>
    <xdr:to>
      <xdr:col>15</xdr:col>
      <xdr:colOff>101600</xdr:colOff>
      <xdr:row>61</xdr:row>
      <xdr:rowOff>26307</xdr:rowOff>
    </xdr:to>
    <xdr:sp macro="" textlink="">
      <xdr:nvSpPr>
        <xdr:cNvPr id="172" name="フローチャート: 判断 171"/>
        <xdr:cNvSpPr/>
      </xdr:nvSpPr>
      <xdr:spPr>
        <a:xfrm>
          <a:off x="2514600" y="101545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97790</xdr:rowOff>
    </xdr:from>
    <xdr:to>
      <xdr:col>10</xdr:col>
      <xdr:colOff>165100</xdr:colOff>
      <xdr:row>61</xdr:row>
      <xdr:rowOff>27940</xdr:rowOff>
    </xdr:to>
    <xdr:sp macro="" textlink="">
      <xdr:nvSpPr>
        <xdr:cNvPr id="173" name="フローチャート: 判断 172"/>
        <xdr:cNvSpPr/>
      </xdr:nvSpPr>
      <xdr:spPr>
        <a:xfrm>
          <a:off x="1739900" y="1015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153307</xdr:rowOff>
    </xdr:from>
    <xdr:to>
      <xdr:col>6</xdr:col>
      <xdr:colOff>38100</xdr:colOff>
      <xdr:row>61</xdr:row>
      <xdr:rowOff>83457</xdr:rowOff>
    </xdr:to>
    <xdr:sp macro="" textlink="">
      <xdr:nvSpPr>
        <xdr:cNvPr id="174" name="フローチャート: 判断 173"/>
        <xdr:cNvSpPr/>
      </xdr:nvSpPr>
      <xdr:spPr>
        <a:xfrm>
          <a:off x="965200" y="102117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0" name="楕円 179"/>
        <xdr:cNvSpPr/>
      </xdr:nvSpPr>
      <xdr:spPr>
        <a:xfrm>
          <a:off x="4036060" y="102166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136633</xdr:rowOff>
    </xdr:from>
    <xdr:ext cx="405111" cy="259045"/>
    <xdr:sp macro="" textlink="">
      <xdr:nvSpPr>
        <xdr:cNvPr id="181" name="【体育館・プール】&#10;有形固定資産減価償却率該当値テキスト"/>
        <xdr:cNvSpPr txBox="1"/>
      </xdr:nvSpPr>
      <xdr:spPr>
        <a:xfrm>
          <a:off x="4124960"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83094</xdr:rowOff>
    </xdr:from>
    <xdr:to>
      <xdr:col>20</xdr:col>
      <xdr:colOff>38100</xdr:colOff>
      <xdr:row>63</xdr:row>
      <xdr:rowOff>13244</xdr:rowOff>
    </xdr:to>
    <xdr:sp macro="" textlink="">
      <xdr:nvSpPr>
        <xdr:cNvPr id="182" name="楕円 181"/>
        <xdr:cNvSpPr/>
      </xdr:nvSpPr>
      <xdr:spPr>
        <a:xfrm>
          <a:off x="3312160" y="10476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37556</xdr:rowOff>
    </xdr:from>
    <xdr:to>
      <xdr:col>24</xdr:col>
      <xdr:colOff>63500</xdr:colOff>
      <xdr:row>62</xdr:row>
      <xdr:rowOff>133894</xdr:rowOff>
    </xdr:to>
    <xdr:cxnSp macro="">
      <xdr:nvCxnSpPr>
        <xdr:cNvPr id="183" name="直線コネクタ 182"/>
        <xdr:cNvCxnSpPr/>
      </xdr:nvCxnSpPr>
      <xdr:spPr>
        <a:xfrm flipV="1">
          <a:off x="3355340" y="10263596"/>
          <a:ext cx="731520" cy="26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47172</xdr:rowOff>
    </xdr:from>
    <xdr:to>
      <xdr:col>15</xdr:col>
      <xdr:colOff>101600</xdr:colOff>
      <xdr:row>62</xdr:row>
      <xdr:rowOff>148772</xdr:rowOff>
    </xdr:to>
    <xdr:sp macro="" textlink="">
      <xdr:nvSpPr>
        <xdr:cNvPr id="184" name="楕円 183"/>
        <xdr:cNvSpPr/>
      </xdr:nvSpPr>
      <xdr:spPr>
        <a:xfrm>
          <a:off x="2514600" y="1044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97972</xdr:rowOff>
    </xdr:from>
    <xdr:to>
      <xdr:col>19</xdr:col>
      <xdr:colOff>177800</xdr:colOff>
      <xdr:row>62</xdr:row>
      <xdr:rowOff>133894</xdr:rowOff>
    </xdr:to>
    <xdr:cxnSp macro="">
      <xdr:nvCxnSpPr>
        <xdr:cNvPr id="185" name="直線コネクタ 184"/>
        <xdr:cNvCxnSpPr/>
      </xdr:nvCxnSpPr>
      <xdr:spPr>
        <a:xfrm>
          <a:off x="2565400" y="10491652"/>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11249</xdr:rowOff>
    </xdr:from>
    <xdr:to>
      <xdr:col>10</xdr:col>
      <xdr:colOff>165100</xdr:colOff>
      <xdr:row>62</xdr:row>
      <xdr:rowOff>112849</xdr:rowOff>
    </xdr:to>
    <xdr:sp macro="" textlink="">
      <xdr:nvSpPr>
        <xdr:cNvPr id="186" name="楕円 185"/>
        <xdr:cNvSpPr/>
      </xdr:nvSpPr>
      <xdr:spPr>
        <a:xfrm>
          <a:off x="1739900" y="1040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62049</xdr:rowOff>
    </xdr:from>
    <xdr:to>
      <xdr:col>15</xdr:col>
      <xdr:colOff>50800</xdr:colOff>
      <xdr:row>62</xdr:row>
      <xdr:rowOff>97972</xdr:rowOff>
    </xdr:to>
    <xdr:cxnSp macro="">
      <xdr:nvCxnSpPr>
        <xdr:cNvPr id="187" name="直線コネクタ 186"/>
        <xdr:cNvCxnSpPr/>
      </xdr:nvCxnSpPr>
      <xdr:spPr>
        <a:xfrm>
          <a:off x="1790700" y="10455729"/>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83655</xdr:rowOff>
    </xdr:from>
    <xdr:ext cx="405111" cy="259045"/>
    <xdr:sp macro="" textlink="">
      <xdr:nvSpPr>
        <xdr:cNvPr id="188" name="n_1aveValue【体育館・プール】&#10;有形固定資産減価償却率"/>
        <xdr:cNvSpPr txBox="1"/>
      </xdr:nvSpPr>
      <xdr:spPr>
        <a:xfrm>
          <a:off x="3170564" y="997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42834</xdr:rowOff>
    </xdr:from>
    <xdr:ext cx="405111" cy="259045"/>
    <xdr:sp macro="" textlink="">
      <xdr:nvSpPr>
        <xdr:cNvPr id="189" name="n_2aveValue【体育館・プール】&#10;有形固定資産減価償却率"/>
        <xdr:cNvSpPr txBox="1"/>
      </xdr:nvSpPr>
      <xdr:spPr>
        <a:xfrm>
          <a:off x="2385704" y="9933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44467</xdr:rowOff>
    </xdr:from>
    <xdr:ext cx="405111" cy="259045"/>
    <xdr:sp macro="" textlink="">
      <xdr:nvSpPr>
        <xdr:cNvPr id="190" name="n_3aveValue【体育館・プール】&#10;有形固定資産減価償却率"/>
        <xdr:cNvSpPr txBox="1"/>
      </xdr:nvSpPr>
      <xdr:spPr>
        <a:xfrm>
          <a:off x="161100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99984</xdr:rowOff>
    </xdr:from>
    <xdr:ext cx="405111" cy="259045"/>
    <xdr:sp macro="" textlink="">
      <xdr:nvSpPr>
        <xdr:cNvPr id="191" name="n_4aveValue【体育館・プール】&#10;有形固定資産減価償却率"/>
        <xdr:cNvSpPr txBox="1"/>
      </xdr:nvSpPr>
      <xdr:spPr>
        <a:xfrm>
          <a:off x="836304" y="9990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4371</xdr:rowOff>
    </xdr:from>
    <xdr:ext cx="405111" cy="259045"/>
    <xdr:sp macro="" textlink="">
      <xdr:nvSpPr>
        <xdr:cNvPr id="192" name="n_1mainValue【体育館・プール】&#10;有形固定資産減価償却率"/>
        <xdr:cNvSpPr txBox="1"/>
      </xdr:nvSpPr>
      <xdr:spPr>
        <a:xfrm>
          <a:off x="3170564" y="1056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139899</xdr:rowOff>
    </xdr:from>
    <xdr:ext cx="405111" cy="259045"/>
    <xdr:sp macro="" textlink="">
      <xdr:nvSpPr>
        <xdr:cNvPr id="193" name="n_2mainValue【体育館・プール】&#10;有形固定資産減価償却率"/>
        <xdr:cNvSpPr txBox="1"/>
      </xdr:nvSpPr>
      <xdr:spPr>
        <a:xfrm>
          <a:off x="2385704" y="1053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103976</xdr:rowOff>
    </xdr:from>
    <xdr:ext cx="405111" cy="259045"/>
    <xdr:sp macro="" textlink="">
      <xdr:nvSpPr>
        <xdr:cNvPr id="194" name="n_3mainValue【体育館・プール】&#10;有形固定資産減価償却率"/>
        <xdr:cNvSpPr txBox="1"/>
      </xdr:nvSpPr>
      <xdr:spPr>
        <a:xfrm>
          <a:off x="161100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5" name="直線コネクタ 204"/>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6" name="テキスト ボックス 205"/>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7" name="直線コネクタ 206"/>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8" name="テキスト ボックス 207"/>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9" name="直線コネクタ 208"/>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0" name="テキスト ボックス 209"/>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1" name="直線コネクタ 210"/>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2" name="テキスト ボックス 211"/>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3" name="直線コネクタ 212"/>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4" name="テキスト ボックス 213"/>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6" name="テキスト ボックス 215"/>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154305</xdr:rowOff>
    </xdr:from>
    <xdr:to>
      <xdr:col>54</xdr:col>
      <xdr:colOff>189865</xdr:colOff>
      <xdr:row>63</xdr:row>
      <xdr:rowOff>26670</xdr:rowOff>
    </xdr:to>
    <xdr:cxnSp macro="">
      <xdr:nvCxnSpPr>
        <xdr:cNvPr id="218" name="直線コネクタ 217"/>
        <xdr:cNvCxnSpPr/>
      </xdr:nvCxnSpPr>
      <xdr:spPr>
        <a:xfrm flipV="1">
          <a:off x="9219565" y="920686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30497</xdr:rowOff>
    </xdr:from>
    <xdr:ext cx="469744" cy="259045"/>
    <xdr:sp macro="" textlink="">
      <xdr:nvSpPr>
        <xdr:cNvPr id="219" name="【体育館・プール】&#10;一人当たり面積最小値テキスト"/>
        <xdr:cNvSpPr txBox="1"/>
      </xdr:nvSpPr>
      <xdr:spPr>
        <a:xfrm>
          <a:off x="9258300"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26670</xdr:rowOff>
    </xdr:from>
    <xdr:to>
      <xdr:col>55</xdr:col>
      <xdr:colOff>88900</xdr:colOff>
      <xdr:row>63</xdr:row>
      <xdr:rowOff>26670</xdr:rowOff>
    </xdr:to>
    <xdr:cxnSp macro="">
      <xdr:nvCxnSpPr>
        <xdr:cNvPr id="220" name="直線コネクタ 219"/>
        <xdr:cNvCxnSpPr/>
      </xdr:nvCxnSpPr>
      <xdr:spPr>
        <a:xfrm>
          <a:off x="9154160" y="10587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100982</xdr:rowOff>
    </xdr:from>
    <xdr:ext cx="469744" cy="259045"/>
    <xdr:sp macro="" textlink="">
      <xdr:nvSpPr>
        <xdr:cNvPr id="221" name="【体育館・プール】&#10;一人当たり面積最大値テキスト"/>
        <xdr:cNvSpPr txBox="1"/>
      </xdr:nvSpPr>
      <xdr:spPr>
        <a:xfrm>
          <a:off x="9258300" y="898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154305</xdr:rowOff>
    </xdr:from>
    <xdr:to>
      <xdr:col>55</xdr:col>
      <xdr:colOff>88900</xdr:colOff>
      <xdr:row>54</xdr:row>
      <xdr:rowOff>154305</xdr:rowOff>
    </xdr:to>
    <xdr:cxnSp macro="">
      <xdr:nvCxnSpPr>
        <xdr:cNvPr id="222" name="直線コネクタ 221"/>
        <xdr:cNvCxnSpPr/>
      </xdr:nvCxnSpPr>
      <xdr:spPr>
        <a:xfrm>
          <a:off x="915416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36847</xdr:rowOff>
    </xdr:from>
    <xdr:ext cx="469744" cy="259045"/>
    <xdr:sp macro="" textlink="">
      <xdr:nvSpPr>
        <xdr:cNvPr id="223" name="【体育館・プール】&#10;一人当たり面積平均値テキスト"/>
        <xdr:cNvSpPr txBox="1"/>
      </xdr:nvSpPr>
      <xdr:spPr>
        <a:xfrm>
          <a:off x="9258300" y="9927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13970</xdr:rowOff>
    </xdr:from>
    <xdr:to>
      <xdr:col>55</xdr:col>
      <xdr:colOff>50800</xdr:colOff>
      <xdr:row>60</xdr:row>
      <xdr:rowOff>115570</xdr:rowOff>
    </xdr:to>
    <xdr:sp macro="" textlink="">
      <xdr:nvSpPr>
        <xdr:cNvPr id="224" name="フローチャート: 判断 223"/>
        <xdr:cNvSpPr/>
      </xdr:nvSpPr>
      <xdr:spPr>
        <a:xfrm>
          <a:off x="9192260" y="100723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57785</xdr:rowOff>
    </xdr:from>
    <xdr:to>
      <xdr:col>50</xdr:col>
      <xdr:colOff>165100</xdr:colOff>
      <xdr:row>60</xdr:row>
      <xdr:rowOff>159385</xdr:rowOff>
    </xdr:to>
    <xdr:sp macro="" textlink="">
      <xdr:nvSpPr>
        <xdr:cNvPr id="225" name="フローチャート: 判断 224"/>
        <xdr:cNvSpPr/>
      </xdr:nvSpPr>
      <xdr:spPr>
        <a:xfrm>
          <a:off x="8445500" y="101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46355</xdr:rowOff>
    </xdr:from>
    <xdr:to>
      <xdr:col>46</xdr:col>
      <xdr:colOff>38100</xdr:colOff>
      <xdr:row>60</xdr:row>
      <xdr:rowOff>147955</xdr:rowOff>
    </xdr:to>
    <xdr:sp macro="" textlink="">
      <xdr:nvSpPr>
        <xdr:cNvPr id="226" name="フローチャート: 判断 225"/>
        <xdr:cNvSpPr/>
      </xdr:nvSpPr>
      <xdr:spPr>
        <a:xfrm>
          <a:off x="7670800" y="10104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53975</xdr:rowOff>
    </xdr:from>
    <xdr:to>
      <xdr:col>41</xdr:col>
      <xdr:colOff>101600</xdr:colOff>
      <xdr:row>60</xdr:row>
      <xdr:rowOff>155575</xdr:rowOff>
    </xdr:to>
    <xdr:sp macro="" textlink="">
      <xdr:nvSpPr>
        <xdr:cNvPr id="227" name="フローチャート: 判断 226"/>
        <xdr:cNvSpPr/>
      </xdr:nvSpPr>
      <xdr:spPr>
        <a:xfrm>
          <a:off x="6873240"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97790</xdr:rowOff>
    </xdr:from>
    <xdr:to>
      <xdr:col>36</xdr:col>
      <xdr:colOff>165100</xdr:colOff>
      <xdr:row>61</xdr:row>
      <xdr:rowOff>27940</xdr:rowOff>
    </xdr:to>
    <xdr:sp macro="" textlink="">
      <xdr:nvSpPr>
        <xdr:cNvPr id="228" name="フローチャート: 判断 227"/>
        <xdr:cNvSpPr/>
      </xdr:nvSpPr>
      <xdr:spPr>
        <a:xfrm>
          <a:off x="6098540" y="1015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9" name="テキスト ボックス 22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0" name="テキスト ボックス 22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1" name="テキスト ボックス 23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2" name="テキスト ボックス 23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3" name="テキスト ボックス 23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168275</xdr:rowOff>
    </xdr:from>
    <xdr:to>
      <xdr:col>55</xdr:col>
      <xdr:colOff>50800</xdr:colOff>
      <xdr:row>62</xdr:row>
      <xdr:rowOff>98425</xdr:rowOff>
    </xdr:to>
    <xdr:sp macro="" textlink="">
      <xdr:nvSpPr>
        <xdr:cNvPr id="234" name="楕円 233"/>
        <xdr:cNvSpPr/>
      </xdr:nvSpPr>
      <xdr:spPr>
        <a:xfrm>
          <a:off x="9192260" y="10394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146702</xdr:rowOff>
    </xdr:from>
    <xdr:ext cx="469744" cy="259045"/>
    <xdr:sp macro="" textlink="">
      <xdr:nvSpPr>
        <xdr:cNvPr id="235" name="【体育館・プール】&#10;一人当たり面積該当値テキスト"/>
        <xdr:cNvSpPr txBox="1"/>
      </xdr:nvSpPr>
      <xdr:spPr>
        <a:xfrm>
          <a:off x="9258300" y="1037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6350</xdr:rowOff>
    </xdr:from>
    <xdr:to>
      <xdr:col>50</xdr:col>
      <xdr:colOff>165100</xdr:colOff>
      <xdr:row>62</xdr:row>
      <xdr:rowOff>107950</xdr:rowOff>
    </xdr:to>
    <xdr:sp macro="" textlink="">
      <xdr:nvSpPr>
        <xdr:cNvPr id="236" name="楕円 235"/>
        <xdr:cNvSpPr/>
      </xdr:nvSpPr>
      <xdr:spPr>
        <a:xfrm>
          <a:off x="84455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47625</xdr:rowOff>
    </xdr:from>
    <xdr:to>
      <xdr:col>55</xdr:col>
      <xdr:colOff>0</xdr:colOff>
      <xdr:row>62</xdr:row>
      <xdr:rowOff>57150</xdr:rowOff>
    </xdr:to>
    <xdr:cxnSp macro="">
      <xdr:nvCxnSpPr>
        <xdr:cNvPr id="237" name="直線コネクタ 236"/>
        <xdr:cNvCxnSpPr/>
      </xdr:nvCxnSpPr>
      <xdr:spPr>
        <a:xfrm flipV="1">
          <a:off x="8496300" y="10441305"/>
          <a:ext cx="7239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13970</xdr:rowOff>
    </xdr:from>
    <xdr:to>
      <xdr:col>46</xdr:col>
      <xdr:colOff>38100</xdr:colOff>
      <xdr:row>62</xdr:row>
      <xdr:rowOff>115570</xdr:rowOff>
    </xdr:to>
    <xdr:sp macro="" textlink="">
      <xdr:nvSpPr>
        <xdr:cNvPr id="238" name="楕円 237"/>
        <xdr:cNvSpPr/>
      </xdr:nvSpPr>
      <xdr:spPr>
        <a:xfrm>
          <a:off x="7670800" y="1040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57150</xdr:rowOff>
    </xdr:from>
    <xdr:to>
      <xdr:col>50</xdr:col>
      <xdr:colOff>114300</xdr:colOff>
      <xdr:row>62</xdr:row>
      <xdr:rowOff>64770</xdr:rowOff>
    </xdr:to>
    <xdr:cxnSp macro="">
      <xdr:nvCxnSpPr>
        <xdr:cNvPr id="239" name="直線コネクタ 238"/>
        <xdr:cNvCxnSpPr/>
      </xdr:nvCxnSpPr>
      <xdr:spPr>
        <a:xfrm flipV="1">
          <a:off x="7713980" y="1045083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19685</xdr:rowOff>
    </xdr:from>
    <xdr:to>
      <xdr:col>41</xdr:col>
      <xdr:colOff>101600</xdr:colOff>
      <xdr:row>62</xdr:row>
      <xdr:rowOff>121285</xdr:rowOff>
    </xdr:to>
    <xdr:sp macro="" textlink="">
      <xdr:nvSpPr>
        <xdr:cNvPr id="240" name="楕円 239"/>
        <xdr:cNvSpPr/>
      </xdr:nvSpPr>
      <xdr:spPr>
        <a:xfrm>
          <a:off x="687324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64770</xdr:rowOff>
    </xdr:from>
    <xdr:to>
      <xdr:col>45</xdr:col>
      <xdr:colOff>177800</xdr:colOff>
      <xdr:row>62</xdr:row>
      <xdr:rowOff>70485</xdr:rowOff>
    </xdr:to>
    <xdr:cxnSp macro="">
      <xdr:nvCxnSpPr>
        <xdr:cNvPr id="241" name="直線コネクタ 240"/>
        <xdr:cNvCxnSpPr/>
      </xdr:nvCxnSpPr>
      <xdr:spPr>
        <a:xfrm flipV="1">
          <a:off x="6924040" y="1045845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4462</xdr:rowOff>
    </xdr:from>
    <xdr:ext cx="469744" cy="259045"/>
    <xdr:sp macro="" textlink="">
      <xdr:nvSpPr>
        <xdr:cNvPr id="242" name="n_1aveValue【体育館・プール】&#10;一人当たり面積"/>
        <xdr:cNvSpPr txBox="1"/>
      </xdr:nvSpPr>
      <xdr:spPr>
        <a:xfrm>
          <a:off x="8271587" y="989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164482</xdr:rowOff>
    </xdr:from>
    <xdr:ext cx="469744" cy="259045"/>
    <xdr:sp macro="" textlink="">
      <xdr:nvSpPr>
        <xdr:cNvPr id="243" name="n_2aveValue【体育館・プール】&#10;一人当たり面積"/>
        <xdr:cNvSpPr txBox="1"/>
      </xdr:nvSpPr>
      <xdr:spPr>
        <a:xfrm>
          <a:off x="7509587" y="988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652</xdr:rowOff>
    </xdr:from>
    <xdr:ext cx="469744" cy="259045"/>
    <xdr:sp macro="" textlink="">
      <xdr:nvSpPr>
        <xdr:cNvPr id="244" name="n_3aveValue【体育館・プール】&#10;一人当たり面積"/>
        <xdr:cNvSpPr txBox="1"/>
      </xdr:nvSpPr>
      <xdr:spPr>
        <a:xfrm>
          <a:off x="6712027" y="989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44467</xdr:rowOff>
    </xdr:from>
    <xdr:ext cx="469744" cy="259045"/>
    <xdr:sp macro="" textlink="">
      <xdr:nvSpPr>
        <xdr:cNvPr id="245" name="n_4aveValue【体育館・プール】&#10;一人当たり面積"/>
        <xdr:cNvSpPr txBox="1"/>
      </xdr:nvSpPr>
      <xdr:spPr>
        <a:xfrm>
          <a:off x="5937327" y="99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99077</xdr:rowOff>
    </xdr:from>
    <xdr:ext cx="469744" cy="259045"/>
    <xdr:sp macro="" textlink="">
      <xdr:nvSpPr>
        <xdr:cNvPr id="246" name="n_1mainValue【体育館・プール】&#10;一人当たり面積"/>
        <xdr:cNvSpPr txBox="1"/>
      </xdr:nvSpPr>
      <xdr:spPr>
        <a:xfrm>
          <a:off x="8271587" y="1049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106697</xdr:rowOff>
    </xdr:from>
    <xdr:ext cx="469744" cy="259045"/>
    <xdr:sp macro="" textlink="">
      <xdr:nvSpPr>
        <xdr:cNvPr id="247" name="n_2mainValue【体育館・プール】&#10;一人当たり面積"/>
        <xdr:cNvSpPr txBox="1"/>
      </xdr:nvSpPr>
      <xdr:spPr>
        <a:xfrm>
          <a:off x="750958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112412</xdr:rowOff>
    </xdr:from>
    <xdr:ext cx="469744" cy="259045"/>
    <xdr:sp macro="" textlink="">
      <xdr:nvSpPr>
        <xdr:cNvPr id="248" name="n_3mainValue【体育館・プール】&#10;一人当たり面積"/>
        <xdr:cNvSpPr txBox="1"/>
      </xdr:nvSpPr>
      <xdr:spPr>
        <a:xfrm>
          <a:off x="6712027" y="1050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9" name="正方形/長方形 248"/>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0" name="正方形/長方形 249"/>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1" name="正方形/長方形 250"/>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2" name="正方形/長方形 251"/>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3" name="正方形/長方形 252"/>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4" name="正方形/長方形 253"/>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5" name="正方形/長方形 254"/>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6" name="正方形/長方形 255"/>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7" name="テキスト ボックス 256"/>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8" name="直線コネクタ 257"/>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9" name="テキスト ボックス 258"/>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0" name="直線コネクタ 259"/>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1" name="テキスト ボックス 260"/>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2" name="直線コネクタ 261"/>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3" name="テキスト ボックス 262"/>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4" name="直線コネクタ 263"/>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5" name="テキスト ボックス 264"/>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6" name="直線コネクタ 265"/>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7" name="テキスト ボックス 266"/>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8" name="直線コネクタ 267"/>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9" name="テキスト ボックス 268"/>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0" name="直線コネクタ 269"/>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1" name="テキスト ボックス 270"/>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2"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85</xdr:row>
      <xdr:rowOff>49530</xdr:rowOff>
    </xdr:to>
    <xdr:cxnSp macro="">
      <xdr:nvCxnSpPr>
        <xdr:cNvPr id="273" name="直線コネクタ 272"/>
        <xdr:cNvCxnSpPr/>
      </xdr:nvCxnSpPr>
      <xdr:spPr>
        <a:xfrm flipV="1">
          <a:off x="4086225" y="1310259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53357</xdr:rowOff>
    </xdr:from>
    <xdr:ext cx="405111" cy="259045"/>
    <xdr:sp macro="" textlink="">
      <xdr:nvSpPr>
        <xdr:cNvPr id="274" name="【福祉施設】&#10;有形固定資産減価償却率最小値テキスト"/>
        <xdr:cNvSpPr txBox="1"/>
      </xdr:nvSpPr>
      <xdr:spPr>
        <a:xfrm>
          <a:off x="4124960"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49530</xdr:rowOff>
    </xdr:from>
    <xdr:to>
      <xdr:col>24</xdr:col>
      <xdr:colOff>152400</xdr:colOff>
      <xdr:row>85</xdr:row>
      <xdr:rowOff>49530</xdr:rowOff>
    </xdr:to>
    <xdr:cxnSp macro="">
      <xdr:nvCxnSpPr>
        <xdr:cNvPr id="275" name="直線コネクタ 274"/>
        <xdr:cNvCxnSpPr/>
      </xdr:nvCxnSpPr>
      <xdr:spPr>
        <a:xfrm>
          <a:off x="4020820" y="14298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76" name="【福祉施設】&#10;有形固定資産減価償却率最大値テキスト"/>
        <xdr:cNvSpPr txBox="1"/>
      </xdr:nvSpPr>
      <xdr:spPr>
        <a:xfrm>
          <a:off x="4124960" y="1288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77" name="直線コネクタ 276"/>
        <xdr:cNvCxnSpPr/>
      </xdr:nvCxnSpPr>
      <xdr:spPr>
        <a:xfrm>
          <a:off x="4020820" y="1310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92091</xdr:rowOff>
    </xdr:from>
    <xdr:ext cx="405111" cy="259045"/>
    <xdr:sp macro="" textlink="">
      <xdr:nvSpPr>
        <xdr:cNvPr id="278" name="【福祉施設】&#10;有形固定資産減価償却率平均値テキスト"/>
        <xdr:cNvSpPr txBox="1"/>
      </xdr:nvSpPr>
      <xdr:spPr>
        <a:xfrm>
          <a:off x="4124960" y="136709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279" name="フローチャート: 判断 278"/>
        <xdr:cNvSpPr/>
      </xdr:nvSpPr>
      <xdr:spPr>
        <a:xfrm>
          <a:off x="403606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34925</xdr:rowOff>
    </xdr:from>
    <xdr:to>
      <xdr:col>20</xdr:col>
      <xdr:colOff>38100</xdr:colOff>
      <xdr:row>82</xdr:row>
      <xdr:rowOff>136525</xdr:rowOff>
    </xdr:to>
    <xdr:sp macro="" textlink="">
      <xdr:nvSpPr>
        <xdr:cNvPr id="280" name="フローチャート: 判断 279"/>
        <xdr:cNvSpPr/>
      </xdr:nvSpPr>
      <xdr:spPr>
        <a:xfrm>
          <a:off x="3312160" y="13781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154939</xdr:rowOff>
    </xdr:from>
    <xdr:to>
      <xdr:col>15</xdr:col>
      <xdr:colOff>101600</xdr:colOff>
      <xdr:row>82</xdr:row>
      <xdr:rowOff>85089</xdr:rowOff>
    </xdr:to>
    <xdr:sp macro="" textlink="">
      <xdr:nvSpPr>
        <xdr:cNvPr id="281" name="フローチャート: 判断 280"/>
        <xdr:cNvSpPr/>
      </xdr:nvSpPr>
      <xdr:spPr>
        <a:xfrm>
          <a:off x="2514600" y="137337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126364</xdr:rowOff>
    </xdr:from>
    <xdr:to>
      <xdr:col>10</xdr:col>
      <xdr:colOff>165100</xdr:colOff>
      <xdr:row>82</xdr:row>
      <xdr:rowOff>56514</xdr:rowOff>
    </xdr:to>
    <xdr:sp macro="" textlink="">
      <xdr:nvSpPr>
        <xdr:cNvPr id="282" name="フローチャート: 判断 281"/>
        <xdr:cNvSpPr/>
      </xdr:nvSpPr>
      <xdr:spPr>
        <a:xfrm>
          <a:off x="1739900" y="137052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166370</xdr:rowOff>
    </xdr:from>
    <xdr:to>
      <xdr:col>6</xdr:col>
      <xdr:colOff>38100</xdr:colOff>
      <xdr:row>81</xdr:row>
      <xdr:rowOff>96520</xdr:rowOff>
    </xdr:to>
    <xdr:sp macro="" textlink="">
      <xdr:nvSpPr>
        <xdr:cNvPr id="283" name="フローチャート: 判断 282"/>
        <xdr:cNvSpPr/>
      </xdr:nvSpPr>
      <xdr:spPr>
        <a:xfrm>
          <a:off x="965200" y="13577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4" name="テキスト ボックス 283"/>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5" name="テキスト ボックス 284"/>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6" name="テキスト ボックス 285"/>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7" name="テキスト ボックス 286"/>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8" name="テキスト ボックス 287"/>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105411</xdr:rowOff>
    </xdr:from>
    <xdr:to>
      <xdr:col>24</xdr:col>
      <xdr:colOff>114300</xdr:colOff>
      <xdr:row>84</xdr:row>
      <xdr:rowOff>35561</xdr:rowOff>
    </xdr:to>
    <xdr:sp macro="" textlink="">
      <xdr:nvSpPr>
        <xdr:cNvPr id="289" name="楕円 288"/>
        <xdr:cNvSpPr/>
      </xdr:nvSpPr>
      <xdr:spPr>
        <a:xfrm>
          <a:off x="4036060" y="14019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83838</xdr:rowOff>
    </xdr:from>
    <xdr:ext cx="405111" cy="259045"/>
    <xdr:sp macro="" textlink="">
      <xdr:nvSpPr>
        <xdr:cNvPr id="290" name="【福祉施設】&#10;有形固定資産減価償却率該当値テキスト"/>
        <xdr:cNvSpPr txBox="1"/>
      </xdr:nvSpPr>
      <xdr:spPr>
        <a:xfrm>
          <a:off x="4124960" y="1399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101600</xdr:rowOff>
    </xdr:from>
    <xdr:to>
      <xdr:col>20</xdr:col>
      <xdr:colOff>38100</xdr:colOff>
      <xdr:row>84</xdr:row>
      <xdr:rowOff>31750</xdr:rowOff>
    </xdr:to>
    <xdr:sp macro="" textlink="">
      <xdr:nvSpPr>
        <xdr:cNvPr id="291" name="楕円 290"/>
        <xdr:cNvSpPr/>
      </xdr:nvSpPr>
      <xdr:spPr>
        <a:xfrm>
          <a:off x="3312160" y="14015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152400</xdr:rowOff>
    </xdr:from>
    <xdr:to>
      <xdr:col>24</xdr:col>
      <xdr:colOff>63500</xdr:colOff>
      <xdr:row>83</xdr:row>
      <xdr:rowOff>156211</xdr:rowOff>
    </xdr:to>
    <xdr:cxnSp macro="">
      <xdr:nvCxnSpPr>
        <xdr:cNvPr id="292" name="直線コネクタ 291"/>
        <xdr:cNvCxnSpPr/>
      </xdr:nvCxnSpPr>
      <xdr:spPr>
        <a:xfrm>
          <a:off x="3355340" y="14066520"/>
          <a:ext cx="7315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82550</xdr:rowOff>
    </xdr:from>
    <xdr:to>
      <xdr:col>15</xdr:col>
      <xdr:colOff>101600</xdr:colOff>
      <xdr:row>84</xdr:row>
      <xdr:rowOff>12700</xdr:rowOff>
    </xdr:to>
    <xdr:sp macro="" textlink="">
      <xdr:nvSpPr>
        <xdr:cNvPr id="293" name="楕円 292"/>
        <xdr:cNvSpPr/>
      </xdr:nvSpPr>
      <xdr:spPr>
        <a:xfrm>
          <a:off x="2514600" y="1399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133350</xdr:rowOff>
    </xdr:from>
    <xdr:to>
      <xdr:col>19</xdr:col>
      <xdr:colOff>177800</xdr:colOff>
      <xdr:row>83</xdr:row>
      <xdr:rowOff>152400</xdr:rowOff>
    </xdr:to>
    <xdr:cxnSp macro="">
      <xdr:nvCxnSpPr>
        <xdr:cNvPr id="294" name="直線コネクタ 293"/>
        <xdr:cNvCxnSpPr/>
      </xdr:nvCxnSpPr>
      <xdr:spPr>
        <a:xfrm>
          <a:off x="2565400" y="1404747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63500</xdr:rowOff>
    </xdr:from>
    <xdr:to>
      <xdr:col>10</xdr:col>
      <xdr:colOff>165100</xdr:colOff>
      <xdr:row>83</xdr:row>
      <xdr:rowOff>165100</xdr:rowOff>
    </xdr:to>
    <xdr:sp macro="" textlink="">
      <xdr:nvSpPr>
        <xdr:cNvPr id="295" name="楕円 294"/>
        <xdr:cNvSpPr/>
      </xdr:nvSpPr>
      <xdr:spPr>
        <a:xfrm>
          <a:off x="17399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114300</xdr:rowOff>
    </xdr:from>
    <xdr:to>
      <xdr:col>15</xdr:col>
      <xdr:colOff>50800</xdr:colOff>
      <xdr:row>83</xdr:row>
      <xdr:rowOff>133350</xdr:rowOff>
    </xdr:to>
    <xdr:cxnSp macro="">
      <xdr:nvCxnSpPr>
        <xdr:cNvPr id="296" name="直線コネクタ 295"/>
        <xdr:cNvCxnSpPr/>
      </xdr:nvCxnSpPr>
      <xdr:spPr>
        <a:xfrm>
          <a:off x="1790700" y="1402842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153052</xdr:rowOff>
    </xdr:from>
    <xdr:ext cx="405111" cy="259045"/>
    <xdr:sp macro="" textlink="">
      <xdr:nvSpPr>
        <xdr:cNvPr id="297" name="n_1aveValue【福祉施設】&#10;有形固定資産減価償却率"/>
        <xdr:cNvSpPr txBox="1"/>
      </xdr:nvSpPr>
      <xdr:spPr>
        <a:xfrm>
          <a:off x="3170564"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101616</xdr:rowOff>
    </xdr:from>
    <xdr:ext cx="405111" cy="259045"/>
    <xdr:sp macro="" textlink="">
      <xdr:nvSpPr>
        <xdr:cNvPr id="298" name="n_2aveValue【福祉施設】&#10;有形固定資産減価償却率"/>
        <xdr:cNvSpPr txBox="1"/>
      </xdr:nvSpPr>
      <xdr:spPr>
        <a:xfrm>
          <a:off x="238570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73041</xdr:rowOff>
    </xdr:from>
    <xdr:ext cx="405111" cy="259045"/>
    <xdr:sp macro="" textlink="">
      <xdr:nvSpPr>
        <xdr:cNvPr id="299" name="n_3aveValue【福祉施設】&#10;有形固定資産減価償却率"/>
        <xdr:cNvSpPr txBox="1"/>
      </xdr:nvSpPr>
      <xdr:spPr>
        <a:xfrm>
          <a:off x="161100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113047</xdr:rowOff>
    </xdr:from>
    <xdr:ext cx="405111" cy="259045"/>
    <xdr:sp macro="" textlink="">
      <xdr:nvSpPr>
        <xdr:cNvPr id="300" name="n_4aveValue【福祉施設】&#10;有形固定資産減価償却率"/>
        <xdr:cNvSpPr txBox="1"/>
      </xdr:nvSpPr>
      <xdr:spPr>
        <a:xfrm>
          <a:off x="83630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22877</xdr:rowOff>
    </xdr:from>
    <xdr:ext cx="405111" cy="259045"/>
    <xdr:sp macro="" textlink="">
      <xdr:nvSpPr>
        <xdr:cNvPr id="301" name="n_1mainValue【福祉施設】&#10;有形固定資産減価償却率"/>
        <xdr:cNvSpPr txBox="1"/>
      </xdr:nvSpPr>
      <xdr:spPr>
        <a:xfrm>
          <a:off x="317056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3827</xdr:rowOff>
    </xdr:from>
    <xdr:ext cx="405111" cy="259045"/>
    <xdr:sp macro="" textlink="">
      <xdr:nvSpPr>
        <xdr:cNvPr id="302" name="n_2mainValue【福祉施設】&#10;有形固定資産減価償却率"/>
        <xdr:cNvSpPr txBox="1"/>
      </xdr:nvSpPr>
      <xdr:spPr>
        <a:xfrm>
          <a:off x="2385704" y="1408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156227</xdr:rowOff>
    </xdr:from>
    <xdr:ext cx="405111" cy="259045"/>
    <xdr:sp macro="" textlink="">
      <xdr:nvSpPr>
        <xdr:cNvPr id="303" name="n_3mainValue【福祉施設】&#10;有形固定資産減価償却率"/>
        <xdr:cNvSpPr txBox="1"/>
      </xdr:nvSpPr>
      <xdr:spPr>
        <a:xfrm>
          <a:off x="161100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4" name="正方形/長方形 303"/>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5" name="正方形/長方形 304"/>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6" name="正方形/長方形 305"/>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7" name="正方形/長方形 306"/>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8" name="正方形/長方形 307"/>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9" name="正方形/長方形 308"/>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0" name="正方形/長方形 309"/>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1" name="正方形/長方形 310"/>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2" name="テキスト ボックス 311"/>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3" name="直線コネクタ 312"/>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4" name="直線コネクタ 313"/>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5" name="テキスト ボックス 314"/>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6" name="直線コネクタ 315"/>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7" name="テキスト ボックス 316"/>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8" name="直線コネクタ 317"/>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9" name="テキスト ボックス 318"/>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0" name="直線コネクタ 319"/>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1" name="テキスト ボックス 320"/>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2" name="直線コネクタ 321"/>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3" name="テキスト ボックス 322"/>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4" name="直線コネクタ 323"/>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5" name="テキスト ボックス 324"/>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6"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110489</xdr:rowOff>
    </xdr:from>
    <xdr:to>
      <xdr:col>54</xdr:col>
      <xdr:colOff>189865</xdr:colOff>
      <xdr:row>86</xdr:row>
      <xdr:rowOff>30480</xdr:rowOff>
    </xdr:to>
    <xdr:cxnSp macro="">
      <xdr:nvCxnSpPr>
        <xdr:cNvPr id="327" name="直線コネクタ 326"/>
        <xdr:cNvCxnSpPr/>
      </xdr:nvCxnSpPr>
      <xdr:spPr>
        <a:xfrm flipV="1">
          <a:off x="9219565" y="13018769"/>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34307</xdr:rowOff>
    </xdr:from>
    <xdr:ext cx="469744" cy="259045"/>
    <xdr:sp macro="" textlink="">
      <xdr:nvSpPr>
        <xdr:cNvPr id="328" name="【福祉施設】&#10;一人当たり面積最小値テキスト"/>
        <xdr:cNvSpPr txBox="1"/>
      </xdr:nvSpPr>
      <xdr:spPr>
        <a:xfrm>
          <a:off x="9258300"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30480</xdr:rowOff>
    </xdr:from>
    <xdr:to>
      <xdr:col>55</xdr:col>
      <xdr:colOff>88900</xdr:colOff>
      <xdr:row>86</xdr:row>
      <xdr:rowOff>30480</xdr:rowOff>
    </xdr:to>
    <xdr:cxnSp macro="">
      <xdr:nvCxnSpPr>
        <xdr:cNvPr id="329" name="直線コネクタ 328"/>
        <xdr:cNvCxnSpPr/>
      </xdr:nvCxnSpPr>
      <xdr:spPr>
        <a:xfrm>
          <a:off x="9154160" y="1444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57166</xdr:rowOff>
    </xdr:from>
    <xdr:ext cx="469744" cy="259045"/>
    <xdr:sp macro="" textlink="">
      <xdr:nvSpPr>
        <xdr:cNvPr id="330" name="【福祉施設】&#10;一人当たり面積最大値テキスト"/>
        <xdr:cNvSpPr txBox="1"/>
      </xdr:nvSpPr>
      <xdr:spPr>
        <a:xfrm>
          <a:off x="9258300" y="1279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110489</xdr:rowOff>
    </xdr:from>
    <xdr:to>
      <xdr:col>55</xdr:col>
      <xdr:colOff>88900</xdr:colOff>
      <xdr:row>77</xdr:row>
      <xdr:rowOff>110489</xdr:rowOff>
    </xdr:to>
    <xdr:cxnSp macro="">
      <xdr:nvCxnSpPr>
        <xdr:cNvPr id="331" name="直線コネクタ 330"/>
        <xdr:cNvCxnSpPr/>
      </xdr:nvCxnSpPr>
      <xdr:spPr>
        <a:xfrm>
          <a:off x="9154160" y="13018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124477</xdr:rowOff>
    </xdr:from>
    <xdr:ext cx="469744" cy="259045"/>
    <xdr:sp macro="" textlink="">
      <xdr:nvSpPr>
        <xdr:cNvPr id="332" name="【福祉施設】&#10;一人当たり面積平均値テキスト"/>
        <xdr:cNvSpPr txBox="1"/>
      </xdr:nvSpPr>
      <xdr:spPr>
        <a:xfrm>
          <a:off x="9258300" y="1387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101600</xdr:rowOff>
    </xdr:from>
    <xdr:to>
      <xdr:col>55</xdr:col>
      <xdr:colOff>50800</xdr:colOff>
      <xdr:row>84</xdr:row>
      <xdr:rowOff>31750</xdr:rowOff>
    </xdr:to>
    <xdr:sp macro="" textlink="">
      <xdr:nvSpPr>
        <xdr:cNvPr id="333" name="フローチャート: 判断 332"/>
        <xdr:cNvSpPr/>
      </xdr:nvSpPr>
      <xdr:spPr>
        <a:xfrm>
          <a:off x="9192260" y="140157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128270</xdr:rowOff>
    </xdr:from>
    <xdr:to>
      <xdr:col>50</xdr:col>
      <xdr:colOff>165100</xdr:colOff>
      <xdr:row>84</xdr:row>
      <xdr:rowOff>58420</xdr:rowOff>
    </xdr:to>
    <xdr:sp macro="" textlink="">
      <xdr:nvSpPr>
        <xdr:cNvPr id="334" name="フローチャート: 判断 333"/>
        <xdr:cNvSpPr/>
      </xdr:nvSpPr>
      <xdr:spPr>
        <a:xfrm>
          <a:off x="8445500" y="14042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124461</xdr:rowOff>
    </xdr:from>
    <xdr:to>
      <xdr:col>46</xdr:col>
      <xdr:colOff>38100</xdr:colOff>
      <xdr:row>84</xdr:row>
      <xdr:rowOff>54611</xdr:rowOff>
    </xdr:to>
    <xdr:sp macro="" textlink="">
      <xdr:nvSpPr>
        <xdr:cNvPr id="335" name="フローチャート: 判断 334"/>
        <xdr:cNvSpPr/>
      </xdr:nvSpPr>
      <xdr:spPr>
        <a:xfrm>
          <a:off x="7670800" y="14038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86361</xdr:rowOff>
    </xdr:from>
    <xdr:to>
      <xdr:col>41</xdr:col>
      <xdr:colOff>101600</xdr:colOff>
      <xdr:row>84</xdr:row>
      <xdr:rowOff>16511</xdr:rowOff>
    </xdr:to>
    <xdr:sp macro="" textlink="">
      <xdr:nvSpPr>
        <xdr:cNvPr id="336" name="フローチャート: 判断 335"/>
        <xdr:cNvSpPr/>
      </xdr:nvSpPr>
      <xdr:spPr>
        <a:xfrm>
          <a:off x="6873240" y="140004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13970</xdr:rowOff>
    </xdr:from>
    <xdr:to>
      <xdr:col>36</xdr:col>
      <xdr:colOff>165100</xdr:colOff>
      <xdr:row>83</xdr:row>
      <xdr:rowOff>115570</xdr:rowOff>
    </xdr:to>
    <xdr:sp macro="" textlink="">
      <xdr:nvSpPr>
        <xdr:cNvPr id="337" name="フローチャート: 判断 336"/>
        <xdr:cNvSpPr/>
      </xdr:nvSpPr>
      <xdr:spPr>
        <a:xfrm>
          <a:off x="6098540" y="1392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8" name="テキスト ボックス 337"/>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9" name="テキスト ボックス 338"/>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0" name="テキスト ボックス 339"/>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1" name="テキスト ボックス 340"/>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2" name="テキスト ボックス 341"/>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143511</xdr:rowOff>
    </xdr:from>
    <xdr:to>
      <xdr:col>55</xdr:col>
      <xdr:colOff>50800</xdr:colOff>
      <xdr:row>85</xdr:row>
      <xdr:rowOff>73661</xdr:rowOff>
    </xdr:to>
    <xdr:sp macro="" textlink="">
      <xdr:nvSpPr>
        <xdr:cNvPr id="343" name="楕円 342"/>
        <xdr:cNvSpPr/>
      </xdr:nvSpPr>
      <xdr:spPr>
        <a:xfrm>
          <a:off x="9192260" y="142252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121938</xdr:rowOff>
    </xdr:from>
    <xdr:ext cx="469744" cy="259045"/>
    <xdr:sp macro="" textlink="">
      <xdr:nvSpPr>
        <xdr:cNvPr id="344" name="【福祉施設】&#10;一人当たり面積該当値テキスト"/>
        <xdr:cNvSpPr txBox="1"/>
      </xdr:nvSpPr>
      <xdr:spPr>
        <a:xfrm>
          <a:off x="9258300" y="1420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151130</xdr:rowOff>
    </xdr:from>
    <xdr:to>
      <xdr:col>50</xdr:col>
      <xdr:colOff>165100</xdr:colOff>
      <xdr:row>85</xdr:row>
      <xdr:rowOff>81280</xdr:rowOff>
    </xdr:to>
    <xdr:sp macro="" textlink="">
      <xdr:nvSpPr>
        <xdr:cNvPr id="345" name="楕円 344"/>
        <xdr:cNvSpPr/>
      </xdr:nvSpPr>
      <xdr:spPr>
        <a:xfrm>
          <a:off x="8445500" y="14232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22861</xdr:rowOff>
    </xdr:from>
    <xdr:to>
      <xdr:col>55</xdr:col>
      <xdr:colOff>0</xdr:colOff>
      <xdr:row>85</xdr:row>
      <xdr:rowOff>30480</xdr:rowOff>
    </xdr:to>
    <xdr:cxnSp macro="">
      <xdr:nvCxnSpPr>
        <xdr:cNvPr id="346" name="直線コネクタ 345"/>
        <xdr:cNvCxnSpPr/>
      </xdr:nvCxnSpPr>
      <xdr:spPr>
        <a:xfrm flipV="1">
          <a:off x="8496300" y="14272261"/>
          <a:ext cx="7239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154939</xdr:rowOff>
    </xdr:from>
    <xdr:to>
      <xdr:col>46</xdr:col>
      <xdr:colOff>38100</xdr:colOff>
      <xdr:row>85</xdr:row>
      <xdr:rowOff>85089</xdr:rowOff>
    </xdr:to>
    <xdr:sp macro="" textlink="">
      <xdr:nvSpPr>
        <xdr:cNvPr id="347" name="楕円 346"/>
        <xdr:cNvSpPr/>
      </xdr:nvSpPr>
      <xdr:spPr>
        <a:xfrm>
          <a:off x="7670800" y="142366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30480</xdr:rowOff>
    </xdr:from>
    <xdr:to>
      <xdr:col>50</xdr:col>
      <xdr:colOff>114300</xdr:colOff>
      <xdr:row>85</xdr:row>
      <xdr:rowOff>34289</xdr:rowOff>
    </xdr:to>
    <xdr:cxnSp macro="">
      <xdr:nvCxnSpPr>
        <xdr:cNvPr id="348" name="直線コネクタ 347"/>
        <xdr:cNvCxnSpPr/>
      </xdr:nvCxnSpPr>
      <xdr:spPr>
        <a:xfrm flipV="1">
          <a:off x="7713980" y="14279880"/>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158750</xdr:rowOff>
    </xdr:from>
    <xdr:to>
      <xdr:col>41</xdr:col>
      <xdr:colOff>101600</xdr:colOff>
      <xdr:row>85</xdr:row>
      <xdr:rowOff>88900</xdr:rowOff>
    </xdr:to>
    <xdr:sp macro="" textlink="">
      <xdr:nvSpPr>
        <xdr:cNvPr id="349" name="楕円 348"/>
        <xdr:cNvSpPr/>
      </xdr:nvSpPr>
      <xdr:spPr>
        <a:xfrm>
          <a:off x="6873240" y="1424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34289</xdr:rowOff>
    </xdr:from>
    <xdr:to>
      <xdr:col>45</xdr:col>
      <xdr:colOff>177800</xdr:colOff>
      <xdr:row>85</xdr:row>
      <xdr:rowOff>38100</xdr:rowOff>
    </xdr:to>
    <xdr:cxnSp macro="">
      <xdr:nvCxnSpPr>
        <xdr:cNvPr id="350" name="直線コネクタ 349"/>
        <xdr:cNvCxnSpPr/>
      </xdr:nvCxnSpPr>
      <xdr:spPr>
        <a:xfrm flipV="1">
          <a:off x="6924040" y="1428368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74947</xdr:rowOff>
    </xdr:from>
    <xdr:ext cx="469744" cy="259045"/>
    <xdr:sp macro="" textlink="">
      <xdr:nvSpPr>
        <xdr:cNvPr id="351" name="n_1aveValue【福祉施設】&#10;一人当たり面積"/>
        <xdr:cNvSpPr txBox="1"/>
      </xdr:nvSpPr>
      <xdr:spPr>
        <a:xfrm>
          <a:off x="827158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71138</xdr:rowOff>
    </xdr:from>
    <xdr:ext cx="469744" cy="259045"/>
    <xdr:sp macro="" textlink="">
      <xdr:nvSpPr>
        <xdr:cNvPr id="352" name="n_2aveValue【福祉施設】&#10;一人当たり面積"/>
        <xdr:cNvSpPr txBox="1"/>
      </xdr:nvSpPr>
      <xdr:spPr>
        <a:xfrm>
          <a:off x="7509587" y="138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33038</xdr:rowOff>
    </xdr:from>
    <xdr:ext cx="469744" cy="259045"/>
    <xdr:sp macro="" textlink="">
      <xdr:nvSpPr>
        <xdr:cNvPr id="353" name="n_3aveValue【福祉施設】&#10;一人当たり面積"/>
        <xdr:cNvSpPr txBox="1"/>
      </xdr:nvSpPr>
      <xdr:spPr>
        <a:xfrm>
          <a:off x="6712027" y="1377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132097</xdr:rowOff>
    </xdr:from>
    <xdr:ext cx="469744" cy="259045"/>
    <xdr:sp macro="" textlink="">
      <xdr:nvSpPr>
        <xdr:cNvPr id="354" name="n_4aveValue【福祉施設】&#10;一人当たり面積"/>
        <xdr:cNvSpPr txBox="1"/>
      </xdr:nvSpPr>
      <xdr:spPr>
        <a:xfrm>
          <a:off x="5937327" y="1371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72407</xdr:rowOff>
    </xdr:from>
    <xdr:ext cx="469744" cy="259045"/>
    <xdr:sp macro="" textlink="">
      <xdr:nvSpPr>
        <xdr:cNvPr id="355" name="n_1mainValue【福祉施設】&#10;一人当たり面積"/>
        <xdr:cNvSpPr txBox="1"/>
      </xdr:nvSpPr>
      <xdr:spPr>
        <a:xfrm>
          <a:off x="827158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76216</xdr:rowOff>
    </xdr:from>
    <xdr:ext cx="469744" cy="259045"/>
    <xdr:sp macro="" textlink="">
      <xdr:nvSpPr>
        <xdr:cNvPr id="356" name="n_2mainValue【福祉施設】&#10;一人当たり面積"/>
        <xdr:cNvSpPr txBox="1"/>
      </xdr:nvSpPr>
      <xdr:spPr>
        <a:xfrm>
          <a:off x="7509587" y="1432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80027</xdr:rowOff>
    </xdr:from>
    <xdr:ext cx="469744" cy="259045"/>
    <xdr:sp macro="" textlink="">
      <xdr:nvSpPr>
        <xdr:cNvPr id="357" name="n_3mainValue【福祉施設】&#10;一人当たり面積"/>
        <xdr:cNvSpPr txBox="1"/>
      </xdr:nvSpPr>
      <xdr:spPr>
        <a:xfrm>
          <a:off x="67120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8" name="正方形/長方形 357"/>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9" name="正方形/長方形 358"/>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0" name="正方形/長方形 359"/>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1" name="正方形/長方形 360"/>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2" name="正方形/長方形 361"/>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3" name="正方形/長方形 362"/>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4" name="正方形/長方形 363"/>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5" name="正方形/長方形 364"/>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6" name="テキスト ボックス 365"/>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7" name="直線コネクタ 366"/>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8" name="テキスト ボックス 367"/>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69" name="直線コネクタ 368"/>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0" name="テキスト ボックス 369"/>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1" name="直線コネクタ 370"/>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2" name="テキスト ボックス 371"/>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3" name="直線コネクタ 372"/>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4" name="テキスト ボックス 373"/>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5" name="直線コネクタ 374"/>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76" name="テキスト ボックス 375"/>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7" name="直線コネクタ 376"/>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78" name="テキスト ボックス 377"/>
        <xdr:cNvSpPr txBox="1"/>
      </xdr:nvSpPr>
      <xdr:spPr>
        <a:xfrm>
          <a:off x="37734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9" name="直線コネクタ 378"/>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0</xdr:rowOff>
    </xdr:from>
    <xdr:to>
      <xdr:col>24</xdr:col>
      <xdr:colOff>62865</xdr:colOff>
      <xdr:row>107</xdr:row>
      <xdr:rowOff>69850</xdr:rowOff>
    </xdr:to>
    <xdr:cxnSp macro="">
      <xdr:nvCxnSpPr>
        <xdr:cNvPr id="381" name="直線コネクタ 380"/>
        <xdr:cNvCxnSpPr/>
      </xdr:nvCxnSpPr>
      <xdr:spPr>
        <a:xfrm flipV="1">
          <a:off x="4086225"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73677</xdr:rowOff>
    </xdr:from>
    <xdr:ext cx="469744" cy="259045"/>
    <xdr:sp macro="" textlink="">
      <xdr:nvSpPr>
        <xdr:cNvPr id="382" name="【市民会館】&#10;有形固定資産減価償却率最小値テキスト"/>
        <xdr:cNvSpPr txBox="1"/>
      </xdr:nvSpPr>
      <xdr:spPr>
        <a:xfrm>
          <a:off x="412496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69850</xdr:rowOff>
    </xdr:from>
    <xdr:to>
      <xdr:col>24</xdr:col>
      <xdr:colOff>152400</xdr:colOff>
      <xdr:row>107</xdr:row>
      <xdr:rowOff>69850</xdr:rowOff>
    </xdr:to>
    <xdr:cxnSp macro="">
      <xdr:nvCxnSpPr>
        <xdr:cNvPr id="383" name="直線コネクタ 382"/>
        <xdr:cNvCxnSpPr/>
      </xdr:nvCxnSpPr>
      <xdr:spPr>
        <a:xfrm>
          <a:off x="402082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118127</xdr:rowOff>
    </xdr:from>
    <xdr:ext cx="340478" cy="259045"/>
    <xdr:sp macro="" textlink="">
      <xdr:nvSpPr>
        <xdr:cNvPr id="384" name="【市民会館】&#10;有形固定資産減価償却率最大値テキスト"/>
        <xdr:cNvSpPr txBox="1"/>
      </xdr:nvSpPr>
      <xdr:spPr>
        <a:xfrm>
          <a:off x="412496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0</xdr:rowOff>
    </xdr:from>
    <xdr:to>
      <xdr:col>24</xdr:col>
      <xdr:colOff>152400</xdr:colOff>
      <xdr:row>100</xdr:row>
      <xdr:rowOff>0</xdr:rowOff>
    </xdr:to>
    <xdr:cxnSp macro="">
      <xdr:nvCxnSpPr>
        <xdr:cNvPr id="385" name="直線コネクタ 384"/>
        <xdr:cNvCxnSpPr/>
      </xdr:nvCxnSpPr>
      <xdr:spPr>
        <a:xfrm>
          <a:off x="402082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86377</xdr:rowOff>
    </xdr:from>
    <xdr:ext cx="405111" cy="259045"/>
    <xdr:sp macro="" textlink="">
      <xdr:nvSpPr>
        <xdr:cNvPr id="386" name="【市民会館】&#10;有形固定資産減価償却率平均値テキスト"/>
        <xdr:cNvSpPr txBox="1"/>
      </xdr:nvSpPr>
      <xdr:spPr>
        <a:xfrm>
          <a:off x="4124960" y="17185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63500</xdr:rowOff>
    </xdr:from>
    <xdr:to>
      <xdr:col>24</xdr:col>
      <xdr:colOff>114300</xdr:colOff>
      <xdr:row>103</xdr:row>
      <xdr:rowOff>165100</xdr:rowOff>
    </xdr:to>
    <xdr:sp macro="" textlink="">
      <xdr:nvSpPr>
        <xdr:cNvPr id="387" name="フローチャート: 判断 386"/>
        <xdr:cNvSpPr/>
      </xdr:nvSpPr>
      <xdr:spPr>
        <a:xfrm>
          <a:off x="4036060" y="1733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88" name="フローチャート: 判断 387"/>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57150</xdr:rowOff>
    </xdr:from>
    <xdr:to>
      <xdr:col>15</xdr:col>
      <xdr:colOff>101600</xdr:colOff>
      <xdr:row>103</xdr:row>
      <xdr:rowOff>158750</xdr:rowOff>
    </xdr:to>
    <xdr:sp macro="" textlink="">
      <xdr:nvSpPr>
        <xdr:cNvPr id="389" name="フローチャート: 判断 388"/>
        <xdr:cNvSpPr/>
      </xdr:nvSpPr>
      <xdr:spPr>
        <a:xfrm>
          <a:off x="2514600" y="1732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118111</xdr:rowOff>
    </xdr:from>
    <xdr:to>
      <xdr:col>10</xdr:col>
      <xdr:colOff>165100</xdr:colOff>
      <xdr:row>104</xdr:row>
      <xdr:rowOff>48261</xdr:rowOff>
    </xdr:to>
    <xdr:sp macro="" textlink="">
      <xdr:nvSpPr>
        <xdr:cNvPr id="390" name="フローチャート: 判断 389"/>
        <xdr:cNvSpPr/>
      </xdr:nvSpPr>
      <xdr:spPr>
        <a:xfrm>
          <a:off x="1739900" y="173850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50800</xdr:rowOff>
    </xdr:from>
    <xdr:to>
      <xdr:col>6</xdr:col>
      <xdr:colOff>38100</xdr:colOff>
      <xdr:row>103</xdr:row>
      <xdr:rowOff>152400</xdr:rowOff>
    </xdr:to>
    <xdr:sp macro="" textlink="">
      <xdr:nvSpPr>
        <xdr:cNvPr id="391" name="フローチャート: 判断 390"/>
        <xdr:cNvSpPr/>
      </xdr:nvSpPr>
      <xdr:spPr>
        <a:xfrm>
          <a:off x="965200" y="17317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2" name="テキスト ボックス 391"/>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3" name="テキスト ボックス 392"/>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4" name="テキスト ボックス 393"/>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5" name="テキスト ボックス 394"/>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6" name="テキスト ボックス 395"/>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170180</xdr:rowOff>
    </xdr:from>
    <xdr:to>
      <xdr:col>24</xdr:col>
      <xdr:colOff>114300</xdr:colOff>
      <xdr:row>105</xdr:row>
      <xdr:rowOff>100330</xdr:rowOff>
    </xdr:to>
    <xdr:sp macro="" textlink="">
      <xdr:nvSpPr>
        <xdr:cNvPr id="397" name="楕円 396"/>
        <xdr:cNvSpPr/>
      </xdr:nvSpPr>
      <xdr:spPr>
        <a:xfrm>
          <a:off x="4036060" y="1760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148607</xdr:rowOff>
    </xdr:from>
    <xdr:ext cx="405111" cy="259045"/>
    <xdr:sp macro="" textlink="">
      <xdr:nvSpPr>
        <xdr:cNvPr id="398" name="【市民会館】&#10;有形固定資産減価償却率該当値テキスト"/>
        <xdr:cNvSpPr txBox="1"/>
      </xdr:nvSpPr>
      <xdr:spPr>
        <a:xfrm>
          <a:off x="4124960" y="1758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161289</xdr:rowOff>
    </xdr:from>
    <xdr:to>
      <xdr:col>20</xdr:col>
      <xdr:colOff>38100</xdr:colOff>
      <xdr:row>105</xdr:row>
      <xdr:rowOff>91439</xdr:rowOff>
    </xdr:to>
    <xdr:sp macro="" textlink="">
      <xdr:nvSpPr>
        <xdr:cNvPr id="399" name="楕円 398"/>
        <xdr:cNvSpPr/>
      </xdr:nvSpPr>
      <xdr:spPr>
        <a:xfrm>
          <a:off x="3312160" y="175958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40639</xdr:rowOff>
    </xdr:from>
    <xdr:to>
      <xdr:col>24</xdr:col>
      <xdr:colOff>63500</xdr:colOff>
      <xdr:row>105</xdr:row>
      <xdr:rowOff>49530</xdr:rowOff>
    </xdr:to>
    <xdr:cxnSp macro="">
      <xdr:nvCxnSpPr>
        <xdr:cNvPr id="400" name="直線コネクタ 399"/>
        <xdr:cNvCxnSpPr/>
      </xdr:nvCxnSpPr>
      <xdr:spPr>
        <a:xfrm>
          <a:off x="3355340" y="17642839"/>
          <a:ext cx="73152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142239</xdr:rowOff>
    </xdr:from>
    <xdr:to>
      <xdr:col>15</xdr:col>
      <xdr:colOff>101600</xdr:colOff>
      <xdr:row>105</xdr:row>
      <xdr:rowOff>72389</xdr:rowOff>
    </xdr:to>
    <xdr:sp macro="" textlink="">
      <xdr:nvSpPr>
        <xdr:cNvPr id="401" name="楕円 400"/>
        <xdr:cNvSpPr/>
      </xdr:nvSpPr>
      <xdr:spPr>
        <a:xfrm>
          <a:off x="2514600" y="175767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21589</xdr:rowOff>
    </xdr:from>
    <xdr:to>
      <xdr:col>19</xdr:col>
      <xdr:colOff>177800</xdr:colOff>
      <xdr:row>105</xdr:row>
      <xdr:rowOff>40639</xdr:rowOff>
    </xdr:to>
    <xdr:cxnSp macro="">
      <xdr:nvCxnSpPr>
        <xdr:cNvPr id="402" name="直線コネクタ 401"/>
        <xdr:cNvCxnSpPr/>
      </xdr:nvCxnSpPr>
      <xdr:spPr>
        <a:xfrm>
          <a:off x="2565400" y="17623789"/>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124461</xdr:rowOff>
    </xdr:from>
    <xdr:to>
      <xdr:col>10</xdr:col>
      <xdr:colOff>165100</xdr:colOff>
      <xdr:row>105</xdr:row>
      <xdr:rowOff>54611</xdr:rowOff>
    </xdr:to>
    <xdr:sp macro="" textlink="">
      <xdr:nvSpPr>
        <xdr:cNvPr id="403" name="楕円 402"/>
        <xdr:cNvSpPr/>
      </xdr:nvSpPr>
      <xdr:spPr>
        <a:xfrm>
          <a:off x="1739900" y="175590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3811</xdr:rowOff>
    </xdr:from>
    <xdr:to>
      <xdr:col>15</xdr:col>
      <xdr:colOff>50800</xdr:colOff>
      <xdr:row>105</xdr:row>
      <xdr:rowOff>21589</xdr:rowOff>
    </xdr:to>
    <xdr:cxnSp macro="">
      <xdr:nvCxnSpPr>
        <xdr:cNvPr id="404" name="直線コネクタ 403"/>
        <xdr:cNvCxnSpPr/>
      </xdr:nvCxnSpPr>
      <xdr:spPr>
        <a:xfrm>
          <a:off x="1790700" y="17606011"/>
          <a:ext cx="774700"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05" name="n_1aveValue【市民会館】&#10;有形固定資産減価償却率"/>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3827</xdr:rowOff>
    </xdr:from>
    <xdr:ext cx="405111" cy="259045"/>
    <xdr:sp macro="" textlink="">
      <xdr:nvSpPr>
        <xdr:cNvPr id="406" name="n_2aveValue【市民会館】&#10;有形固定資産減価償却率"/>
        <xdr:cNvSpPr txBox="1"/>
      </xdr:nvSpPr>
      <xdr:spPr>
        <a:xfrm>
          <a:off x="2385704" y="1710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64788</xdr:rowOff>
    </xdr:from>
    <xdr:ext cx="405111" cy="259045"/>
    <xdr:sp macro="" textlink="">
      <xdr:nvSpPr>
        <xdr:cNvPr id="407" name="n_3aveValue【市民会館】&#10;有形固定資産減価償却率"/>
        <xdr:cNvSpPr txBox="1"/>
      </xdr:nvSpPr>
      <xdr:spPr>
        <a:xfrm>
          <a:off x="1611004" y="1716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168927</xdr:rowOff>
    </xdr:from>
    <xdr:ext cx="405111" cy="259045"/>
    <xdr:sp macro="" textlink="">
      <xdr:nvSpPr>
        <xdr:cNvPr id="408" name="n_4aveValue【市民会館】&#10;有形固定資産減価償却率"/>
        <xdr:cNvSpPr txBox="1"/>
      </xdr:nvSpPr>
      <xdr:spPr>
        <a:xfrm>
          <a:off x="836304" y="1710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82566</xdr:rowOff>
    </xdr:from>
    <xdr:ext cx="405111" cy="259045"/>
    <xdr:sp macro="" textlink="">
      <xdr:nvSpPr>
        <xdr:cNvPr id="409" name="n_1mainValue【市民会館】&#10;有形固定資産減価償却率"/>
        <xdr:cNvSpPr txBox="1"/>
      </xdr:nvSpPr>
      <xdr:spPr>
        <a:xfrm>
          <a:off x="317056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63516</xdr:rowOff>
    </xdr:from>
    <xdr:ext cx="405111" cy="259045"/>
    <xdr:sp macro="" textlink="">
      <xdr:nvSpPr>
        <xdr:cNvPr id="410" name="n_2mainValue【市民会館】&#10;有形固定資産減価償却率"/>
        <xdr:cNvSpPr txBox="1"/>
      </xdr:nvSpPr>
      <xdr:spPr>
        <a:xfrm>
          <a:off x="238570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45738</xdr:rowOff>
    </xdr:from>
    <xdr:ext cx="405111" cy="259045"/>
    <xdr:sp macro="" textlink="">
      <xdr:nvSpPr>
        <xdr:cNvPr id="411" name="n_3mainValue【市民会館】&#10;有形固定資産減価償却率"/>
        <xdr:cNvSpPr txBox="1"/>
      </xdr:nvSpPr>
      <xdr:spPr>
        <a:xfrm>
          <a:off x="1611004" y="1764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2" name="正方形/長方形 411"/>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3" name="正方形/長方形 412"/>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4" name="正方形/長方形 413"/>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5" name="正方形/長方形 414"/>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6" name="正方形/長方形 415"/>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7" name="正方形/長方形 416"/>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8" name="正方形/長方形 417"/>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9" name="正方形/長方形 418"/>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0" name="テキスト ボックス 419"/>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1" name="直線コネクタ 420"/>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22" name="直線コネクタ 421"/>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23" name="テキスト ボックス 422"/>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24" name="直線コネクタ 423"/>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25" name="テキスト ボックス 424"/>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26" name="直線コネクタ 425"/>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27" name="テキスト ボックス 426"/>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28" name="直線コネクタ 427"/>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29" name="テキスト ボックス 428"/>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30" name="直線コネクタ 429"/>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31" name="テキスト ボックス 430"/>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32" name="直線コネクタ 431"/>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33" name="テキスト ボックス 432"/>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4" name="直線コネクタ 433"/>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5" name="テキスト ボックス 434"/>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6"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118655</xdr:rowOff>
    </xdr:from>
    <xdr:to>
      <xdr:col>54</xdr:col>
      <xdr:colOff>189865</xdr:colOff>
      <xdr:row>108</xdr:row>
      <xdr:rowOff>95794</xdr:rowOff>
    </xdr:to>
    <xdr:cxnSp macro="">
      <xdr:nvCxnSpPr>
        <xdr:cNvPr id="437" name="直線コネクタ 436"/>
        <xdr:cNvCxnSpPr/>
      </xdr:nvCxnSpPr>
      <xdr:spPr>
        <a:xfrm flipV="1">
          <a:off x="9219565" y="16882655"/>
          <a:ext cx="0" cy="1318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99621</xdr:rowOff>
    </xdr:from>
    <xdr:ext cx="469744" cy="259045"/>
    <xdr:sp macro="" textlink="">
      <xdr:nvSpPr>
        <xdr:cNvPr id="438" name="【市民会館】&#10;一人当たり面積最小値テキスト"/>
        <xdr:cNvSpPr txBox="1"/>
      </xdr:nvSpPr>
      <xdr:spPr>
        <a:xfrm>
          <a:off x="9258300" y="1820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95794</xdr:rowOff>
    </xdr:from>
    <xdr:to>
      <xdr:col>55</xdr:col>
      <xdr:colOff>88900</xdr:colOff>
      <xdr:row>108</xdr:row>
      <xdr:rowOff>95794</xdr:rowOff>
    </xdr:to>
    <xdr:cxnSp macro="">
      <xdr:nvCxnSpPr>
        <xdr:cNvPr id="439" name="直線コネクタ 438"/>
        <xdr:cNvCxnSpPr/>
      </xdr:nvCxnSpPr>
      <xdr:spPr>
        <a:xfrm>
          <a:off x="9154160" y="182009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65332</xdr:rowOff>
    </xdr:from>
    <xdr:ext cx="469744" cy="259045"/>
    <xdr:sp macro="" textlink="">
      <xdr:nvSpPr>
        <xdr:cNvPr id="440" name="【市民会館】&#10;一人当たり面積最大値テキスト"/>
        <xdr:cNvSpPr txBox="1"/>
      </xdr:nvSpPr>
      <xdr:spPr>
        <a:xfrm>
          <a:off x="9258300" y="1666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118655</xdr:rowOff>
    </xdr:from>
    <xdr:to>
      <xdr:col>55</xdr:col>
      <xdr:colOff>88900</xdr:colOff>
      <xdr:row>100</xdr:row>
      <xdr:rowOff>118655</xdr:rowOff>
    </xdr:to>
    <xdr:cxnSp macro="">
      <xdr:nvCxnSpPr>
        <xdr:cNvPr id="441" name="直線コネクタ 440"/>
        <xdr:cNvCxnSpPr/>
      </xdr:nvCxnSpPr>
      <xdr:spPr>
        <a:xfrm>
          <a:off x="9154160" y="16882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160945</xdr:rowOff>
    </xdr:from>
    <xdr:ext cx="469744" cy="259045"/>
    <xdr:sp macro="" textlink="">
      <xdr:nvSpPr>
        <xdr:cNvPr id="442" name="【市民会館】&#10;一人当たり面積平均値テキスト"/>
        <xdr:cNvSpPr txBox="1"/>
      </xdr:nvSpPr>
      <xdr:spPr>
        <a:xfrm>
          <a:off x="9258300" y="175955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138068</xdr:rowOff>
    </xdr:from>
    <xdr:to>
      <xdr:col>55</xdr:col>
      <xdr:colOff>50800</xdr:colOff>
      <xdr:row>106</xdr:row>
      <xdr:rowOff>68218</xdr:rowOff>
    </xdr:to>
    <xdr:sp macro="" textlink="">
      <xdr:nvSpPr>
        <xdr:cNvPr id="443" name="フローチャート: 判断 442"/>
        <xdr:cNvSpPr/>
      </xdr:nvSpPr>
      <xdr:spPr>
        <a:xfrm>
          <a:off x="9192260" y="17740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28666</xdr:rowOff>
    </xdr:from>
    <xdr:to>
      <xdr:col>50</xdr:col>
      <xdr:colOff>165100</xdr:colOff>
      <xdr:row>106</xdr:row>
      <xdr:rowOff>130266</xdr:rowOff>
    </xdr:to>
    <xdr:sp macro="" textlink="">
      <xdr:nvSpPr>
        <xdr:cNvPr id="444" name="フローチャート: 判断 443"/>
        <xdr:cNvSpPr/>
      </xdr:nvSpPr>
      <xdr:spPr>
        <a:xfrm>
          <a:off x="844550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35198</xdr:rowOff>
    </xdr:from>
    <xdr:to>
      <xdr:col>46</xdr:col>
      <xdr:colOff>38100</xdr:colOff>
      <xdr:row>106</xdr:row>
      <xdr:rowOff>136798</xdr:rowOff>
    </xdr:to>
    <xdr:sp macro="" textlink="">
      <xdr:nvSpPr>
        <xdr:cNvPr id="445" name="フローチャート: 判断 444"/>
        <xdr:cNvSpPr/>
      </xdr:nvSpPr>
      <xdr:spPr>
        <a:xfrm>
          <a:off x="7670800" y="178050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18869</xdr:rowOff>
    </xdr:from>
    <xdr:to>
      <xdr:col>41</xdr:col>
      <xdr:colOff>101600</xdr:colOff>
      <xdr:row>106</xdr:row>
      <xdr:rowOff>120469</xdr:rowOff>
    </xdr:to>
    <xdr:sp macro="" textlink="">
      <xdr:nvSpPr>
        <xdr:cNvPr id="446" name="フローチャート: 判断 445"/>
        <xdr:cNvSpPr/>
      </xdr:nvSpPr>
      <xdr:spPr>
        <a:xfrm>
          <a:off x="6873240" y="1778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59689</xdr:rowOff>
    </xdr:from>
    <xdr:to>
      <xdr:col>36</xdr:col>
      <xdr:colOff>165100</xdr:colOff>
      <xdr:row>105</xdr:row>
      <xdr:rowOff>161289</xdr:rowOff>
    </xdr:to>
    <xdr:sp macro="" textlink="">
      <xdr:nvSpPr>
        <xdr:cNvPr id="447" name="フローチャート: 判断 446"/>
        <xdr:cNvSpPr/>
      </xdr:nvSpPr>
      <xdr:spPr>
        <a:xfrm>
          <a:off x="60985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8" name="テキスト ボックス 447"/>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9" name="テキスト ボックス 448"/>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0" name="テキスト ボックス 449"/>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1" name="テキスト ボックス 450"/>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2" name="テキスト ボックス 451"/>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164193</xdr:rowOff>
    </xdr:from>
    <xdr:to>
      <xdr:col>55</xdr:col>
      <xdr:colOff>50800</xdr:colOff>
      <xdr:row>106</xdr:row>
      <xdr:rowOff>94343</xdr:rowOff>
    </xdr:to>
    <xdr:sp macro="" textlink="">
      <xdr:nvSpPr>
        <xdr:cNvPr id="453" name="楕円 452"/>
        <xdr:cNvSpPr/>
      </xdr:nvSpPr>
      <xdr:spPr>
        <a:xfrm>
          <a:off x="9192260" y="177663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142620</xdr:rowOff>
    </xdr:from>
    <xdr:ext cx="469744" cy="259045"/>
    <xdr:sp macro="" textlink="">
      <xdr:nvSpPr>
        <xdr:cNvPr id="454" name="【市民会館】&#10;一人当たり面積該当値テキスト"/>
        <xdr:cNvSpPr txBox="1"/>
      </xdr:nvSpPr>
      <xdr:spPr>
        <a:xfrm>
          <a:off x="9258300" y="1774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5806</xdr:rowOff>
    </xdr:from>
    <xdr:to>
      <xdr:col>50</xdr:col>
      <xdr:colOff>165100</xdr:colOff>
      <xdr:row>106</xdr:row>
      <xdr:rowOff>107406</xdr:rowOff>
    </xdr:to>
    <xdr:sp macro="" textlink="">
      <xdr:nvSpPr>
        <xdr:cNvPr id="455" name="楕円 454"/>
        <xdr:cNvSpPr/>
      </xdr:nvSpPr>
      <xdr:spPr>
        <a:xfrm>
          <a:off x="8445500" y="1777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43543</xdr:rowOff>
    </xdr:from>
    <xdr:to>
      <xdr:col>55</xdr:col>
      <xdr:colOff>0</xdr:colOff>
      <xdr:row>106</xdr:row>
      <xdr:rowOff>56606</xdr:rowOff>
    </xdr:to>
    <xdr:cxnSp macro="">
      <xdr:nvCxnSpPr>
        <xdr:cNvPr id="456" name="直線コネクタ 455"/>
        <xdr:cNvCxnSpPr/>
      </xdr:nvCxnSpPr>
      <xdr:spPr>
        <a:xfrm flipV="1">
          <a:off x="8496300" y="17813383"/>
          <a:ext cx="7239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15602</xdr:rowOff>
    </xdr:from>
    <xdr:to>
      <xdr:col>46</xdr:col>
      <xdr:colOff>38100</xdr:colOff>
      <xdr:row>106</xdr:row>
      <xdr:rowOff>117202</xdr:rowOff>
    </xdr:to>
    <xdr:sp macro="" textlink="">
      <xdr:nvSpPr>
        <xdr:cNvPr id="457" name="楕円 456"/>
        <xdr:cNvSpPr/>
      </xdr:nvSpPr>
      <xdr:spPr>
        <a:xfrm>
          <a:off x="7670800" y="177854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56606</xdr:rowOff>
    </xdr:from>
    <xdr:to>
      <xdr:col>50</xdr:col>
      <xdr:colOff>114300</xdr:colOff>
      <xdr:row>106</xdr:row>
      <xdr:rowOff>66402</xdr:rowOff>
    </xdr:to>
    <xdr:cxnSp macro="">
      <xdr:nvCxnSpPr>
        <xdr:cNvPr id="458" name="直線コネクタ 457"/>
        <xdr:cNvCxnSpPr/>
      </xdr:nvCxnSpPr>
      <xdr:spPr>
        <a:xfrm flipV="1">
          <a:off x="7713980" y="17826446"/>
          <a:ext cx="7823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38463</xdr:rowOff>
    </xdr:from>
    <xdr:to>
      <xdr:col>41</xdr:col>
      <xdr:colOff>101600</xdr:colOff>
      <xdr:row>106</xdr:row>
      <xdr:rowOff>140063</xdr:rowOff>
    </xdr:to>
    <xdr:sp macro="" textlink="">
      <xdr:nvSpPr>
        <xdr:cNvPr id="459" name="楕円 458"/>
        <xdr:cNvSpPr/>
      </xdr:nvSpPr>
      <xdr:spPr>
        <a:xfrm>
          <a:off x="6873240" y="1780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66402</xdr:rowOff>
    </xdr:from>
    <xdr:to>
      <xdr:col>45</xdr:col>
      <xdr:colOff>177800</xdr:colOff>
      <xdr:row>106</xdr:row>
      <xdr:rowOff>89263</xdr:rowOff>
    </xdr:to>
    <xdr:cxnSp macro="">
      <xdr:nvCxnSpPr>
        <xdr:cNvPr id="460" name="直線コネクタ 459"/>
        <xdr:cNvCxnSpPr/>
      </xdr:nvCxnSpPr>
      <xdr:spPr>
        <a:xfrm flipV="1">
          <a:off x="6924040" y="17836242"/>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121393</xdr:rowOff>
    </xdr:from>
    <xdr:ext cx="469744" cy="259045"/>
    <xdr:sp macro="" textlink="">
      <xdr:nvSpPr>
        <xdr:cNvPr id="461" name="n_1aveValue【市民会館】&#10;一人当たり面積"/>
        <xdr:cNvSpPr txBox="1"/>
      </xdr:nvSpPr>
      <xdr:spPr>
        <a:xfrm>
          <a:off x="8271587" y="178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127925</xdr:rowOff>
    </xdr:from>
    <xdr:ext cx="469744" cy="259045"/>
    <xdr:sp macro="" textlink="">
      <xdr:nvSpPr>
        <xdr:cNvPr id="462" name="n_2aveValue【市民会館】&#10;一人当たり面積"/>
        <xdr:cNvSpPr txBox="1"/>
      </xdr:nvSpPr>
      <xdr:spPr>
        <a:xfrm>
          <a:off x="7509587" y="1789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136996</xdr:rowOff>
    </xdr:from>
    <xdr:ext cx="469744" cy="259045"/>
    <xdr:sp macro="" textlink="">
      <xdr:nvSpPr>
        <xdr:cNvPr id="463" name="n_3aveValue【市民会館】&#10;一人当たり面積"/>
        <xdr:cNvSpPr txBox="1"/>
      </xdr:nvSpPr>
      <xdr:spPr>
        <a:xfrm>
          <a:off x="6712027" y="1757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6366</xdr:rowOff>
    </xdr:from>
    <xdr:ext cx="469744" cy="259045"/>
    <xdr:sp macro="" textlink="">
      <xdr:nvSpPr>
        <xdr:cNvPr id="464" name="n_4aveValue【市民会館】&#10;一人当たり面積"/>
        <xdr:cNvSpPr txBox="1"/>
      </xdr:nvSpPr>
      <xdr:spPr>
        <a:xfrm>
          <a:off x="593732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123933</xdr:rowOff>
    </xdr:from>
    <xdr:ext cx="469744" cy="259045"/>
    <xdr:sp macro="" textlink="">
      <xdr:nvSpPr>
        <xdr:cNvPr id="465" name="n_1mainValue【市民会館】&#10;一人当たり面積"/>
        <xdr:cNvSpPr txBox="1"/>
      </xdr:nvSpPr>
      <xdr:spPr>
        <a:xfrm>
          <a:off x="8271587" y="1755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133729</xdr:rowOff>
    </xdr:from>
    <xdr:ext cx="469744" cy="259045"/>
    <xdr:sp macro="" textlink="">
      <xdr:nvSpPr>
        <xdr:cNvPr id="466" name="n_2mainValue【市民会館】&#10;一人当たり面積"/>
        <xdr:cNvSpPr txBox="1"/>
      </xdr:nvSpPr>
      <xdr:spPr>
        <a:xfrm>
          <a:off x="7509587" y="1756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131190</xdr:rowOff>
    </xdr:from>
    <xdr:ext cx="469744" cy="259045"/>
    <xdr:sp macro="" textlink="">
      <xdr:nvSpPr>
        <xdr:cNvPr id="467" name="n_3mainValue【市民会館】&#10;一人当たり面積"/>
        <xdr:cNvSpPr txBox="1"/>
      </xdr:nvSpPr>
      <xdr:spPr>
        <a:xfrm>
          <a:off x="6712027" y="1790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8" name="正方形/長方形 467"/>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9" name="正方形/長方形 468"/>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0" name="正方形/長方形 469"/>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1" name="正方形/長方形 470"/>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2" name="正方形/長方形 471"/>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3" name="正方形/長方形 472"/>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4" name="正方形/長方形 473"/>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5" name="正方形/長方形 474"/>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6" name="テキスト ボックス 475"/>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7" name="直線コネクタ 476"/>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8" name="テキスト ボックス 477"/>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79" name="直線コネクタ 478"/>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80" name="テキスト ボックス 479"/>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1" name="直線コネクタ 480"/>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2" name="テキスト ボックス 481"/>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3" name="直線コネクタ 482"/>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4" name="テキスト ボックス 483"/>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5" name="直線コネクタ 484"/>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6" name="テキスト ボックス 485"/>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7" name="直線コネクタ 486"/>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88" name="テキスト ボックス 487"/>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89" name="直線コネクタ 488"/>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90" name="テキスト ボックス 489"/>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1" name="直線コネクタ 490"/>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53340</xdr:rowOff>
    </xdr:from>
    <xdr:to>
      <xdr:col>85</xdr:col>
      <xdr:colOff>126364</xdr:colOff>
      <xdr:row>42</xdr:row>
      <xdr:rowOff>25581</xdr:rowOff>
    </xdr:to>
    <xdr:cxnSp macro="">
      <xdr:nvCxnSpPr>
        <xdr:cNvPr id="493" name="直線コネクタ 492"/>
        <xdr:cNvCxnSpPr/>
      </xdr:nvCxnSpPr>
      <xdr:spPr>
        <a:xfrm flipV="1">
          <a:off x="14375764" y="5585460"/>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29408</xdr:rowOff>
    </xdr:from>
    <xdr:ext cx="405111" cy="259045"/>
    <xdr:sp macro="" textlink="">
      <xdr:nvSpPr>
        <xdr:cNvPr id="494" name="【一般廃棄物処理施設】&#10;有形固定資産減価償却率最小値テキスト"/>
        <xdr:cNvSpPr txBox="1"/>
      </xdr:nvSpPr>
      <xdr:spPr>
        <a:xfrm>
          <a:off x="14414500" y="707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25581</xdr:rowOff>
    </xdr:from>
    <xdr:to>
      <xdr:col>86</xdr:col>
      <xdr:colOff>25400</xdr:colOff>
      <xdr:row>42</xdr:row>
      <xdr:rowOff>25581</xdr:rowOff>
    </xdr:to>
    <xdr:cxnSp macro="">
      <xdr:nvCxnSpPr>
        <xdr:cNvPr id="495" name="直線コネクタ 494"/>
        <xdr:cNvCxnSpPr/>
      </xdr:nvCxnSpPr>
      <xdr:spPr>
        <a:xfrm>
          <a:off x="14287500" y="70664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xdr:rowOff>
    </xdr:from>
    <xdr:ext cx="340478" cy="259045"/>
    <xdr:sp macro="" textlink="">
      <xdr:nvSpPr>
        <xdr:cNvPr id="496" name="【一般廃棄物処理施設】&#10;有形固定資産減価償却率最大値テキスト"/>
        <xdr:cNvSpPr txBox="1"/>
      </xdr:nvSpPr>
      <xdr:spPr>
        <a:xfrm>
          <a:off x="14414500" y="5364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53340</xdr:rowOff>
    </xdr:from>
    <xdr:to>
      <xdr:col>86</xdr:col>
      <xdr:colOff>25400</xdr:colOff>
      <xdr:row>33</xdr:row>
      <xdr:rowOff>53340</xdr:rowOff>
    </xdr:to>
    <xdr:cxnSp macro="">
      <xdr:nvCxnSpPr>
        <xdr:cNvPr id="497" name="直線コネクタ 496"/>
        <xdr:cNvCxnSpPr/>
      </xdr:nvCxnSpPr>
      <xdr:spPr>
        <a:xfrm>
          <a:off x="14287500" y="5585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146249</xdr:rowOff>
    </xdr:from>
    <xdr:ext cx="405111" cy="259045"/>
    <xdr:sp macro="" textlink="">
      <xdr:nvSpPr>
        <xdr:cNvPr id="498" name="【一般廃棄物処理施設】&#10;有形固定資産減価償却率平均値テキスト"/>
        <xdr:cNvSpPr txBox="1"/>
      </xdr:nvSpPr>
      <xdr:spPr>
        <a:xfrm>
          <a:off x="14414500" y="63489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123372</xdr:rowOff>
    </xdr:from>
    <xdr:to>
      <xdr:col>85</xdr:col>
      <xdr:colOff>177800</xdr:colOff>
      <xdr:row>39</xdr:row>
      <xdr:rowOff>53522</xdr:rowOff>
    </xdr:to>
    <xdr:sp macro="" textlink="">
      <xdr:nvSpPr>
        <xdr:cNvPr id="499" name="フローチャート: 判断 498"/>
        <xdr:cNvSpPr/>
      </xdr:nvSpPr>
      <xdr:spPr>
        <a:xfrm>
          <a:off x="14325600" y="649369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92347</xdr:rowOff>
    </xdr:from>
    <xdr:to>
      <xdr:col>81</xdr:col>
      <xdr:colOff>101600</xdr:colOff>
      <xdr:row>39</xdr:row>
      <xdr:rowOff>22497</xdr:rowOff>
    </xdr:to>
    <xdr:sp macro="" textlink="">
      <xdr:nvSpPr>
        <xdr:cNvPr id="500" name="フローチャート: 判断 499"/>
        <xdr:cNvSpPr/>
      </xdr:nvSpPr>
      <xdr:spPr>
        <a:xfrm>
          <a:off x="13578840" y="6462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501" name="フローチャート: 判断 500"/>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131536</xdr:rowOff>
    </xdr:from>
    <xdr:to>
      <xdr:col>72</xdr:col>
      <xdr:colOff>38100</xdr:colOff>
      <xdr:row>38</xdr:row>
      <xdr:rowOff>61686</xdr:rowOff>
    </xdr:to>
    <xdr:sp macro="" textlink="">
      <xdr:nvSpPr>
        <xdr:cNvPr id="502" name="フローチャート: 判断 501"/>
        <xdr:cNvSpPr/>
      </xdr:nvSpPr>
      <xdr:spPr>
        <a:xfrm>
          <a:off x="1202944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72753</xdr:rowOff>
    </xdr:from>
    <xdr:to>
      <xdr:col>67</xdr:col>
      <xdr:colOff>101600</xdr:colOff>
      <xdr:row>39</xdr:row>
      <xdr:rowOff>2903</xdr:rowOff>
    </xdr:to>
    <xdr:sp macro="" textlink="">
      <xdr:nvSpPr>
        <xdr:cNvPr id="503" name="フローチャート: 判断 502"/>
        <xdr:cNvSpPr/>
      </xdr:nvSpPr>
      <xdr:spPr>
        <a:xfrm>
          <a:off x="11231880" y="6443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4" name="テキスト ボックス 503"/>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5" name="テキスト ボックス 504"/>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6" name="テキスト ボックス 505"/>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7" name="テキスト ボックス 506"/>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8" name="テキスト ボックス 507"/>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74385</xdr:rowOff>
    </xdr:from>
    <xdr:to>
      <xdr:col>85</xdr:col>
      <xdr:colOff>177800</xdr:colOff>
      <xdr:row>40</xdr:row>
      <xdr:rowOff>4535</xdr:rowOff>
    </xdr:to>
    <xdr:sp macro="" textlink="">
      <xdr:nvSpPr>
        <xdr:cNvPr id="509" name="楕円 508"/>
        <xdr:cNvSpPr/>
      </xdr:nvSpPr>
      <xdr:spPr>
        <a:xfrm>
          <a:off x="14325600" y="66123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52812</xdr:rowOff>
    </xdr:from>
    <xdr:ext cx="405111" cy="259045"/>
    <xdr:sp macro="" textlink="">
      <xdr:nvSpPr>
        <xdr:cNvPr id="510" name="【一般廃棄物処理施設】&#10;有形固定資産減価償却率該当値テキスト"/>
        <xdr:cNvSpPr txBox="1"/>
      </xdr:nvSpPr>
      <xdr:spPr>
        <a:xfrm>
          <a:off x="14414500" y="659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107043</xdr:rowOff>
    </xdr:from>
    <xdr:to>
      <xdr:col>81</xdr:col>
      <xdr:colOff>101600</xdr:colOff>
      <xdr:row>40</xdr:row>
      <xdr:rowOff>37193</xdr:rowOff>
    </xdr:to>
    <xdr:sp macro="" textlink="">
      <xdr:nvSpPr>
        <xdr:cNvPr id="511" name="楕円 510"/>
        <xdr:cNvSpPr/>
      </xdr:nvSpPr>
      <xdr:spPr>
        <a:xfrm>
          <a:off x="13578840" y="66450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125185</xdr:rowOff>
    </xdr:from>
    <xdr:to>
      <xdr:col>85</xdr:col>
      <xdr:colOff>127000</xdr:colOff>
      <xdr:row>39</xdr:row>
      <xdr:rowOff>157843</xdr:rowOff>
    </xdr:to>
    <xdr:cxnSp macro="">
      <xdr:nvCxnSpPr>
        <xdr:cNvPr id="512" name="直線コネクタ 511"/>
        <xdr:cNvCxnSpPr/>
      </xdr:nvCxnSpPr>
      <xdr:spPr>
        <a:xfrm flipV="1">
          <a:off x="13629640" y="6663145"/>
          <a:ext cx="74676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67854</xdr:rowOff>
    </xdr:from>
    <xdr:to>
      <xdr:col>76</xdr:col>
      <xdr:colOff>165100</xdr:colOff>
      <xdr:row>39</xdr:row>
      <xdr:rowOff>169454</xdr:rowOff>
    </xdr:to>
    <xdr:sp macro="" textlink="">
      <xdr:nvSpPr>
        <xdr:cNvPr id="513" name="楕円 512"/>
        <xdr:cNvSpPr/>
      </xdr:nvSpPr>
      <xdr:spPr>
        <a:xfrm>
          <a:off x="12804140" y="660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118654</xdr:rowOff>
    </xdr:from>
    <xdr:to>
      <xdr:col>81</xdr:col>
      <xdr:colOff>50800</xdr:colOff>
      <xdr:row>39</xdr:row>
      <xdr:rowOff>157843</xdr:rowOff>
    </xdr:to>
    <xdr:cxnSp macro="">
      <xdr:nvCxnSpPr>
        <xdr:cNvPr id="514" name="直線コネクタ 513"/>
        <xdr:cNvCxnSpPr/>
      </xdr:nvCxnSpPr>
      <xdr:spPr>
        <a:xfrm>
          <a:off x="12854940" y="6656614"/>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28666</xdr:rowOff>
    </xdr:from>
    <xdr:to>
      <xdr:col>72</xdr:col>
      <xdr:colOff>38100</xdr:colOff>
      <xdr:row>39</xdr:row>
      <xdr:rowOff>130266</xdr:rowOff>
    </xdr:to>
    <xdr:sp macro="" textlink="">
      <xdr:nvSpPr>
        <xdr:cNvPr id="515" name="楕円 514"/>
        <xdr:cNvSpPr/>
      </xdr:nvSpPr>
      <xdr:spPr>
        <a:xfrm>
          <a:off x="12029440" y="65666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79466</xdr:rowOff>
    </xdr:from>
    <xdr:to>
      <xdr:col>76</xdr:col>
      <xdr:colOff>114300</xdr:colOff>
      <xdr:row>39</xdr:row>
      <xdr:rowOff>118654</xdr:rowOff>
    </xdr:to>
    <xdr:cxnSp macro="">
      <xdr:nvCxnSpPr>
        <xdr:cNvPr id="516" name="直線コネクタ 515"/>
        <xdr:cNvCxnSpPr/>
      </xdr:nvCxnSpPr>
      <xdr:spPr>
        <a:xfrm>
          <a:off x="12072620" y="6617426"/>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39024</xdr:rowOff>
    </xdr:from>
    <xdr:ext cx="405111" cy="259045"/>
    <xdr:sp macro="" textlink="">
      <xdr:nvSpPr>
        <xdr:cNvPr id="517" name="n_1aveValue【一般廃棄物処理施設】&#10;有形固定資産減価償却率"/>
        <xdr:cNvSpPr txBox="1"/>
      </xdr:nvSpPr>
      <xdr:spPr>
        <a:xfrm>
          <a:off x="13437244" y="624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518" name="n_2aveValue【一般廃棄物処理施設】&#10;有形固定資産減価償却率"/>
        <xdr:cNvSpPr txBox="1"/>
      </xdr:nvSpPr>
      <xdr:spPr>
        <a:xfrm>
          <a:off x="12675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78213</xdr:rowOff>
    </xdr:from>
    <xdr:ext cx="405111" cy="259045"/>
    <xdr:sp macro="" textlink="">
      <xdr:nvSpPr>
        <xdr:cNvPr id="519" name="n_3aveValue【一般廃棄物処理施設】&#10;有形固定資産減価償却率"/>
        <xdr:cNvSpPr txBox="1"/>
      </xdr:nvSpPr>
      <xdr:spPr>
        <a:xfrm>
          <a:off x="1190054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19430</xdr:rowOff>
    </xdr:from>
    <xdr:ext cx="405111" cy="259045"/>
    <xdr:sp macro="" textlink="">
      <xdr:nvSpPr>
        <xdr:cNvPr id="520" name="n_4aveValue【一般廃棄物処理施設】&#10;有形固定資産減価償却率"/>
        <xdr:cNvSpPr txBox="1"/>
      </xdr:nvSpPr>
      <xdr:spPr>
        <a:xfrm>
          <a:off x="11102984" y="6222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28320</xdr:rowOff>
    </xdr:from>
    <xdr:ext cx="405111" cy="259045"/>
    <xdr:sp macro="" textlink="">
      <xdr:nvSpPr>
        <xdr:cNvPr id="521" name="n_1mainValue【一般廃棄物処理施設】&#10;有形固定資産減価償却率"/>
        <xdr:cNvSpPr txBox="1"/>
      </xdr:nvSpPr>
      <xdr:spPr>
        <a:xfrm>
          <a:off x="13437244" y="673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160581</xdr:rowOff>
    </xdr:from>
    <xdr:ext cx="405111" cy="259045"/>
    <xdr:sp macro="" textlink="">
      <xdr:nvSpPr>
        <xdr:cNvPr id="522" name="n_2mainValue【一般廃棄物処理施設】&#10;有形固定資産減価償却率"/>
        <xdr:cNvSpPr txBox="1"/>
      </xdr:nvSpPr>
      <xdr:spPr>
        <a:xfrm>
          <a:off x="12675244" y="669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121393</xdr:rowOff>
    </xdr:from>
    <xdr:ext cx="405111" cy="259045"/>
    <xdr:sp macro="" textlink="">
      <xdr:nvSpPr>
        <xdr:cNvPr id="523" name="n_3mainValue【一般廃棄物処理施設】&#10;有形固定資産減価償却率"/>
        <xdr:cNvSpPr txBox="1"/>
      </xdr:nvSpPr>
      <xdr:spPr>
        <a:xfrm>
          <a:off x="11900544" y="665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4" name="正方形/長方形 523"/>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5" name="正方形/長方形 524"/>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6" name="正方形/長方形 525"/>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7" name="正方形/長方形 526"/>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8" name="正方形/長方形 527"/>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9" name="正方形/長方形 528"/>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0" name="正方形/長方形 529"/>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1" name="正方形/長方形 530"/>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2" name="テキスト ボックス 531"/>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3" name="直線コネクタ 532"/>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34" name="直線コネクタ 533"/>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35" name="テキスト ボックス 534"/>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36" name="直線コネクタ 535"/>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37" name="テキスト ボックス 536"/>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38" name="直線コネクタ 537"/>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39" name="テキスト ボックス 538"/>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40" name="直線コネクタ 539"/>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41" name="テキスト ボックス 540"/>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2" name="直線コネクタ 541"/>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3" name="テキスト ボックス 542"/>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4"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36748</xdr:rowOff>
    </xdr:from>
    <xdr:to>
      <xdr:col>116</xdr:col>
      <xdr:colOff>62864</xdr:colOff>
      <xdr:row>41</xdr:row>
      <xdr:rowOff>58977</xdr:rowOff>
    </xdr:to>
    <xdr:cxnSp macro="">
      <xdr:nvCxnSpPr>
        <xdr:cNvPr id="545" name="直線コネクタ 544"/>
        <xdr:cNvCxnSpPr/>
      </xdr:nvCxnSpPr>
      <xdr:spPr>
        <a:xfrm flipV="1">
          <a:off x="19509104" y="5904148"/>
          <a:ext cx="0" cy="1028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62804</xdr:rowOff>
    </xdr:from>
    <xdr:ext cx="534377" cy="259045"/>
    <xdr:sp macro="" textlink="">
      <xdr:nvSpPr>
        <xdr:cNvPr id="546" name="【一般廃棄物処理施設】&#10;一人当たり有形固定資産（償却資産）額最小値テキスト"/>
        <xdr:cNvSpPr txBox="1"/>
      </xdr:nvSpPr>
      <xdr:spPr>
        <a:xfrm>
          <a:off x="19547840" y="693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58977</xdr:rowOff>
    </xdr:from>
    <xdr:to>
      <xdr:col>116</xdr:col>
      <xdr:colOff>152400</xdr:colOff>
      <xdr:row>41</xdr:row>
      <xdr:rowOff>58977</xdr:rowOff>
    </xdr:to>
    <xdr:cxnSp macro="">
      <xdr:nvCxnSpPr>
        <xdr:cNvPr id="547" name="直線コネクタ 546"/>
        <xdr:cNvCxnSpPr/>
      </xdr:nvCxnSpPr>
      <xdr:spPr>
        <a:xfrm>
          <a:off x="19443700" y="69322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154875</xdr:rowOff>
    </xdr:from>
    <xdr:ext cx="599010" cy="259045"/>
    <xdr:sp macro="" textlink="">
      <xdr:nvSpPr>
        <xdr:cNvPr id="548" name="【一般廃棄物処理施設】&#10;一人当たり有形固定資産（償却資産）額最大値テキスト"/>
        <xdr:cNvSpPr txBox="1"/>
      </xdr:nvSpPr>
      <xdr:spPr>
        <a:xfrm>
          <a:off x="19547840" y="568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36748</xdr:rowOff>
    </xdr:from>
    <xdr:to>
      <xdr:col>116</xdr:col>
      <xdr:colOff>152400</xdr:colOff>
      <xdr:row>35</xdr:row>
      <xdr:rowOff>36748</xdr:rowOff>
    </xdr:to>
    <xdr:cxnSp macro="">
      <xdr:nvCxnSpPr>
        <xdr:cNvPr id="549" name="直線コネクタ 548"/>
        <xdr:cNvCxnSpPr/>
      </xdr:nvCxnSpPr>
      <xdr:spPr>
        <a:xfrm>
          <a:off x="19443700" y="59041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161878</xdr:rowOff>
    </xdr:from>
    <xdr:ext cx="599010" cy="259045"/>
    <xdr:sp macro="" textlink="">
      <xdr:nvSpPr>
        <xdr:cNvPr id="550" name="【一般廃棄物処理施設】&#10;一人当たり有形固定資産（償却資産）額平均値テキスト"/>
        <xdr:cNvSpPr txBox="1"/>
      </xdr:nvSpPr>
      <xdr:spPr>
        <a:xfrm>
          <a:off x="19547840" y="6364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139001</xdr:rowOff>
    </xdr:from>
    <xdr:to>
      <xdr:col>116</xdr:col>
      <xdr:colOff>114300</xdr:colOff>
      <xdr:row>39</xdr:row>
      <xdr:rowOff>69151</xdr:rowOff>
    </xdr:to>
    <xdr:sp macro="" textlink="">
      <xdr:nvSpPr>
        <xdr:cNvPr id="551" name="フローチャート: 判断 550"/>
        <xdr:cNvSpPr/>
      </xdr:nvSpPr>
      <xdr:spPr>
        <a:xfrm>
          <a:off x="19458940" y="65093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159803</xdr:rowOff>
    </xdr:from>
    <xdr:to>
      <xdr:col>112</xdr:col>
      <xdr:colOff>38100</xdr:colOff>
      <xdr:row>39</xdr:row>
      <xdr:rowOff>89953</xdr:rowOff>
    </xdr:to>
    <xdr:sp macro="" textlink="">
      <xdr:nvSpPr>
        <xdr:cNvPr id="552" name="フローチャート: 判断 551"/>
        <xdr:cNvSpPr/>
      </xdr:nvSpPr>
      <xdr:spPr>
        <a:xfrm>
          <a:off x="18735040" y="65301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58812</xdr:rowOff>
    </xdr:from>
    <xdr:to>
      <xdr:col>107</xdr:col>
      <xdr:colOff>101600</xdr:colOff>
      <xdr:row>39</xdr:row>
      <xdr:rowOff>160412</xdr:rowOff>
    </xdr:to>
    <xdr:sp macro="" textlink="">
      <xdr:nvSpPr>
        <xdr:cNvPr id="553" name="フローチャート: 判断 552"/>
        <xdr:cNvSpPr/>
      </xdr:nvSpPr>
      <xdr:spPr>
        <a:xfrm>
          <a:off x="17937480" y="659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68249</xdr:rowOff>
    </xdr:from>
    <xdr:to>
      <xdr:col>102</xdr:col>
      <xdr:colOff>165100</xdr:colOff>
      <xdr:row>39</xdr:row>
      <xdr:rowOff>169849</xdr:rowOff>
    </xdr:to>
    <xdr:sp macro="" textlink="">
      <xdr:nvSpPr>
        <xdr:cNvPr id="554" name="フローチャート: 判断 553"/>
        <xdr:cNvSpPr/>
      </xdr:nvSpPr>
      <xdr:spPr>
        <a:xfrm>
          <a:off x="17162780" y="6606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5110</xdr:rowOff>
    </xdr:from>
    <xdr:to>
      <xdr:col>98</xdr:col>
      <xdr:colOff>38100</xdr:colOff>
      <xdr:row>40</xdr:row>
      <xdr:rowOff>106710</xdr:rowOff>
    </xdr:to>
    <xdr:sp macro="" textlink="">
      <xdr:nvSpPr>
        <xdr:cNvPr id="555" name="フローチャート: 判断 554"/>
        <xdr:cNvSpPr/>
      </xdr:nvSpPr>
      <xdr:spPr>
        <a:xfrm>
          <a:off x="16388080" y="6710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6" name="テキスト ボックス 555"/>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7" name="テキスト ボックス 556"/>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8" name="テキスト ボックス 557"/>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59" name="テキスト ボックス 558"/>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0" name="テキスト ボックス 559"/>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154074</xdr:rowOff>
    </xdr:from>
    <xdr:to>
      <xdr:col>116</xdr:col>
      <xdr:colOff>114300</xdr:colOff>
      <xdr:row>40</xdr:row>
      <xdr:rowOff>84224</xdr:rowOff>
    </xdr:to>
    <xdr:sp macro="" textlink="">
      <xdr:nvSpPr>
        <xdr:cNvPr id="561" name="楕円 560"/>
        <xdr:cNvSpPr/>
      </xdr:nvSpPr>
      <xdr:spPr>
        <a:xfrm>
          <a:off x="19458940" y="6692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132501</xdr:rowOff>
    </xdr:from>
    <xdr:ext cx="534377" cy="259045"/>
    <xdr:sp macro="" textlink="">
      <xdr:nvSpPr>
        <xdr:cNvPr id="562" name="【一般廃棄物処理施設】&#10;一人当たり有形固定資産（償却資産）額該当値テキスト"/>
        <xdr:cNvSpPr txBox="1"/>
      </xdr:nvSpPr>
      <xdr:spPr>
        <a:xfrm>
          <a:off x="19547840" y="667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6006</xdr:rowOff>
    </xdr:from>
    <xdr:to>
      <xdr:col>112</xdr:col>
      <xdr:colOff>38100</xdr:colOff>
      <xdr:row>40</xdr:row>
      <xdr:rowOff>107606</xdr:rowOff>
    </xdr:to>
    <xdr:sp macro="" textlink="">
      <xdr:nvSpPr>
        <xdr:cNvPr id="563" name="楕円 562"/>
        <xdr:cNvSpPr/>
      </xdr:nvSpPr>
      <xdr:spPr>
        <a:xfrm>
          <a:off x="18735040" y="67116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33424</xdr:rowOff>
    </xdr:from>
    <xdr:to>
      <xdr:col>116</xdr:col>
      <xdr:colOff>63500</xdr:colOff>
      <xdr:row>40</xdr:row>
      <xdr:rowOff>56806</xdr:rowOff>
    </xdr:to>
    <xdr:cxnSp macro="">
      <xdr:nvCxnSpPr>
        <xdr:cNvPr id="564" name="直線コネクタ 563"/>
        <xdr:cNvCxnSpPr/>
      </xdr:nvCxnSpPr>
      <xdr:spPr>
        <a:xfrm flipV="1">
          <a:off x="18778220" y="6739024"/>
          <a:ext cx="731520" cy="2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10106</xdr:rowOff>
    </xdr:from>
    <xdr:to>
      <xdr:col>107</xdr:col>
      <xdr:colOff>101600</xdr:colOff>
      <xdr:row>40</xdr:row>
      <xdr:rowOff>111706</xdr:rowOff>
    </xdr:to>
    <xdr:sp macro="" textlink="">
      <xdr:nvSpPr>
        <xdr:cNvPr id="565" name="楕円 564"/>
        <xdr:cNvSpPr/>
      </xdr:nvSpPr>
      <xdr:spPr>
        <a:xfrm>
          <a:off x="17937480" y="671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56806</xdr:rowOff>
    </xdr:from>
    <xdr:to>
      <xdr:col>111</xdr:col>
      <xdr:colOff>177800</xdr:colOff>
      <xdr:row>40</xdr:row>
      <xdr:rowOff>60906</xdr:rowOff>
    </xdr:to>
    <xdr:cxnSp macro="">
      <xdr:nvCxnSpPr>
        <xdr:cNvPr id="566" name="直線コネクタ 565"/>
        <xdr:cNvCxnSpPr/>
      </xdr:nvCxnSpPr>
      <xdr:spPr>
        <a:xfrm flipV="1">
          <a:off x="17988280" y="6762406"/>
          <a:ext cx="789940" cy="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16763</xdr:rowOff>
    </xdr:from>
    <xdr:to>
      <xdr:col>102</xdr:col>
      <xdr:colOff>165100</xdr:colOff>
      <xdr:row>40</xdr:row>
      <xdr:rowOff>118363</xdr:rowOff>
    </xdr:to>
    <xdr:sp macro="" textlink="">
      <xdr:nvSpPr>
        <xdr:cNvPr id="567" name="楕円 566"/>
        <xdr:cNvSpPr/>
      </xdr:nvSpPr>
      <xdr:spPr>
        <a:xfrm>
          <a:off x="17162780" y="672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60906</xdr:rowOff>
    </xdr:from>
    <xdr:to>
      <xdr:col>107</xdr:col>
      <xdr:colOff>50800</xdr:colOff>
      <xdr:row>40</xdr:row>
      <xdr:rowOff>67563</xdr:rowOff>
    </xdr:to>
    <xdr:cxnSp macro="">
      <xdr:nvCxnSpPr>
        <xdr:cNvPr id="568" name="直線コネクタ 567"/>
        <xdr:cNvCxnSpPr/>
      </xdr:nvCxnSpPr>
      <xdr:spPr>
        <a:xfrm flipV="1">
          <a:off x="17213580" y="6766506"/>
          <a:ext cx="774700" cy="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106480</xdr:rowOff>
    </xdr:from>
    <xdr:ext cx="534377" cy="259045"/>
    <xdr:sp macro="" textlink="">
      <xdr:nvSpPr>
        <xdr:cNvPr id="569" name="n_1aveValue【一般廃棄物処理施設】&#10;一人当たり有形固定資産（償却資産）額"/>
        <xdr:cNvSpPr txBox="1"/>
      </xdr:nvSpPr>
      <xdr:spPr>
        <a:xfrm>
          <a:off x="18528811" y="630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5489</xdr:rowOff>
    </xdr:from>
    <xdr:ext cx="534377" cy="259045"/>
    <xdr:sp macro="" textlink="">
      <xdr:nvSpPr>
        <xdr:cNvPr id="570" name="n_2aveValue【一般廃棄物処理施設】&#10;一人当たり有形固定資産（償却資産）額"/>
        <xdr:cNvSpPr txBox="1"/>
      </xdr:nvSpPr>
      <xdr:spPr>
        <a:xfrm>
          <a:off x="17766811" y="637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14926</xdr:rowOff>
    </xdr:from>
    <xdr:ext cx="534377" cy="259045"/>
    <xdr:sp macro="" textlink="">
      <xdr:nvSpPr>
        <xdr:cNvPr id="571" name="n_3aveValue【一般廃棄物処理施設】&#10;一人当たり有形固定資産（償却資産）額"/>
        <xdr:cNvSpPr txBox="1"/>
      </xdr:nvSpPr>
      <xdr:spPr>
        <a:xfrm>
          <a:off x="16969251" y="638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123237</xdr:rowOff>
    </xdr:from>
    <xdr:ext cx="534377" cy="259045"/>
    <xdr:sp macro="" textlink="">
      <xdr:nvSpPr>
        <xdr:cNvPr id="572" name="n_4aveValue【一般廃棄物処理施設】&#10;一人当たり有形固定資産（償却資産）額"/>
        <xdr:cNvSpPr txBox="1"/>
      </xdr:nvSpPr>
      <xdr:spPr>
        <a:xfrm>
          <a:off x="16194551" y="649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98733</xdr:rowOff>
    </xdr:from>
    <xdr:ext cx="534377" cy="259045"/>
    <xdr:sp macro="" textlink="">
      <xdr:nvSpPr>
        <xdr:cNvPr id="573" name="n_1mainValue【一般廃棄物処理施設】&#10;一人当たり有形固定資産（償却資産）額"/>
        <xdr:cNvSpPr txBox="1"/>
      </xdr:nvSpPr>
      <xdr:spPr>
        <a:xfrm>
          <a:off x="18528811" y="680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102833</xdr:rowOff>
    </xdr:from>
    <xdr:ext cx="534377" cy="259045"/>
    <xdr:sp macro="" textlink="">
      <xdr:nvSpPr>
        <xdr:cNvPr id="574" name="n_2mainValue【一般廃棄物処理施設】&#10;一人当たり有形固定資産（償却資産）額"/>
        <xdr:cNvSpPr txBox="1"/>
      </xdr:nvSpPr>
      <xdr:spPr>
        <a:xfrm>
          <a:off x="17766811" y="680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109490</xdr:rowOff>
    </xdr:from>
    <xdr:ext cx="534377" cy="259045"/>
    <xdr:sp macro="" textlink="">
      <xdr:nvSpPr>
        <xdr:cNvPr id="575" name="n_3mainValue【一般廃棄物処理施設】&#10;一人当たり有形固定資産（償却資産）額"/>
        <xdr:cNvSpPr txBox="1"/>
      </xdr:nvSpPr>
      <xdr:spPr>
        <a:xfrm>
          <a:off x="16969251" y="681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6" name="正方形/長方形 575"/>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7" name="正方形/長方形 576"/>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8" name="正方形/長方形 577"/>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9" name="正方形/長方形 578"/>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0" name="正方形/長方形 579"/>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1" name="正方形/長方形 580"/>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2" name="正方形/長方形 581"/>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3" name="正方形/長方形 582"/>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4" name="テキスト ボックス 583"/>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5" name="直線コネクタ 584"/>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6" name="テキスト ボックス 585"/>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87" name="直線コネクタ 586"/>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88" name="テキスト ボックス 587"/>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89" name="直線コネクタ 588"/>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90" name="テキスト ボックス 589"/>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91" name="直線コネクタ 590"/>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92" name="テキスト ボックス 591"/>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93" name="直線コネクタ 592"/>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94" name="テキスト ボックス 593"/>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95" name="直線コネクタ 594"/>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96" name="テキスト ボックス 595"/>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97" name="直線コネクタ 596"/>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98" name="テキスト ボックス 597"/>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9" name="直線コネクタ 598"/>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0"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109401</xdr:rowOff>
    </xdr:from>
    <xdr:to>
      <xdr:col>85</xdr:col>
      <xdr:colOff>126364</xdr:colOff>
      <xdr:row>64</xdr:row>
      <xdr:rowOff>42454</xdr:rowOff>
    </xdr:to>
    <xdr:cxnSp macro="">
      <xdr:nvCxnSpPr>
        <xdr:cNvPr id="601" name="直線コネクタ 600"/>
        <xdr:cNvCxnSpPr/>
      </xdr:nvCxnSpPr>
      <xdr:spPr>
        <a:xfrm flipV="1">
          <a:off x="14375764" y="9329601"/>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02" name="【保健センター・保健所】&#10;有形固定資産減価償却率最小値テキスト"/>
        <xdr:cNvSpPr txBox="1"/>
      </xdr:nvSpPr>
      <xdr:spPr>
        <a:xfrm>
          <a:off x="14414500" y="107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03" name="直線コネクタ 602"/>
        <xdr:cNvCxnSpPr/>
      </xdr:nvCxnSpPr>
      <xdr:spPr>
        <a:xfrm>
          <a:off x="14287500" y="10771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56078</xdr:rowOff>
    </xdr:from>
    <xdr:ext cx="340478" cy="259045"/>
    <xdr:sp macro="" textlink="">
      <xdr:nvSpPr>
        <xdr:cNvPr id="604" name="【保健センター・保健所】&#10;有形固定資産減価償却率最大値テキスト"/>
        <xdr:cNvSpPr txBox="1"/>
      </xdr:nvSpPr>
      <xdr:spPr>
        <a:xfrm>
          <a:off x="14414500" y="91086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109401</xdr:rowOff>
    </xdr:from>
    <xdr:to>
      <xdr:col>86</xdr:col>
      <xdr:colOff>25400</xdr:colOff>
      <xdr:row>55</xdr:row>
      <xdr:rowOff>109401</xdr:rowOff>
    </xdr:to>
    <xdr:cxnSp macro="">
      <xdr:nvCxnSpPr>
        <xdr:cNvPr id="605" name="直線コネクタ 604"/>
        <xdr:cNvCxnSpPr/>
      </xdr:nvCxnSpPr>
      <xdr:spPr>
        <a:xfrm>
          <a:off x="14287500" y="9329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84744</xdr:rowOff>
    </xdr:from>
    <xdr:ext cx="405111" cy="259045"/>
    <xdr:sp macro="" textlink="">
      <xdr:nvSpPr>
        <xdr:cNvPr id="606" name="【保健センター・保健所】&#10;有形固定資産減価償却率平均値テキスト"/>
        <xdr:cNvSpPr txBox="1"/>
      </xdr:nvSpPr>
      <xdr:spPr>
        <a:xfrm>
          <a:off x="14414500" y="9807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61867</xdr:rowOff>
    </xdr:from>
    <xdr:to>
      <xdr:col>85</xdr:col>
      <xdr:colOff>177800</xdr:colOff>
      <xdr:row>59</xdr:row>
      <xdr:rowOff>163467</xdr:rowOff>
    </xdr:to>
    <xdr:sp macro="" textlink="">
      <xdr:nvSpPr>
        <xdr:cNvPr id="607" name="フローチャート: 判断 606"/>
        <xdr:cNvSpPr/>
      </xdr:nvSpPr>
      <xdr:spPr>
        <a:xfrm>
          <a:off x="14325600" y="995262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97790</xdr:rowOff>
    </xdr:from>
    <xdr:to>
      <xdr:col>81</xdr:col>
      <xdr:colOff>101600</xdr:colOff>
      <xdr:row>60</xdr:row>
      <xdr:rowOff>27940</xdr:rowOff>
    </xdr:to>
    <xdr:sp macro="" textlink="">
      <xdr:nvSpPr>
        <xdr:cNvPr id="608" name="フローチャート: 判断 607"/>
        <xdr:cNvSpPr/>
      </xdr:nvSpPr>
      <xdr:spPr>
        <a:xfrm>
          <a:off x="1357884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76563</xdr:rowOff>
    </xdr:from>
    <xdr:to>
      <xdr:col>76</xdr:col>
      <xdr:colOff>165100</xdr:colOff>
      <xdr:row>60</xdr:row>
      <xdr:rowOff>6713</xdr:rowOff>
    </xdr:to>
    <xdr:sp macro="" textlink="">
      <xdr:nvSpPr>
        <xdr:cNvPr id="609" name="フローチャート: 判断 608"/>
        <xdr:cNvSpPr/>
      </xdr:nvSpPr>
      <xdr:spPr>
        <a:xfrm>
          <a:off x="12804140" y="996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1451</xdr:rowOff>
    </xdr:from>
    <xdr:to>
      <xdr:col>72</xdr:col>
      <xdr:colOff>38100</xdr:colOff>
      <xdr:row>59</xdr:row>
      <xdr:rowOff>103051</xdr:rowOff>
    </xdr:to>
    <xdr:sp macro="" textlink="">
      <xdr:nvSpPr>
        <xdr:cNvPr id="610" name="フローチャート: 判断 609"/>
        <xdr:cNvSpPr/>
      </xdr:nvSpPr>
      <xdr:spPr>
        <a:xfrm>
          <a:off x="12029440" y="98922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135346</xdr:rowOff>
    </xdr:from>
    <xdr:to>
      <xdr:col>67</xdr:col>
      <xdr:colOff>101600</xdr:colOff>
      <xdr:row>59</xdr:row>
      <xdr:rowOff>65496</xdr:rowOff>
    </xdr:to>
    <xdr:sp macro="" textlink="">
      <xdr:nvSpPr>
        <xdr:cNvPr id="611" name="フローチャート: 判断 610"/>
        <xdr:cNvSpPr/>
      </xdr:nvSpPr>
      <xdr:spPr>
        <a:xfrm>
          <a:off x="11231880" y="98584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2" name="テキスト ボックス 611"/>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3" name="テキスト ボックス 612"/>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4" name="テキスト ボックス 613"/>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5" name="テキスト ボックス 614"/>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6" name="テキスト ボックス 615"/>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96157</xdr:rowOff>
    </xdr:from>
    <xdr:to>
      <xdr:col>85</xdr:col>
      <xdr:colOff>177800</xdr:colOff>
      <xdr:row>63</xdr:row>
      <xdr:rowOff>26307</xdr:rowOff>
    </xdr:to>
    <xdr:sp macro="" textlink="">
      <xdr:nvSpPr>
        <xdr:cNvPr id="617" name="楕円 616"/>
        <xdr:cNvSpPr/>
      </xdr:nvSpPr>
      <xdr:spPr>
        <a:xfrm>
          <a:off x="14325600" y="1048983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74584</xdr:rowOff>
    </xdr:from>
    <xdr:ext cx="405111" cy="259045"/>
    <xdr:sp macro="" textlink="">
      <xdr:nvSpPr>
        <xdr:cNvPr id="618" name="【保健センター・保健所】&#10;有形固定資産減価償却率該当値テキスト"/>
        <xdr:cNvSpPr txBox="1"/>
      </xdr:nvSpPr>
      <xdr:spPr>
        <a:xfrm>
          <a:off x="14414500" y="1046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63500</xdr:rowOff>
    </xdr:from>
    <xdr:to>
      <xdr:col>81</xdr:col>
      <xdr:colOff>101600</xdr:colOff>
      <xdr:row>62</xdr:row>
      <xdr:rowOff>165100</xdr:rowOff>
    </xdr:to>
    <xdr:sp macro="" textlink="">
      <xdr:nvSpPr>
        <xdr:cNvPr id="619" name="楕円 618"/>
        <xdr:cNvSpPr/>
      </xdr:nvSpPr>
      <xdr:spPr>
        <a:xfrm>
          <a:off x="1357884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114300</xdr:rowOff>
    </xdr:from>
    <xdr:to>
      <xdr:col>85</xdr:col>
      <xdr:colOff>127000</xdr:colOff>
      <xdr:row>62</xdr:row>
      <xdr:rowOff>146957</xdr:rowOff>
    </xdr:to>
    <xdr:cxnSp macro="">
      <xdr:nvCxnSpPr>
        <xdr:cNvPr id="620" name="直線コネクタ 619"/>
        <xdr:cNvCxnSpPr/>
      </xdr:nvCxnSpPr>
      <xdr:spPr>
        <a:xfrm>
          <a:off x="13629640" y="1050798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30843</xdr:rowOff>
    </xdr:from>
    <xdr:to>
      <xdr:col>76</xdr:col>
      <xdr:colOff>165100</xdr:colOff>
      <xdr:row>62</xdr:row>
      <xdr:rowOff>132443</xdr:rowOff>
    </xdr:to>
    <xdr:sp macro="" textlink="">
      <xdr:nvSpPr>
        <xdr:cNvPr id="621" name="楕円 620"/>
        <xdr:cNvSpPr/>
      </xdr:nvSpPr>
      <xdr:spPr>
        <a:xfrm>
          <a:off x="12804140" y="1042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81643</xdr:rowOff>
    </xdr:from>
    <xdr:to>
      <xdr:col>81</xdr:col>
      <xdr:colOff>50800</xdr:colOff>
      <xdr:row>62</xdr:row>
      <xdr:rowOff>114300</xdr:rowOff>
    </xdr:to>
    <xdr:cxnSp macro="">
      <xdr:nvCxnSpPr>
        <xdr:cNvPr id="622" name="直線コネクタ 621"/>
        <xdr:cNvCxnSpPr/>
      </xdr:nvCxnSpPr>
      <xdr:spPr>
        <a:xfrm>
          <a:off x="12854940" y="10475323"/>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169635</xdr:rowOff>
    </xdr:from>
    <xdr:to>
      <xdr:col>72</xdr:col>
      <xdr:colOff>38100</xdr:colOff>
      <xdr:row>62</xdr:row>
      <xdr:rowOff>99785</xdr:rowOff>
    </xdr:to>
    <xdr:sp macro="" textlink="">
      <xdr:nvSpPr>
        <xdr:cNvPr id="623" name="楕円 622"/>
        <xdr:cNvSpPr/>
      </xdr:nvSpPr>
      <xdr:spPr>
        <a:xfrm>
          <a:off x="12029440" y="10395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48985</xdr:rowOff>
    </xdr:from>
    <xdr:to>
      <xdr:col>76</xdr:col>
      <xdr:colOff>114300</xdr:colOff>
      <xdr:row>62</xdr:row>
      <xdr:rowOff>81643</xdr:rowOff>
    </xdr:to>
    <xdr:cxnSp macro="">
      <xdr:nvCxnSpPr>
        <xdr:cNvPr id="624" name="直線コネクタ 623"/>
        <xdr:cNvCxnSpPr/>
      </xdr:nvCxnSpPr>
      <xdr:spPr>
        <a:xfrm>
          <a:off x="12072620" y="10442665"/>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44467</xdr:rowOff>
    </xdr:from>
    <xdr:ext cx="405111" cy="259045"/>
    <xdr:sp macro="" textlink="">
      <xdr:nvSpPr>
        <xdr:cNvPr id="625" name="n_1aveValue【保健センター・保健所】&#10;有形固定資産減価償却率"/>
        <xdr:cNvSpPr txBox="1"/>
      </xdr:nvSpPr>
      <xdr:spPr>
        <a:xfrm>
          <a:off x="134372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23240</xdr:rowOff>
    </xdr:from>
    <xdr:ext cx="405111" cy="259045"/>
    <xdr:sp macro="" textlink="">
      <xdr:nvSpPr>
        <xdr:cNvPr id="626" name="n_2aveValue【保健センター・保健所】&#10;有形固定資産減価償却率"/>
        <xdr:cNvSpPr txBox="1"/>
      </xdr:nvSpPr>
      <xdr:spPr>
        <a:xfrm>
          <a:off x="12675244" y="974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119578</xdr:rowOff>
    </xdr:from>
    <xdr:ext cx="405111" cy="259045"/>
    <xdr:sp macro="" textlink="">
      <xdr:nvSpPr>
        <xdr:cNvPr id="627" name="n_3aveValue【保健センター・保健所】&#10;有形固定資産減価償却率"/>
        <xdr:cNvSpPr txBox="1"/>
      </xdr:nvSpPr>
      <xdr:spPr>
        <a:xfrm>
          <a:off x="11900544" y="967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82023</xdr:rowOff>
    </xdr:from>
    <xdr:ext cx="405111" cy="259045"/>
    <xdr:sp macro="" textlink="">
      <xdr:nvSpPr>
        <xdr:cNvPr id="628" name="n_4aveValue【保健センター・保健所】&#10;有形固定資産減価償却率"/>
        <xdr:cNvSpPr txBox="1"/>
      </xdr:nvSpPr>
      <xdr:spPr>
        <a:xfrm>
          <a:off x="11102984" y="963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156227</xdr:rowOff>
    </xdr:from>
    <xdr:ext cx="405111" cy="259045"/>
    <xdr:sp macro="" textlink="">
      <xdr:nvSpPr>
        <xdr:cNvPr id="629" name="n_1mainValue【保健センター・保健所】&#10;有形固定資産減価償却率"/>
        <xdr:cNvSpPr txBox="1"/>
      </xdr:nvSpPr>
      <xdr:spPr>
        <a:xfrm>
          <a:off x="134372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123570</xdr:rowOff>
    </xdr:from>
    <xdr:ext cx="405111" cy="259045"/>
    <xdr:sp macro="" textlink="">
      <xdr:nvSpPr>
        <xdr:cNvPr id="630" name="n_2mainValue【保健センター・保健所】&#10;有形固定資産減価償却率"/>
        <xdr:cNvSpPr txBox="1"/>
      </xdr:nvSpPr>
      <xdr:spPr>
        <a:xfrm>
          <a:off x="12675244" y="1051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90912</xdr:rowOff>
    </xdr:from>
    <xdr:ext cx="405111" cy="259045"/>
    <xdr:sp macro="" textlink="">
      <xdr:nvSpPr>
        <xdr:cNvPr id="631" name="n_3mainValue【保健センター・保健所】&#10;有形固定資産減価償却率"/>
        <xdr:cNvSpPr txBox="1"/>
      </xdr:nvSpPr>
      <xdr:spPr>
        <a:xfrm>
          <a:off x="11900544" y="1048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2" name="正方形/長方形 63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3" name="正方形/長方形 63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4" name="正方形/長方形 63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5" name="正方形/長方形 63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6" name="正方形/長方形 63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7" name="正方形/長方形 63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8" name="正方形/長方形 63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9" name="正方形/長方形 63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0" name="テキスト ボックス 63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1" name="直線コネクタ 64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42" name="直線コネクタ 641"/>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43" name="テキスト ボックス 642"/>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44" name="直線コネクタ 643"/>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45" name="テキスト ボックス 644"/>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46" name="直線コネクタ 645"/>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47" name="テキスト ボックス 646"/>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48" name="直線コネクタ 647"/>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49" name="テキスト ボックス 648"/>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50" name="直線コネクタ 649"/>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51" name="テキスト ボックス 650"/>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52" name="直線コネクタ 651"/>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53" name="テキスト ボックス 652"/>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4" name="直線コネクタ 653"/>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5" name="テキスト ボックス 654"/>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6"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32657</xdr:rowOff>
    </xdr:from>
    <xdr:to>
      <xdr:col>116</xdr:col>
      <xdr:colOff>62864</xdr:colOff>
      <xdr:row>64</xdr:row>
      <xdr:rowOff>124097</xdr:rowOff>
    </xdr:to>
    <xdr:cxnSp macro="">
      <xdr:nvCxnSpPr>
        <xdr:cNvPr id="657" name="直線コネクタ 656"/>
        <xdr:cNvCxnSpPr/>
      </xdr:nvCxnSpPr>
      <xdr:spPr>
        <a:xfrm flipV="1">
          <a:off x="19509104" y="9420497"/>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127924</xdr:rowOff>
    </xdr:from>
    <xdr:ext cx="469744" cy="259045"/>
    <xdr:sp macro="" textlink="">
      <xdr:nvSpPr>
        <xdr:cNvPr id="658" name="【保健センター・保健所】&#10;一人当たり面積最小値テキスト"/>
        <xdr:cNvSpPr txBox="1"/>
      </xdr:nvSpPr>
      <xdr:spPr>
        <a:xfrm>
          <a:off x="19547840" y="1085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124097</xdr:rowOff>
    </xdr:from>
    <xdr:to>
      <xdr:col>116</xdr:col>
      <xdr:colOff>152400</xdr:colOff>
      <xdr:row>64</xdr:row>
      <xdr:rowOff>124097</xdr:rowOff>
    </xdr:to>
    <xdr:cxnSp macro="">
      <xdr:nvCxnSpPr>
        <xdr:cNvPr id="659" name="直線コネクタ 658"/>
        <xdr:cNvCxnSpPr/>
      </xdr:nvCxnSpPr>
      <xdr:spPr>
        <a:xfrm>
          <a:off x="19443700" y="108530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150784</xdr:rowOff>
    </xdr:from>
    <xdr:ext cx="469744" cy="259045"/>
    <xdr:sp macro="" textlink="">
      <xdr:nvSpPr>
        <xdr:cNvPr id="660" name="【保健センター・保健所】&#10;一人当たり面積最大値テキスト"/>
        <xdr:cNvSpPr txBox="1"/>
      </xdr:nvSpPr>
      <xdr:spPr>
        <a:xfrm>
          <a:off x="1954784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32657</xdr:rowOff>
    </xdr:from>
    <xdr:to>
      <xdr:col>116</xdr:col>
      <xdr:colOff>152400</xdr:colOff>
      <xdr:row>56</xdr:row>
      <xdr:rowOff>32657</xdr:rowOff>
    </xdr:to>
    <xdr:cxnSp macro="">
      <xdr:nvCxnSpPr>
        <xdr:cNvPr id="661" name="直線コネクタ 660"/>
        <xdr:cNvCxnSpPr/>
      </xdr:nvCxnSpPr>
      <xdr:spPr>
        <a:xfrm>
          <a:off x="19443700" y="9420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9633</xdr:rowOff>
    </xdr:from>
    <xdr:ext cx="469744" cy="259045"/>
    <xdr:sp macro="" textlink="">
      <xdr:nvSpPr>
        <xdr:cNvPr id="662" name="【保健センター・保健所】&#10;一人当たり面積平均値テキスト"/>
        <xdr:cNvSpPr txBox="1"/>
      </xdr:nvSpPr>
      <xdr:spPr>
        <a:xfrm>
          <a:off x="19547840" y="10403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158206</xdr:rowOff>
    </xdr:from>
    <xdr:to>
      <xdr:col>116</xdr:col>
      <xdr:colOff>114300</xdr:colOff>
      <xdr:row>63</xdr:row>
      <xdr:rowOff>88356</xdr:rowOff>
    </xdr:to>
    <xdr:sp macro="" textlink="">
      <xdr:nvSpPr>
        <xdr:cNvPr id="663" name="フローチャート: 判断 662"/>
        <xdr:cNvSpPr/>
      </xdr:nvSpPr>
      <xdr:spPr>
        <a:xfrm>
          <a:off x="19458940" y="10551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32476</xdr:rowOff>
    </xdr:from>
    <xdr:to>
      <xdr:col>112</xdr:col>
      <xdr:colOff>38100</xdr:colOff>
      <xdr:row>63</xdr:row>
      <xdr:rowOff>134076</xdr:rowOff>
    </xdr:to>
    <xdr:sp macro="" textlink="">
      <xdr:nvSpPr>
        <xdr:cNvPr id="664" name="フローチャート: 判断 663"/>
        <xdr:cNvSpPr/>
      </xdr:nvSpPr>
      <xdr:spPr>
        <a:xfrm>
          <a:off x="18735040" y="105937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19413</xdr:rowOff>
    </xdr:from>
    <xdr:to>
      <xdr:col>107</xdr:col>
      <xdr:colOff>101600</xdr:colOff>
      <xdr:row>63</xdr:row>
      <xdr:rowOff>121013</xdr:rowOff>
    </xdr:to>
    <xdr:sp macro="" textlink="">
      <xdr:nvSpPr>
        <xdr:cNvPr id="665" name="フローチャート: 判断 664"/>
        <xdr:cNvSpPr/>
      </xdr:nvSpPr>
      <xdr:spPr>
        <a:xfrm>
          <a:off x="17937480" y="105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666" name="フローチャート: 判断 665"/>
        <xdr:cNvSpPr/>
      </xdr:nvSpPr>
      <xdr:spPr>
        <a:xfrm>
          <a:off x="17162780" y="10548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154940</xdr:rowOff>
    </xdr:from>
    <xdr:to>
      <xdr:col>98</xdr:col>
      <xdr:colOff>38100</xdr:colOff>
      <xdr:row>63</xdr:row>
      <xdr:rowOff>85090</xdr:rowOff>
    </xdr:to>
    <xdr:sp macro="" textlink="">
      <xdr:nvSpPr>
        <xdr:cNvPr id="667" name="フローチャート: 判断 666"/>
        <xdr:cNvSpPr/>
      </xdr:nvSpPr>
      <xdr:spPr>
        <a:xfrm>
          <a:off x="16388080" y="10548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8" name="テキスト ボックス 667"/>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9" name="テキスト ボックス 668"/>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0" name="テキスト ボックス 669"/>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1" name="テキスト ボックス 670"/>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2" name="テキスト ボックス 671"/>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11249</xdr:rowOff>
    </xdr:from>
    <xdr:to>
      <xdr:col>116</xdr:col>
      <xdr:colOff>114300</xdr:colOff>
      <xdr:row>64</xdr:row>
      <xdr:rowOff>112849</xdr:rowOff>
    </xdr:to>
    <xdr:sp macro="" textlink="">
      <xdr:nvSpPr>
        <xdr:cNvPr id="673" name="楕円 672"/>
        <xdr:cNvSpPr/>
      </xdr:nvSpPr>
      <xdr:spPr>
        <a:xfrm>
          <a:off x="19458940" y="1074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97626</xdr:rowOff>
    </xdr:from>
    <xdr:ext cx="469744" cy="259045"/>
    <xdr:sp macro="" textlink="">
      <xdr:nvSpPr>
        <xdr:cNvPr id="674" name="【保健センター・保健所】&#10;一人当たり面積該当値テキスト"/>
        <xdr:cNvSpPr txBox="1"/>
      </xdr:nvSpPr>
      <xdr:spPr>
        <a:xfrm>
          <a:off x="19547840" y="1065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11249</xdr:rowOff>
    </xdr:from>
    <xdr:to>
      <xdr:col>112</xdr:col>
      <xdr:colOff>38100</xdr:colOff>
      <xdr:row>64</xdr:row>
      <xdr:rowOff>112849</xdr:rowOff>
    </xdr:to>
    <xdr:sp macro="" textlink="">
      <xdr:nvSpPr>
        <xdr:cNvPr id="675" name="楕円 674"/>
        <xdr:cNvSpPr/>
      </xdr:nvSpPr>
      <xdr:spPr>
        <a:xfrm>
          <a:off x="18735040" y="107402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62049</xdr:rowOff>
    </xdr:from>
    <xdr:to>
      <xdr:col>116</xdr:col>
      <xdr:colOff>63500</xdr:colOff>
      <xdr:row>64</xdr:row>
      <xdr:rowOff>62049</xdr:rowOff>
    </xdr:to>
    <xdr:cxnSp macro="">
      <xdr:nvCxnSpPr>
        <xdr:cNvPr id="676" name="直線コネクタ 675"/>
        <xdr:cNvCxnSpPr/>
      </xdr:nvCxnSpPr>
      <xdr:spPr>
        <a:xfrm>
          <a:off x="18778220" y="1079100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11249</xdr:rowOff>
    </xdr:from>
    <xdr:to>
      <xdr:col>107</xdr:col>
      <xdr:colOff>101600</xdr:colOff>
      <xdr:row>64</xdr:row>
      <xdr:rowOff>112849</xdr:rowOff>
    </xdr:to>
    <xdr:sp macro="" textlink="">
      <xdr:nvSpPr>
        <xdr:cNvPr id="677" name="楕円 676"/>
        <xdr:cNvSpPr/>
      </xdr:nvSpPr>
      <xdr:spPr>
        <a:xfrm>
          <a:off x="17937480" y="1074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62049</xdr:rowOff>
    </xdr:from>
    <xdr:to>
      <xdr:col>111</xdr:col>
      <xdr:colOff>177800</xdr:colOff>
      <xdr:row>64</xdr:row>
      <xdr:rowOff>62049</xdr:rowOff>
    </xdr:to>
    <xdr:cxnSp macro="">
      <xdr:nvCxnSpPr>
        <xdr:cNvPr id="678" name="直線コネクタ 677"/>
        <xdr:cNvCxnSpPr/>
      </xdr:nvCxnSpPr>
      <xdr:spPr>
        <a:xfrm>
          <a:off x="17988280" y="1079100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21046</xdr:rowOff>
    </xdr:from>
    <xdr:to>
      <xdr:col>102</xdr:col>
      <xdr:colOff>165100</xdr:colOff>
      <xdr:row>64</xdr:row>
      <xdr:rowOff>122646</xdr:rowOff>
    </xdr:to>
    <xdr:sp macro="" textlink="">
      <xdr:nvSpPr>
        <xdr:cNvPr id="679" name="楕円 678"/>
        <xdr:cNvSpPr/>
      </xdr:nvSpPr>
      <xdr:spPr>
        <a:xfrm>
          <a:off x="17162780" y="1075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62049</xdr:rowOff>
    </xdr:from>
    <xdr:to>
      <xdr:col>107</xdr:col>
      <xdr:colOff>50800</xdr:colOff>
      <xdr:row>64</xdr:row>
      <xdr:rowOff>71846</xdr:rowOff>
    </xdr:to>
    <xdr:cxnSp macro="">
      <xdr:nvCxnSpPr>
        <xdr:cNvPr id="680" name="直線コネクタ 679"/>
        <xdr:cNvCxnSpPr/>
      </xdr:nvCxnSpPr>
      <xdr:spPr>
        <a:xfrm flipV="1">
          <a:off x="17213580" y="10791009"/>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150603</xdr:rowOff>
    </xdr:from>
    <xdr:ext cx="469744" cy="259045"/>
    <xdr:sp macro="" textlink="">
      <xdr:nvSpPr>
        <xdr:cNvPr id="681" name="n_1aveValue【保健センター・保健所】&#10;一人当たり面積"/>
        <xdr:cNvSpPr txBox="1"/>
      </xdr:nvSpPr>
      <xdr:spPr>
        <a:xfrm>
          <a:off x="18561127" y="1037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137540</xdr:rowOff>
    </xdr:from>
    <xdr:ext cx="469744" cy="259045"/>
    <xdr:sp macro="" textlink="">
      <xdr:nvSpPr>
        <xdr:cNvPr id="682" name="n_2aveValue【保健センター・保健所】&#10;一人当たり面積"/>
        <xdr:cNvSpPr txBox="1"/>
      </xdr:nvSpPr>
      <xdr:spPr>
        <a:xfrm>
          <a:off x="17776267" y="1036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101617</xdr:rowOff>
    </xdr:from>
    <xdr:ext cx="469744" cy="259045"/>
    <xdr:sp macro="" textlink="">
      <xdr:nvSpPr>
        <xdr:cNvPr id="683" name="n_3aveValue【保健センター・保健所】&#10;一人当たり面積"/>
        <xdr:cNvSpPr txBox="1"/>
      </xdr:nvSpPr>
      <xdr:spPr>
        <a:xfrm>
          <a:off x="17001567" y="1032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101617</xdr:rowOff>
    </xdr:from>
    <xdr:ext cx="469744" cy="259045"/>
    <xdr:sp macro="" textlink="">
      <xdr:nvSpPr>
        <xdr:cNvPr id="684" name="n_4aveValue【保健センター・保健所】&#10;一人当たり面積"/>
        <xdr:cNvSpPr txBox="1"/>
      </xdr:nvSpPr>
      <xdr:spPr>
        <a:xfrm>
          <a:off x="16226867" y="1032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103976</xdr:rowOff>
    </xdr:from>
    <xdr:ext cx="469744" cy="259045"/>
    <xdr:sp macro="" textlink="">
      <xdr:nvSpPr>
        <xdr:cNvPr id="685" name="n_1mainValue【保健センター・保健所】&#10;一人当たり面積"/>
        <xdr:cNvSpPr txBox="1"/>
      </xdr:nvSpPr>
      <xdr:spPr>
        <a:xfrm>
          <a:off x="18561127" y="1083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103976</xdr:rowOff>
    </xdr:from>
    <xdr:ext cx="469744" cy="259045"/>
    <xdr:sp macro="" textlink="">
      <xdr:nvSpPr>
        <xdr:cNvPr id="686" name="n_2mainValue【保健センター・保健所】&#10;一人当たり面積"/>
        <xdr:cNvSpPr txBox="1"/>
      </xdr:nvSpPr>
      <xdr:spPr>
        <a:xfrm>
          <a:off x="17776267" y="1083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113773</xdr:rowOff>
    </xdr:from>
    <xdr:ext cx="469744" cy="259045"/>
    <xdr:sp macro="" textlink="">
      <xdr:nvSpPr>
        <xdr:cNvPr id="687" name="n_3mainValue【保健センター・保健所】&#10;一人当たり面積"/>
        <xdr:cNvSpPr txBox="1"/>
      </xdr:nvSpPr>
      <xdr:spPr>
        <a:xfrm>
          <a:off x="17001567" y="1084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8" name="正方形/長方形 687"/>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9" name="正方形/長方形 688"/>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0" name="正方形/長方形 689"/>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1" name="正方形/長方形 690"/>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2" name="正方形/長方形 691"/>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3" name="正方形/長方形 692"/>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4" name="正方形/長方形 693"/>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5" name="正方形/長方形 694"/>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6" name="テキスト ボックス 695"/>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7" name="直線コネクタ 696"/>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8" name="テキスト ボックス 697"/>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99" name="直線コネクタ 698"/>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0" name="テキスト ボックス 699"/>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1" name="直線コネクタ 700"/>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2" name="テキスト ボックス 701"/>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3" name="直線コネクタ 702"/>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4" name="テキスト ボックス 703"/>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5" name="直線コネクタ 704"/>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6" name="テキスト ボックス 705"/>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07" name="直線コネクタ 706"/>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08" name="テキスト ボックス 707"/>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09" name="直線コネクタ 708"/>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0" name="テキスト ボックス 709"/>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1"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3811</xdr:rowOff>
    </xdr:from>
    <xdr:to>
      <xdr:col>85</xdr:col>
      <xdr:colOff>126364</xdr:colOff>
      <xdr:row>85</xdr:row>
      <xdr:rowOff>72389</xdr:rowOff>
    </xdr:to>
    <xdr:cxnSp macro="">
      <xdr:nvCxnSpPr>
        <xdr:cNvPr id="712" name="直線コネクタ 711"/>
        <xdr:cNvCxnSpPr/>
      </xdr:nvCxnSpPr>
      <xdr:spPr>
        <a:xfrm flipV="1">
          <a:off x="14375764" y="13079731"/>
          <a:ext cx="0" cy="1242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76216</xdr:rowOff>
    </xdr:from>
    <xdr:ext cx="405111" cy="259045"/>
    <xdr:sp macro="" textlink="">
      <xdr:nvSpPr>
        <xdr:cNvPr id="713" name="【消防施設】&#10;有形固定資産減価償却率最小値テキスト"/>
        <xdr:cNvSpPr txBox="1"/>
      </xdr:nvSpPr>
      <xdr:spPr>
        <a:xfrm>
          <a:off x="14414500"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72389</xdr:rowOff>
    </xdr:from>
    <xdr:to>
      <xdr:col>86</xdr:col>
      <xdr:colOff>25400</xdr:colOff>
      <xdr:row>85</xdr:row>
      <xdr:rowOff>72389</xdr:rowOff>
    </xdr:to>
    <xdr:cxnSp macro="">
      <xdr:nvCxnSpPr>
        <xdr:cNvPr id="714" name="直線コネクタ 713"/>
        <xdr:cNvCxnSpPr/>
      </xdr:nvCxnSpPr>
      <xdr:spPr>
        <a:xfrm>
          <a:off x="14287500" y="143217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121938</xdr:rowOff>
    </xdr:from>
    <xdr:ext cx="405111" cy="259045"/>
    <xdr:sp macro="" textlink="">
      <xdr:nvSpPr>
        <xdr:cNvPr id="715" name="【消防施設】&#10;有形固定資産減価償却率最大値テキスト"/>
        <xdr:cNvSpPr txBox="1"/>
      </xdr:nvSpPr>
      <xdr:spPr>
        <a:xfrm>
          <a:off x="14414500" y="1286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3811</xdr:rowOff>
    </xdr:from>
    <xdr:to>
      <xdr:col>86</xdr:col>
      <xdr:colOff>25400</xdr:colOff>
      <xdr:row>78</xdr:row>
      <xdr:rowOff>3811</xdr:rowOff>
    </xdr:to>
    <xdr:cxnSp macro="">
      <xdr:nvCxnSpPr>
        <xdr:cNvPr id="716" name="直線コネクタ 715"/>
        <xdr:cNvCxnSpPr/>
      </xdr:nvCxnSpPr>
      <xdr:spPr>
        <a:xfrm>
          <a:off x="14287500" y="13079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17797</xdr:rowOff>
    </xdr:from>
    <xdr:ext cx="405111" cy="259045"/>
    <xdr:sp macro="" textlink="">
      <xdr:nvSpPr>
        <xdr:cNvPr id="717" name="【消防施設】&#10;有形固定資産減価償却率平均値テキスト"/>
        <xdr:cNvSpPr txBox="1"/>
      </xdr:nvSpPr>
      <xdr:spPr>
        <a:xfrm>
          <a:off x="14414500" y="13596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166370</xdr:rowOff>
    </xdr:from>
    <xdr:to>
      <xdr:col>85</xdr:col>
      <xdr:colOff>177800</xdr:colOff>
      <xdr:row>82</xdr:row>
      <xdr:rowOff>96520</xdr:rowOff>
    </xdr:to>
    <xdr:sp macro="" textlink="">
      <xdr:nvSpPr>
        <xdr:cNvPr id="718" name="フローチャート: 判断 717"/>
        <xdr:cNvSpPr/>
      </xdr:nvSpPr>
      <xdr:spPr>
        <a:xfrm>
          <a:off x="14325600" y="137452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109220</xdr:rowOff>
    </xdr:from>
    <xdr:to>
      <xdr:col>81</xdr:col>
      <xdr:colOff>101600</xdr:colOff>
      <xdr:row>82</xdr:row>
      <xdr:rowOff>39370</xdr:rowOff>
    </xdr:to>
    <xdr:sp macro="" textlink="">
      <xdr:nvSpPr>
        <xdr:cNvPr id="719" name="フローチャート: 判断 718"/>
        <xdr:cNvSpPr/>
      </xdr:nvSpPr>
      <xdr:spPr>
        <a:xfrm>
          <a:off x="13578840" y="13688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61595</xdr:rowOff>
    </xdr:from>
    <xdr:to>
      <xdr:col>76</xdr:col>
      <xdr:colOff>165100</xdr:colOff>
      <xdr:row>81</xdr:row>
      <xdr:rowOff>163195</xdr:rowOff>
    </xdr:to>
    <xdr:sp macro="" textlink="">
      <xdr:nvSpPr>
        <xdr:cNvPr id="720" name="フローチャート: 判断 719"/>
        <xdr:cNvSpPr/>
      </xdr:nvSpPr>
      <xdr:spPr>
        <a:xfrm>
          <a:off x="128041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74930</xdr:rowOff>
    </xdr:from>
    <xdr:to>
      <xdr:col>72</xdr:col>
      <xdr:colOff>38100</xdr:colOff>
      <xdr:row>82</xdr:row>
      <xdr:rowOff>5080</xdr:rowOff>
    </xdr:to>
    <xdr:sp macro="" textlink="">
      <xdr:nvSpPr>
        <xdr:cNvPr id="721" name="フローチャート: 判断 720"/>
        <xdr:cNvSpPr/>
      </xdr:nvSpPr>
      <xdr:spPr>
        <a:xfrm>
          <a:off x="12029440" y="13653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722" name="フローチャート: 判断 721"/>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3" name="テキスト ボックス 722"/>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4" name="テキスト ボックス 723"/>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5" name="テキスト ボックス 724"/>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6" name="テキスト ボックス 725"/>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7" name="テキスト ボックス 726"/>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44450</xdr:rowOff>
    </xdr:from>
    <xdr:to>
      <xdr:col>85</xdr:col>
      <xdr:colOff>177800</xdr:colOff>
      <xdr:row>82</xdr:row>
      <xdr:rowOff>146050</xdr:rowOff>
    </xdr:to>
    <xdr:sp macro="" textlink="">
      <xdr:nvSpPr>
        <xdr:cNvPr id="728" name="楕円 727"/>
        <xdr:cNvSpPr/>
      </xdr:nvSpPr>
      <xdr:spPr>
        <a:xfrm>
          <a:off x="14325600" y="137909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22877</xdr:rowOff>
    </xdr:from>
    <xdr:ext cx="405111" cy="259045"/>
    <xdr:sp macro="" textlink="">
      <xdr:nvSpPr>
        <xdr:cNvPr id="729" name="【消防施設】&#10;有形固定資産減価償却率該当値テキスト"/>
        <xdr:cNvSpPr txBox="1"/>
      </xdr:nvSpPr>
      <xdr:spPr>
        <a:xfrm>
          <a:off x="14414500" y="1376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15875</xdr:rowOff>
    </xdr:from>
    <xdr:to>
      <xdr:col>81</xdr:col>
      <xdr:colOff>101600</xdr:colOff>
      <xdr:row>82</xdr:row>
      <xdr:rowOff>117475</xdr:rowOff>
    </xdr:to>
    <xdr:sp macro="" textlink="">
      <xdr:nvSpPr>
        <xdr:cNvPr id="730" name="楕円 729"/>
        <xdr:cNvSpPr/>
      </xdr:nvSpPr>
      <xdr:spPr>
        <a:xfrm>
          <a:off x="13578840" y="1376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66675</xdr:rowOff>
    </xdr:from>
    <xdr:to>
      <xdr:col>85</xdr:col>
      <xdr:colOff>127000</xdr:colOff>
      <xdr:row>82</xdr:row>
      <xdr:rowOff>95250</xdr:rowOff>
    </xdr:to>
    <xdr:cxnSp macro="">
      <xdr:nvCxnSpPr>
        <xdr:cNvPr id="731" name="直線コネクタ 730"/>
        <xdr:cNvCxnSpPr/>
      </xdr:nvCxnSpPr>
      <xdr:spPr>
        <a:xfrm>
          <a:off x="13629640" y="13813155"/>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2539</xdr:rowOff>
    </xdr:from>
    <xdr:to>
      <xdr:col>76</xdr:col>
      <xdr:colOff>165100</xdr:colOff>
      <xdr:row>82</xdr:row>
      <xdr:rowOff>104139</xdr:rowOff>
    </xdr:to>
    <xdr:sp macro="" textlink="">
      <xdr:nvSpPr>
        <xdr:cNvPr id="732" name="楕円 731"/>
        <xdr:cNvSpPr/>
      </xdr:nvSpPr>
      <xdr:spPr>
        <a:xfrm>
          <a:off x="12804140" y="1374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53339</xdr:rowOff>
    </xdr:from>
    <xdr:to>
      <xdr:col>81</xdr:col>
      <xdr:colOff>50800</xdr:colOff>
      <xdr:row>82</xdr:row>
      <xdr:rowOff>66675</xdr:rowOff>
    </xdr:to>
    <xdr:cxnSp macro="">
      <xdr:nvCxnSpPr>
        <xdr:cNvPr id="733" name="直線コネクタ 732"/>
        <xdr:cNvCxnSpPr/>
      </xdr:nvCxnSpPr>
      <xdr:spPr>
        <a:xfrm>
          <a:off x="12854940" y="13799819"/>
          <a:ext cx="7747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34" name="楕円 733"/>
        <xdr:cNvSpPr/>
      </xdr:nvSpPr>
      <xdr:spPr>
        <a:xfrm>
          <a:off x="12029440" y="13729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30480</xdr:rowOff>
    </xdr:from>
    <xdr:to>
      <xdr:col>76</xdr:col>
      <xdr:colOff>114300</xdr:colOff>
      <xdr:row>82</xdr:row>
      <xdr:rowOff>53339</xdr:rowOff>
    </xdr:to>
    <xdr:cxnSp macro="">
      <xdr:nvCxnSpPr>
        <xdr:cNvPr id="735" name="直線コネクタ 734"/>
        <xdr:cNvCxnSpPr/>
      </xdr:nvCxnSpPr>
      <xdr:spPr>
        <a:xfrm>
          <a:off x="12072620" y="13776960"/>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55897</xdr:rowOff>
    </xdr:from>
    <xdr:ext cx="405111" cy="259045"/>
    <xdr:sp macro="" textlink="">
      <xdr:nvSpPr>
        <xdr:cNvPr id="736" name="n_1aveValue【消防施設】&#10;有形固定資産減価償却率"/>
        <xdr:cNvSpPr txBox="1"/>
      </xdr:nvSpPr>
      <xdr:spPr>
        <a:xfrm>
          <a:off x="134372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8272</xdr:rowOff>
    </xdr:from>
    <xdr:ext cx="405111" cy="259045"/>
    <xdr:sp macro="" textlink="">
      <xdr:nvSpPr>
        <xdr:cNvPr id="737" name="n_2aveValue【消防施設】&#10;有形固定資産減価償却率"/>
        <xdr:cNvSpPr txBox="1"/>
      </xdr:nvSpPr>
      <xdr:spPr>
        <a:xfrm>
          <a:off x="12675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21607</xdr:rowOff>
    </xdr:from>
    <xdr:ext cx="405111" cy="259045"/>
    <xdr:sp macro="" textlink="">
      <xdr:nvSpPr>
        <xdr:cNvPr id="738" name="n_3aveValue【消防施設】&#10;有形固定資産減価償却率"/>
        <xdr:cNvSpPr txBox="1"/>
      </xdr:nvSpPr>
      <xdr:spPr>
        <a:xfrm>
          <a:off x="119005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739" name="n_4aveValue【消防施設】&#10;有形固定資産減価償却率"/>
        <xdr:cNvSpPr txBox="1"/>
      </xdr:nvSpPr>
      <xdr:spPr>
        <a:xfrm>
          <a:off x="11102984" y="1338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108602</xdr:rowOff>
    </xdr:from>
    <xdr:ext cx="405111" cy="259045"/>
    <xdr:sp macro="" textlink="">
      <xdr:nvSpPr>
        <xdr:cNvPr id="740" name="n_1mainValue【消防施設】&#10;有形固定資産減価償却率"/>
        <xdr:cNvSpPr txBox="1"/>
      </xdr:nvSpPr>
      <xdr:spPr>
        <a:xfrm>
          <a:off x="13437244" y="1385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95266</xdr:rowOff>
    </xdr:from>
    <xdr:ext cx="405111" cy="259045"/>
    <xdr:sp macro="" textlink="">
      <xdr:nvSpPr>
        <xdr:cNvPr id="741" name="n_2mainValue【消防施設】&#10;有形固定資産減価償却率"/>
        <xdr:cNvSpPr txBox="1"/>
      </xdr:nvSpPr>
      <xdr:spPr>
        <a:xfrm>
          <a:off x="12675244" y="1384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742" name="n_3mainValue【消防施設】&#10;有形固定資産減価償却率"/>
        <xdr:cNvSpPr txBox="1"/>
      </xdr:nvSpPr>
      <xdr:spPr>
        <a:xfrm>
          <a:off x="11900544" y="1381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3" name="正方形/長方形 742"/>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4" name="正方形/長方形 743"/>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5" name="正方形/長方形 744"/>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6" name="正方形/長方形 745"/>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7" name="正方形/長方形 746"/>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8" name="正方形/長方形 747"/>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9" name="正方形/長方形 748"/>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0" name="正方形/長方形 749"/>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1" name="テキスト ボックス 750"/>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2" name="直線コネクタ 751"/>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53" name="直線コネクタ 752"/>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54" name="テキスト ボックス 753"/>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55" name="直線コネクタ 754"/>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56" name="テキスト ボックス 755"/>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57" name="直線コネクタ 756"/>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58" name="テキスト ボックス 757"/>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59" name="直線コネクタ 758"/>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60" name="テキスト ボックス 759"/>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61" name="直線コネクタ 760"/>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62" name="テキスト ボックス 761"/>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63" name="直線コネクタ 762"/>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64" name="テキスト ボックス 763"/>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5" name="直線コネクタ 764"/>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6" name="テキスト ボックス 765"/>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7"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78921</xdr:rowOff>
    </xdr:from>
    <xdr:to>
      <xdr:col>116</xdr:col>
      <xdr:colOff>62864</xdr:colOff>
      <xdr:row>86</xdr:row>
      <xdr:rowOff>44631</xdr:rowOff>
    </xdr:to>
    <xdr:cxnSp macro="">
      <xdr:nvCxnSpPr>
        <xdr:cNvPr id="768" name="直線コネクタ 767"/>
        <xdr:cNvCxnSpPr/>
      </xdr:nvCxnSpPr>
      <xdr:spPr>
        <a:xfrm flipV="1">
          <a:off x="19509104" y="12987201"/>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48458</xdr:rowOff>
    </xdr:from>
    <xdr:ext cx="469744" cy="259045"/>
    <xdr:sp macro="" textlink="">
      <xdr:nvSpPr>
        <xdr:cNvPr id="769" name="【消防施設】&#10;一人当たり面積最小値テキスト"/>
        <xdr:cNvSpPr txBox="1"/>
      </xdr:nvSpPr>
      <xdr:spPr>
        <a:xfrm>
          <a:off x="19547840"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44631</xdr:rowOff>
    </xdr:from>
    <xdr:to>
      <xdr:col>116</xdr:col>
      <xdr:colOff>152400</xdr:colOff>
      <xdr:row>86</xdr:row>
      <xdr:rowOff>44631</xdr:rowOff>
    </xdr:to>
    <xdr:cxnSp macro="">
      <xdr:nvCxnSpPr>
        <xdr:cNvPr id="770" name="直線コネクタ 769"/>
        <xdr:cNvCxnSpPr/>
      </xdr:nvCxnSpPr>
      <xdr:spPr>
        <a:xfrm>
          <a:off x="19443700" y="144616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25598</xdr:rowOff>
    </xdr:from>
    <xdr:ext cx="469744" cy="259045"/>
    <xdr:sp macro="" textlink="">
      <xdr:nvSpPr>
        <xdr:cNvPr id="771" name="【消防施設】&#10;一人当たり面積最大値テキスト"/>
        <xdr:cNvSpPr txBox="1"/>
      </xdr:nvSpPr>
      <xdr:spPr>
        <a:xfrm>
          <a:off x="19547840" y="1276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78921</xdr:rowOff>
    </xdr:from>
    <xdr:to>
      <xdr:col>116</xdr:col>
      <xdr:colOff>152400</xdr:colOff>
      <xdr:row>77</xdr:row>
      <xdr:rowOff>78921</xdr:rowOff>
    </xdr:to>
    <xdr:cxnSp macro="">
      <xdr:nvCxnSpPr>
        <xdr:cNvPr id="772" name="直線コネクタ 771"/>
        <xdr:cNvCxnSpPr/>
      </xdr:nvCxnSpPr>
      <xdr:spPr>
        <a:xfrm>
          <a:off x="1944370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77125</xdr:rowOff>
    </xdr:from>
    <xdr:ext cx="469744" cy="259045"/>
    <xdr:sp macro="" textlink="">
      <xdr:nvSpPr>
        <xdr:cNvPr id="773" name="【消防施設】&#10;一人当たり面積平均値テキスト"/>
        <xdr:cNvSpPr txBox="1"/>
      </xdr:nvSpPr>
      <xdr:spPr>
        <a:xfrm>
          <a:off x="19547840" y="138236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54248</xdr:rowOff>
    </xdr:from>
    <xdr:to>
      <xdr:col>116</xdr:col>
      <xdr:colOff>114300</xdr:colOff>
      <xdr:row>83</xdr:row>
      <xdr:rowOff>155848</xdr:rowOff>
    </xdr:to>
    <xdr:sp macro="" textlink="">
      <xdr:nvSpPr>
        <xdr:cNvPr id="774" name="フローチャート: 判断 773"/>
        <xdr:cNvSpPr/>
      </xdr:nvSpPr>
      <xdr:spPr>
        <a:xfrm>
          <a:off x="19458940" y="1396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80373</xdr:rowOff>
    </xdr:from>
    <xdr:to>
      <xdr:col>112</xdr:col>
      <xdr:colOff>38100</xdr:colOff>
      <xdr:row>84</xdr:row>
      <xdr:rowOff>10523</xdr:rowOff>
    </xdr:to>
    <xdr:sp macro="" textlink="">
      <xdr:nvSpPr>
        <xdr:cNvPr id="775" name="フローチャート: 判断 774"/>
        <xdr:cNvSpPr/>
      </xdr:nvSpPr>
      <xdr:spPr>
        <a:xfrm>
          <a:off x="18735040" y="139944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119562</xdr:rowOff>
    </xdr:from>
    <xdr:to>
      <xdr:col>107</xdr:col>
      <xdr:colOff>101600</xdr:colOff>
      <xdr:row>84</xdr:row>
      <xdr:rowOff>49712</xdr:rowOff>
    </xdr:to>
    <xdr:sp macro="" textlink="">
      <xdr:nvSpPr>
        <xdr:cNvPr id="776" name="フローチャート: 判断 775"/>
        <xdr:cNvSpPr/>
      </xdr:nvSpPr>
      <xdr:spPr>
        <a:xfrm>
          <a:off x="17937480" y="14033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777" name="フローチャート: 判断 776"/>
        <xdr:cNvSpPr/>
      </xdr:nvSpPr>
      <xdr:spPr>
        <a:xfrm>
          <a:off x="17162780" y="1410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165281</xdr:rowOff>
    </xdr:from>
    <xdr:to>
      <xdr:col>98</xdr:col>
      <xdr:colOff>38100</xdr:colOff>
      <xdr:row>84</xdr:row>
      <xdr:rowOff>95431</xdr:rowOff>
    </xdr:to>
    <xdr:sp macro="" textlink="">
      <xdr:nvSpPr>
        <xdr:cNvPr id="778" name="フローチャート: 判断 777"/>
        <xdr:cNvSpPr/>
      </xdr:nvSpPr>
      <xdr:spPr>
        <a:xfrm>
          <a:off x="16388080" y="14079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9" name="テキスト ボックス 778"/>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0" name="テキスト ボックス 779"/>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1" name="テキスト ボックス 780"/>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2" name="テキスト ボックス 781"/>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3" name="テキスト ボックス 782"/>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60779</xdr:rowOff>
    </xdr:from>
    <xdr:to>
      <xdr:col>116</xdr:col>
      <xdr:colOff>114300</xdr:colOff>
      <xdr:row>85</xdr:row>
      <xdr:rowOff>162379</xdr:rowOff>
    </xdr:to>
    <xdr:sp macro="" textlink="">
      <xdr:nvSpPr>
        <xdr:cNvPr id="784" name="楕円 783"/>
        <xdr:cNvSpPr/>
      </xdr:nvSpPr>
      <xdr:spPr>
        <a:xfrm>
          <a:off x="19458940" y="1431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147156</xdr:rowOff>
    </xdr:from>
    <xdr:ext cx="469744" cy="259045"/>
    <xdr:sp macro="" textlink="">
      <xdr:nvSpPr>
        <xdr:cNvPr id="785" name="【消防施設】&#10;一人当たり面積該当値テキスト"/>
        <xdr:cNvSpPr txBox="1"/>
      </xdr:nvSpPr>
      <xdr:spPr>
        <a:xfrm>
          <a:off x="19547840" y="1422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86" name="楕円 785"/>
        <xdr:cNvSpPr/>
      </xdr:nvSpPr>
      <xdr:spPr>
        <a:xfrm>
          <a:off x="18735040" y="143167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111579</xdr:rowOff>
    </xdr:from>
    <xdr:to>
      <xdr:col>116</xdr:col>
      <xdr:colOff>63500</xdr:colOff>
      <xdr:row>85</xdr:row>
      <xdr:rowOff>118111</xdr:rowOff>
    </xdr:to>
    <xdr:cxnSp macro="">
      <xdr:nvCxnSpPr>
        <xdr:cNvPr id="787" name="直線コネクタ 786"/>
        <xdr:cNvCxnSpPr/>
      </xdr:nvCxnSpPr>
      <xdr:spPr>
        <a:xfrm flipV="1">
          <a:off x="18778220" y="14360979"/>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70576</xdr:rowOff>
    </xdr:from>
    <xdr:to>
      <xdr:col>107</xdr:col>
      <xdr:colOff>101600</xdr:colOff>
      <xdr:row>86</xdr:row>
      <xdr:rowOff>726</xdr:rowOff>
    </xdr:to>
    <xdr:sp macro="" textlink="">
      <xdr:nvSpPr>
        <xdr:cNvPr id="788" name="楕円 787"/>
        <xdr:cNvSpPr/>
      </xdr:nvSpPr>
      <xdr:spPr>
        <a:xfrm>
          <a:off x="17937480" y="14319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121376</xdr:rowOff>
    </xdr:to>
    <xdr:cxnSp macro="">
      <xdr:nvCxnSpPr>
        <xdr:cNvPr id="789" name="直線コネクタ 788"/>
        <xdr:cNvCxnSpPr/>
      </xdr:nvCxnSpPr>
      <xdr:spPr>
        <a:xfrm flipV="1">
          <a:off x="17988280" y="14367511"/>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73842</xdr:rowOff>
    </xdr:from>
    <xdr:to>
      <xdr:col>102</xdr:col>
      <xdr:colOff>165100</xdr:colOff>
      <xdr:row>86</xdr:row>
      <xdr:rowOff>3992</xdr:rowOff>
    </xdr:to>
    <xdr:sp macro="" textlink="">
      <xdr:nvSpPr>
        <xdr:cNvPr id="790" name="楕円 789"/>
        <xdr:cNvSpPr/>
      </xdr:nvSpPr>
      <xdr:spPr>
        <a:xfrm>
          <a:off x="17162780" y="143232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121376</xdr:rowOff>
    </xdr:from>
    <xdr:to>
      <xdr:col>107</xdr:col>
      <xdr:colOff>50800</xdr:colOff>
      <xdr:row>85</xdr:row>
      <xdr:rowOff>124642</xdr:rowOff>
    </xdr:to>
    <xdr:cxnSp macro="">
      <xdr:nvCxnSpPr>
        <xdr:cNvPr id="791" name="直線コネクタ 790"/>
        <xdr:cNvCxnSpPr/>
      </xdr:nvCxnSpPr>
      <xdr:spPr>
        <a:xfrm flipV="1">
          <a:off x="17213580" y="14370776"/>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27050</xdr:rowOff>
    </xdr:from>
    <xdr:ext cx="469744" cy="259045"/>
    <xdr:sp macro="" textlink="">
      <xdr:nvSpPr>
        <xdr:cNvPr id="792" name="n_1aveValue【消防施設】&#10;一人当たり面積"/>
        <xdr:cNvSpPr txBox="1"/>
      </xdr:nvSpPr>
      <xdr:spPr>
        <a:xfrm>
          <a:off x="18561127" y="1377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66239</xdr:rowOff>
    </xdr:from>
    <xdr:ext cx="469744" cy="259045"/>
    <xdr:sp macro="" textlink="">
      <xdr:nvSpPr>
        <xdr:cNvPr id="793" name="n_2aveValue【消防施設】&#10;一人当たり面積"/>
        <xdr:cNvSpPr txBox="1"/>
      </xdr:nvSpPr>
      <xdr:spPr>
        <a:xfrm>
          <a:off x="17776267" y="1381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138084</xdr:rowOff>
    </xdr:from>
    <xdr:ext cx="469744" cy="259045"/>
    <xdr:sp macro="" textlink="">
      <xdr:nvSpPr>
        <xdr:cNvPr id="794" name="n_3aveValue【消防施設】&#10;一人当たり面積"/>
        <xdr:cNvSpPr txBox="1"/>
      </xdr:nvSpPr>
      <xdr:spPr>
        <a:xfrm>
          <a:off x="17001567" y="1388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111958</xdr:rowOff>
    </xdr:from>
    <xdr:ext cx="469744" cy="259045"/>
    <xdr:sp macro="" textlink="">
      <xdr:nvSpPr>
        <xdr:cNvPr id="795" name="n_4aveValue【消防施設】&#10;一人当たり面積"/>
        <xdr:cNvSpPr txBox="1"/>
      </xdr:nvSpPr>
      <xdr:spPr>
        <a:xfrm>
          <a:off x="16226867" y="1385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96" name="n_1mainValue【消防施設】&#10;一人当たり面積"/>
        <xdr:cNvSpPr txBox="1"/>
      </xdr:nvSpPr>
      <xdr:spPr>
        <a:xfrm>
          <a:off x="185611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163303</xdr:rowOff>
    </xdr:from>
    <xdr:ext cx="469744" cy="259045"/>
    <xdr:sp macro="" textlink="">
      <xdr:nvSpPr>
        <xdr:cNvPr id="797" name="n_2mainValue【消防施設】&#10;一人当たり面積"/>
        <xdr:cNvSpPr txBox="1"/>
      </xdr:nvSpPr>
      <xdr:spPr>
        <a:xfrm>
          <a:off x="17776267" y="144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166569</xdr:rowOff>
    </xdr:from>
    <xdr:ext cx="469744" cy="259045"/>
    <xdr:sp macro="" textlink="">
      <xdr:nvSpPr>
        <xdr:cNvPr id="798" name="n_3mainValue【消防施設】&#10;一人当たり面積"/>
        <xdr:cNvSpPr txBox="1"/>
      </xdr:nvSpPr>
      <xdr:spPr>
        <a:xfrm>
          <a:off x="17001567" y="1441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9" name="正方形/長方形 798"/>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00" name="正方形/長方形 799"/>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01" name="正方形/長方形 800"/>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02" name="正方形/長方形 801"/>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3" name="正方形/長方形 802"/>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4" name="正方形/長方形 803"/>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5" name="正方形/長方形 804"/>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6" name="正方形/長方形 805"/>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7" name="テキスト ボックス 806"/>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8" name="直線コネクタ 807"/>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9" name="テキスト ボックス 808"/>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10" name="直線コネクタ 809"/>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11" name="テキスト ボックス 810"/>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12" name="直線コネクタ 811"/>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13" name="テキスト ボックス 812"/>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14" name="直線コネクタ 813"/>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15" name="テキスト ボックス 814"/>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6" name="直線コネクタ 815"/>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7" name="テキスト ボックス 816"/>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8" name="直線コネクタ 817"/>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9" name="テキスト ボックス 818"/>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20" name="直線コネクタ 819"/>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21" name="テキスト ボックス 820"/>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2" name="直線コネクタ 821"/>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3"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72934</xdr:rowOff>
    </xdr:from>
    <xdr:to>
      <xdr:col>85</xdr:col>
      <xdr:colOff>126364</xdr:colOff>
      <xdr:row>107</xdr:row>
      <xdr:rowOff>141514</xdr:rowOff>
    </xdr:to>
    <xdr:cxnSp macro="">
      <xdr:nvCxnSpPr>
        <xdr:cNvPr id="824" name="直線コネクタ 823"/>
        <xdr:cNvCxnSpPr/>
      </xdr:nvCxnSpPr>
      <xdr:spPr>
        <a:xfrm flipV="1">
          <a:off x="14375764" y="16836934"/>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145341</xdr:rowOff>
    </xdr:from>
    <xdr:ext cx="405111" cy="259045"/>
    <xdr:sp macro="" textlink="">
      <xdr:nvSpPr>
        <xdr:cNvPr id="825" name="【庁舎】&#10;有形固定資産減価償却率最小値テキスト"/>
        <xdr:cNvSpPr txBox="1"/>
      </xdr:nvSpPr>
      <xdr:spPr>
        <a:xfrm>
          <a:off x="14414500" y="1808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141514</xdr:rowOff>
    </xdr:from>
    <xdr:to>
      <xdr:col>86</xdr:col>
      <xdr:colOff>25400</xdr:colOff>
      <xdr:row>107</xdr:row>
      <xdr:rowOff>141514</xdr:rowOff>
    </xdr:to>
    <xdr:cxnSp macro="">
      <xdr:nvCxnSpPr>
        <xdr:cNvPr id="826" name="直線コネクタ 825"/>
        <xdr:cNvCxnSpPr/>
      </xdr:nvCxnSpPr>
      <xdr:spPr>
        <a:xfrm>
          <a:off x="14287500" y="18078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19611</xdr:rowOff>
    </xdr:from>
    <xdr:ext cx="340478" cy="259045"/>
    <xdr:sp macro="" textlink="">
      <xdr:nvSpPr>
        <xdr:cNvPr id="827" name="【庁舎】&#10;有形固定資産減価償却率最大値テキスト"/>
        <xdr:cNvSpPr txBox="1"/>
      </xdr:nvSpPr>
      <xdr:spPr>
        <a:xfrm>
          <a:off x="14414500" y="166159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72934</xdr:rowOff>
    </xdr:from>
    <xdr:to>
      <xdr:col>86</xdr:col>
      <xdr:colOff>25400</xdr:colOff>
      <xdr:row>100</xdr:row>
      <xdr:rowOff>72934</xdr:rowOff>
    </xdr:to>
    <xdr:cxnSp macro="">
      <xdr:nvCxnSpPr>
        <xdr:cNvPr id="828" name="直線コネクタ 827"/>
        <xdr:cNvCxnSpPr/>
      </xdr:nvCxnSpPr>
      <xdr:spPr>
        <a:xfrm>
          <a:off x="14287500" y="16836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164209</xdr:rowOff>
    </xdr:from>
    <xdr:ext cx="405111" cy="259045"/>
    <xdr:sp macro="" textlink="">
      <xdr:nvSpPr>
        <xdr:cNvPr id="829" name="【庁舎】&#10;有形固定資産減価償却率平均値テキスト"/>
        <xdr:cNvSpPr txBox="1"/>
      </xdr:nvSpPr>
      <xdr:spPr>
        <a:xfrm>
          <a:off x="14414500" y="172634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141332</xdr:rowOff>
    </xdr:from>
    <xdr:to>
      <xdr:col>85</xdr:col>
      <xdr:colOff>177800</xdr:colOff>
      <xdr:row>104</xdr:row>
      <xdr:rowOff>71482</xdr:rowOff>
    </xdr:to>
    <xdr:sp macro="" textlink="">
      <xdr:nvSpPr>
        <xdr:cNvPr id="830" name="フローチャート: 判断 829"/>
        <xdr:cNvSpPr/>
      </xdr:nvSpPr>
      <xdr:spPr>
        <a:xfrm>
          <a:off x="14325600" y="1740825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115207</xdr:rowOff>
    </xdr:from>
    <xdr:to>
      <xdr:col>81</xdr:col>
      <xdr:colOff>101600</xdr:colOff>
      <xdr:row>104</xdr:row>
      <xdr:rowOff>45357</xdr:rowOff>
    </xdr:to>
    <xdr:sp macro="" textlink="">
      <xdr:nvSpPr>
        <xdr:cNvPr id="831" name="フローチャート: 判断 830"/>
        <xdr:cNvSpPr/>
      </xdr:nvSpPr>
      <xdr:spPr>
        <a:xfrm>
          <a:off x="13578840" y="173821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165826</xdr:rowOff>
    </xdr:from>
    <xdr:to>
      <xdr:col>76</xdr:col>
      <xdr:colOff>165100</xdr:colOff>
      <xdr:row>104</xdr:row>
      <xdr:rowOff>95976</xdr:rowOff>
    </xdr:to>
    <xdr:sp macro="" textlink="">
      <xdr:nvSpPr>
        <xdr:cNvPr id="832" name="フローチャート: 判断 831"/>
        <xdr:cNvSpPr/>
      </xdr:nvSpPr>
      <xdr:spPr>
        <a:xfrm>
          <a:off x="128041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142966</xdr:rowOff>
    </xdr:from>
    <xdr:to>
      <xdr:col>72</xdr:col>
      <xdr:colOff>38100</xdr:colOff>
      <xdr:row>104</xdr:row>
      <xdr:rowOff>73116</xdr:rowOff>
    </xdr:to>
    <xdr:sp macro="" textlink="">
      <xdr:nvSpPr>
        <xdr:cNvPr id="833" name="フローチャート: 判断 832"/>
        <xdr:cNvSpPr/>
      </xdr:nvSpPr>
      <xdr:spPr>
        <a:xfrm>
          <a:off x="12029440" y="17409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35198</xdr:rowOff>
    </xdr:from>
    <xdr:to>
      <xdr:col>67</xdr:col>
      <xdr:colOff>101600</xdr:colOff>
      <xdr:row>104</xdr:row>
      <xdr:rowOff>136798</xdr:rowOff>
    </xdr:to>
    <xdr:sp macro="" textlink="">
      <xdr:nvSpPr>
        <xdr:cNvPr id="834" name="フローチャート: 判断 833"/>
        <xdr:cNvSpPr/>
      </xdr:nvSpPr>
      <xdr:spPr>
        <a:xfrm>
          <a:off x="11231880" y="1746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5" name="テキスト ボックス 834"/>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6" name="テキスト ボックス 835"/>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7" name="テキスト ボックス 836"/>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8" name="テキスト ボックス 837"/>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9" name="テキスト ボックス 838"/>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131536</xdr:rowOff>
    </xdr:from>
    <xdr:to>
      <xdr:col>85</xdr:col>
      <xdr:colOff>177800</xdr:colOff>
      <xdr:row>107</xdr:row>
      <xdr:rowOff>61686</xdr:rowOff>
    </xdr:to>
    <xdr:sp macro="" textlink="">
      <xdr:nvSpPr>
        <xdr:cNvPr id="840" name="楕円 839"/>
        <xdr:cNvSpPr/>
      </xdr:nvSpPr>
      <xdr:spPr>
        <a:xfrm>
          <a:off x="14325600" y="1790137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109963</xdr:rowOff>
    </xdr:from>
    <xdr:ext cx="405111" cy="259045"/>
    <xdr:sp macro="" textlink="">
      <xdr:nvSpPr>
        <xdr:cNvPr id="841" name="【庁舎】&#10;有形固定資産減価償却率該当値テキスト"/>
        <xdr:cNvSpPr txBox="1"/>
      </xdr:nvSpPr>
      <xdr:spPr>
        <a:xfrm>
          <a:off x="14414500" y="178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98879</xdr:rowOff>
    </xdr:from>
    <xdr:to>
      <xdr:col>81</xdr:col>
      <xdr:colOff>101600</xdr:colOff>
      <xdr:row>107</xdr:row>
      <xdr:rowOff>29029</xdr:rowOff>
    </xdr:to>
    <xdr:sp macro="" textlink="">
      <xdr:nvSpPr>
        <xdr:cNvPr id="842" name="楕円 841"/>
        <xdr:cNvSpPr/>
      </xdr:nvSpPr>
      <xdr:spPr>
        <a:xfrm>
          <a:off x="13578840" y="178687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149679</xdr:rowOff>
    </xdr:from>
    <xdr:to>
      <xdr:col>85</xdr:col>
      <xdr:colOff>127000</xdr:colOff>
      <xdr:row>107</xdr:row>
      <xdr:rowOff>10886</xdr:rowOff>
    </xdr:to>
    <xdr:cxnSp macro="">
      <xdr:nvCxnSpPr>
        <xdr:cNvPr id="843" name="直線コネクタ 842"/>
        <xdr:cNvCxnSpPr/>
      </xdr:nvCxnSpPr>
      <xdr:spPr>
        <a:xfrm>
          <a:off x="13629640" y="17919519"/>
          <a:ext cx="74676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66221</xdr:rowOff>
    </xdr:from>
    <xdr:to>
      <xdr:col>76</xdr:col>
      <xdr:colOff>165100</xdr:colOff>
      <xdr:row>106</xdr:row>
      <xdr:rowOff>167821</xdr:rowOff>
    </xdr:to>
    <xdr:sp macro="" textlink="">
      <xdr:nvSpPr>
        <xdr:cNvPr id="844" name="楕円 843"/>
        <xdr:cNvSpPr/>
      </xdr:nvSpPr>
      <xdr:spPr>
        <a:xfrm>
          <a:off x="12804140" y="1783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117021</xdr:rowOff>
    </xdr:from>
    <xdr:to>
      <xdr:col>81</xdr:col>
      <xdr:colOff>50800</xdr:colOff>
      <xdr:row>106</xdr:row>
      <xdr:rowOff>149679</xdr:rowOff>
    </xdr:to>
    <xdr:cxnSp macro="">
      <xdr:nvCxnSpPr>
        <xdr:cNvPr id="845" name="直線コネクタ 844"/>
        <xdr:cNvCxnSpPr/>
      </xdr:nvCxnSpPr>
      <xdr:spPr>
        <a:xfrm>
          <a:off x="12854940" y="17886861"/>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846" name="楕円 845"/>
        <xdr:cNvSpPr/>
      </xdr:nvSpPr>
      <xdr:spPr>
        <a:xfrm>
          <a:off x="12029440" y="17806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87630</xdr:rowOff>
    </xdr:from>
    <xdr:to>
      <xdr:col>76</xdr:col>
      <xdr:colOff>114300</xdr:colOff>
      <xdr:row>106</xdr:row>
      <xdr:rowOff>117021</xdr:rowOff>
    </xdr:to>
    <xdr:cxnSp macro="">
      <xdr:nvCxnSpPr>
        <xdr:cNvPr id="847" name="直線コネクタ 846"/>
        <xdr:cNvCxnSpPr/>
      </xdr:nvCxnSpPr>
      <xdr:spPr>
        <a:xfrm>
          <a:off x="12072620" y="17857470"/>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61884</xdr:rowOff>
    </xdr:from>
    <xdr:ext cx="405111" cy="259045"/>
    <xdr:sp macro="" textlink="">
      <xdr:nvSpPr>
        <xdr:cNvPr id="848" name="n_1aveValue【庁舎】&#10;有形固定資産減価償却率"/>
        <xdr:cNvSpPr txBox="1"/>
      </xdr:nvSpPr>
      <xdr:spPr>
        <a:xfrm>
          <a:off x="13437244" y="1716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112503</xdr:rowOff>
    </xdr:from>
    <xdr:ext cx="405111" cy="259045"/>
    <xdr:sp macro="" textlink="">
      <xdr:nvSpPr>
        <xdr:cNvPr id="849" name="n_2aveValue【庁舎】&#10;有形固定資産減価償却率"/>
        <xdr:cNvSpPr txBox="1"/>
      </xdr:nvSpPr>
      <xdr:spPr>
        <a:xfrm>
          <a:off x="12675244" y="1721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89643</xdr:rowOff>
    </xdr:from>
    <xdr:ext cx="405111" cy="259045"/>
    <xdr:sp macro="" textlink="">
      <xdr:nvSpPr>
        <xdr:cNvPr id="850" name="n_3aveValue【庁舎】&#10;有形固定資産減価償却率"/>
        <xdr:cNvSpPr txBox="1"/>
      </xdr:nvSpPr>
      <xdr:spPr>
        <a:xfrm>
          <a:off x="11900544" y="1718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153325</xdr:rowOff>
    </xdr:from>
    <xdr:ext cx="405111" cy="259045"/>
    <xdr:sp macro="" textlink="">
      <xdr:nvSpPr>
        <xdr:cNvPr id="851" name="n_4aveValue【庁舎】&#10;有形固定資産減価償却率"/>
        <xdr:cNvSpPr txBox="1"/>
      </xdr:nvSpPr>
      <xdr:spPr>
        <a:xfrm>
          <a:off x="11102984" y="1725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20156</xdr:rowOff>
    </xdr:from>
    <xdr:ext cx="405111" cy="259045"/>
    <xdr:sp macro="" textlink="">
      <xdr:nvSpPr>
        <xdr:cNvPr id="852" name="n_1mainValue【庁舎】&#10;有形固定資産減価償却率"/>
        <xdr:cNvSpPr txBox="1"/>
      </xdr:nvSpPr>
      <xdr:spPr>
        <a:xfrm>
          <a:off x="13437244" y="1795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158948</xdr:rowOff>
    </xdr:from>
    <xdr:ext cx="405111" cy="259045"/>
    <xdr:sp macro="" textlink="">
      <xdr:nvSpPr>
        <xdr:cNvPr id="853" name="n_2mainValue【庁舎】&#10;有形固定資産減価償却率"/>
        <xdr:cNvSpPr txBox="1"/>
      </xdr:nvSpPr>
      <xdr:spPr>
        <a:xfrm>
          <a:off x="1267524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129557</xdr:rowOff>
    </xdr:from>
    <xdr:ext cx="405111" cy="259045"/>
    <xdr:sp macro="" textlink="">
      <xdr:nvSpPr>
        <xdr:cNvPr id="854" name="n_3mainValue【庁舎】&#10;有形固定資産減価償却率"/>
        <xdr:cNvSpPr txBox="1"/>
      </xdr:nvSpPr>
      <xdr:spPr>
        <a:xfrm>
          <a:off x="119005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5" name="正方形/長方形 854"/>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6" name="正方形/長方形 855"/>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7" name="正方形/長方形 856"/>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8" name="正方形/長方形 857"/>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9" name="正方形/長方形 858"/>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60" name="正方形/長方形 859"/>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61" name="正方形/長方形 860"/>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2" name="正方形/長方形 861"/>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3" name="テキスト ボックス 862"/>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4" name="直線コネクタ 863"/>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65" name="直線コネクタ 864"/>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66" name="テキスト ボックス 865"/>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67" name="直線コネクタ 866"/>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68" name="テキスト ボックス 867"/>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69" name="直線コネクタ 868"/>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70" name="テキスト ボックス 869"/>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71" name="直線コネクタ 870"/>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72" name="テキスト ボックス 871"/>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73" name="直線コネクタ 872"/>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74" name="テキスト ボックス 873"/>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75" name="直線コネクタ 874"/>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76" name="テキスト ボックス 875"/>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7" name="直線コネクタ 876"/>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8" name="テキスト ボックス 877"/>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9"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134438</xdr:rowOff>
    </xdr:from>
    <xdr:to>
      <xdr:col>116</xdr:col>
      <xdr:colOff>62864</xdr:colOff>
      <xdr:row>108</xdr:row>
      <xdr:rowOff>40277</xdr:rowOff>
    </xdr:to>
    <xdr:cxnSp macro="">
      <xdr:nvCxnSpPr>
        <xdr:cNvPr id="880" name="直線コネクタ 879"/>
        <xdr:cNvCxnSpPr/>
      </xdr:nvCxnSpPr>
      <xdr:spPr>
        <a:xfrm flipV="1">
          <a:off x="19509104" y="16730798"/>
          <a:ext cx="0"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44104</xdr:rowOff>
    </xdr:from>
    <xdr:ext cx="469744" cy="259045"/>
    <xdr:sp macro="" textlink="">
      <xdr:nvSpPr>
        <xdr:cNvPr id="881" name="【庁舎】&#10;一人当たり面積最小値テキスト"/>
        <xdr:cNvSpPr txBox="1"/>
      </xdr:nvSpPr>
      <xdr:spPr>
        <a:xfrm>
          <a:off x="19547840" y="18149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40277</xdr:rowOff>
    </xdr:from>
    <xdr:to>
      <xdr:col>116</xdr:col>
      <xdr:colOff>152400</xdr:colOff>
      <xdr:row>108</xdr:row>
      <xdr:rowOff>40277</xdr:rowOff>
    </xdr:to>
    <xdr:cxnSp macro="">
      <xdr:nvCxnSpPr>
        <xdr:cNvPr id="882" name="直線コネクタ 881"/>
        <xdr:cNvCxnSpPr/>
      </xdr:nvCxnSpPr>
      <xdr:spPr>
        <a:xfrm>
          <a:off x="19443700" y="181453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81115</xdr:rowOff>
    </xdr:from>
    <xdr:ext cx="469744" cy="259045"/>
    <xdr:sp macro="" textlink="">
      <xdr:nvSpPr>
        <xdr:cNvPr id="883" name="【庁舎】&#10;一人当たり面積最大値テキスト"/>
        <xdr:cNvSpPr txBox="1"/>
      </xdr:nvSpPr>
      <xdr:spPr>
        <a:xfrm>
          <a:off x="19547840" y="1650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134438</xdr:rowOff>
    </xdr:from>
    <xdr:to>
      <xdr:col>116</xdr:col>
      <xdr:colOff>152400</xdr:colOff>
      <xdr:row>99</xdr:row>
      <xdr:rowOff>134438</xdr:rowOff>
    </xdr:to>
    <xdr:cxnSp macro="">
      <xdr:nvCxnSpPr>
        <xdr:cNvPr id="884" name="直線コネクタ 883"/>
        <xdr:cNvCxnSpPr/>
      </xdr:nvCxnSpPr>
      <xdr:spPr>
        <a:xfrm>
          <a:off x="19443700" y="16730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57166</xdr:rowOff>
    </xdr:from>
    <xdr:ext cx="469744" cy="259045"/>
    <xdr:sp macro="" textlink="">
      <xdr:nvSpPr>
        <xdr:cNvPr id="885" name="【庁舎】&#10;一人当たり面積平均値テキスト"/>
        <xdr:cNvSpPr txBox="1"/>
      </xdr:nvSpPr>
      <xdr:spPr>
        <a:xfrm>
          <a:off x="19547840" y="178270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78739</xdr:rowOff>
    </xdr:from>
    <xdr:to>
      <xdr:col>116</xdr:col>
      <xdr:colOff>114300</xdr:colOff>
      <xdr:row>107</xdr:row>
      <xdr:rowOff>8889</xdr:rowOff>
    </xdr:to>
    <xdr:sp macro="" textlink="">
      <xdr:nvSpPr>
        <xdr:cNvPr id="886" name="フローチャート: 判断 885"/>
        <xdr:cNvSpPr/>
      </xdr:nvSpPr>
      <xdr:spPr>
        <a:xfrm>
          <a:off x="19458940" y="17848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87449</xdr:rowOff>
    </xdr:from>
    <xdr:to>
      <xdr:col>112</xdr:col>
      <xdr:colOff>38100</xdr:colOff>
      <xdr:row>107</xdr:row>
      <xdr:rowOff>17599</xdr:rowOff>
    </xdr:to>
    <xdr:sp macro="" textlink="">
      <xdr:nvSpPr>
        <xdr:cNvPr id="887" name="フローチャート: 判断 886"/>
        <xdr:cNvSpPr/>
      </xdr:nvSpPr>
      <xdr:spPr>
        <a:xfrm>
          <a:off x="18735040" y="178572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93980</xdr:rowOff>
    </xdr:from>
    <xdr:to>
      <xdr:col>107</xdr:col>
      <xdr:colOff>101600</xdr:colOff>
      <xdr:row>107</xdr:row>
      <xdr:rowOff>24130</xdr:rowOff>
    </xdr:to>
    <xdr:sp macro="" textlink="">
      <xdr:nvSpPr>
        <xdr:cNvPr id="888" name="フローチャート: 判断 887"/>
        <xdr:cNvSpPr/>
      </xdr:nvSpPr>
      <xdr:spPr>
        <a:xfrm>
          <a:off x="1793748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61323</xdr:rowOff>
    </xdr:from>
    <xdr:to>
      <xdr:col>102</xdr:col>
      <xdr:colOff>165100</xdr:colOff>
      <xdr:row>106</xdr:row>
      <xdr:rowOff>162923</xdr:rowOff>
    </xdr:to>
    <xdr:sp macro="" textlink="">
      <xdr:nvSpPr>
        <xdr:cNvPr id="889" name="フローチャート: 判断 888"/>
        <xdr:cNvSpPr/>
      </xdr:nvSpPr>
      <xdr:spPr>
        <a:xfrm>
          <a:off x="17162780" y="17831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144055</xdr:rowOff>
    </xdr:from>
    <xdr:to>
      <xdr:col>98</xdr:col>
      <xdr:colOff>38100</xdr:colOff>
      <xdr:row>107</xdr:row>
      <xdr:rowOff>74205</xdr:rowOff>
    </xdr:to>
    <xdr:sp macro="" textlink="">
      <xdr:nvSpPr>
        <xdr:cNvPr id="890" name="フローチャート: 判断 889"/>
        <xdr:cNvSpPr/>
      </xdr:nvSpPr>
      <xdr:spPr>
        <a:xfrm>
          <a:off x="16388080" y="179138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91" name="テキスト ボックス 890"/>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92" name="テキスト ボックス 891"/>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93" name="テキスト ボックス 892"/>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94" name="テキスト ボックス 893"/>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95" name="テキスト ボックス 894"/>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137523</xdr:rowOff>
    </xdr:from>
    <xdr:to>
      <xdr:col>116</xdr:col>
      <xdr:colOff>114300</xdr:colOff>
      <xdr:row>105</xdr:row>
      <xdr:rowOff>67673</xdr:rowOff>
    </xdr:to>
    <xdr:sp macro="" textlink="">
      <xdr:nvSpPr>
        <xdr:cNvPr id="896" name="楕円 895"/>
        <xdr:cNvSpPr/>
      </xdr:nvSpPr>
      <xdr:spPr>
        <a:xfrm>
          <a:off x="19458940" y="17572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160400</xdr:rowOff>
    </xdr:from>
    <xdr:ext cx="469744" cy="259045"/>
    <xdr:sp macro="" textlink="">
      <xdr:nvSpPr>
        <xdr:cNvPr id="897" name="【庁舎】&#10;一人当たり面積該当値テキスト"/>
        <xdr:cNvSpPr txBox="1"/>
      </xdr:nvSpPr>
      <xdr:spPr>
        <a:xfrm>
          <a:off x="19547840" y="17427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154939</xdr:rowOff>
    </xdr:from>
    <xdr:to>
      <xdr:col>112</xdr:col>
      <xdr:colOff>38100</xdr:colOff>
      <xdr:row>105</xdr:row>
      <xdr:rowOff>85089</xdr:rowOff>
    </xdr:to>
    <xdr:sp macro="" textlink="">
      <xdr:nvSpPr>
        <xdr:cNvPr id="898" name="楕円 897"/>
        <xdr:cNvSpPr/>
      </xdr:nvSpPr>
      <xdr:spPr>
        <a:xfrm>
          <a:off x="18735040" y="17589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16873</xdr:rowOff>
    </xdr:from>
    <xdr:to>
      <xdr:col>116</xdr:col>
      <xdr:colOff>63500</xdr:colOff>
      <xdr:row>105</xdr:row>
      <xdr:rowOff>34289</xdr:rowOff>
    </xdr:to>
    <xdr:cxnSp macro="">
      <xdr:nvCxnSpPr>
        <xdr:cNvPr id="899" name="直線コネクタ 898"/>
        <xdr:cNvCxnSpPr/>
      </xdr:nvCxnSpPr>
      <xdr:spPr>
        <a:xfrm flipV="1">
          <a:off x="18778220" y="17619073"/>
          <a:ext cx="73152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158206</xdr:rowOff>
    </xdr:from>
    <xdr:to>
      <xdr:col>107</xdr:col>
      <xdr:colOff>101600</xdr:colOff>
      <xdr:row>105</xdr:row>
      <xdr:rowOff>88356</xdr:rowOff>
    </xdr:to>
    <xdr:sp macro="" textlink="">
      <xdr:nvSpPr>
        <xdr:cNvPr id="900" name="楕円 899"/>
        <xdr:cNvSpPr/>
      </xdr:nvSpPr>
      <xdr:spPr>
        <a:xfrm>
          <a:off x="17937480" y="175927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34289</xdr:rowOff>
    </xdr:from>
    <xdr:to>
      <xdr:col>111</xdr:col>
      <xdr:colOff>177800</xdr:colOff>
      <xdr:row>105</xdr:row>
      <xdr:rowOff>37556</xdr:rowOff>
    </xdr:to>
    <xdr:cxnSp macro="">
      <xdr:nvCxnSpPr>
        <xdr:cNvPr id="901" name="直線コネクタ 900"/>
        <xdr:cNvCxnSpPr/>
      </xdr:nvCxnSpPr>
      <xdr:spPr>
        <a:xfrm flipV="1">
          <a:off x="17988280" y="17636489"/>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5262</xdr:rowOff>
    </xdr:from>
    <xdr:to>
      <xdr:col>102</xdr:col>
      <xdr:colOff>165100</xdr:colOff>
      <xdr:row>105</xdr:row>
      <xdr:rowOff>106862</xdr:rowOff>
    </xdr:to>
    <xdr:sp macro="" textlink="">
      <xdr:nvSpPr>
        <xdr:cNvPr id="902" name="楕円 901"/>
        <xdr:cNvSpPr/>
      </xdr:nvSpPr>
      <xdr:spPr>
        <a:xfrm>
          <a:off x="17162780" y="1760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37556</xdr:rowOff>
    </xdr:from>
    <xdr:to>
      <xdr:col>107</xdr:col>
      <xdr:colOff>50800</xdr:colOff>
      <xdr:row>105</xdr:row>
      <xdr:rowOff>56062</xdr:rowOff>
    </xdr:to>
    <xdr:cxnSp macro="">
      <xdr:nvCxnSpPr>
        <xdr:cNvPr id="903" name="直線コネクタ 902"/>
        <xdr:cNvCxnSpPr/>
      </xdr:nvCxnSpPr>
      <xdr:spPr>
        <a:xfrm flipV="1">
          <a:off x="17213580" y="17639756"/>
          <a:ext cx="7747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8726</xdr:rowOff>
    </xdr:from>
    <xdr:ext cx="469744" cy="259045"/>
    <xdr:sp macro="" textlink="">
      <xdr:nvSpPr>
        <xdr:cNvPr id="904" name="n_1aveValue【庁舎】&#10;一人当たり面積"/>
        <xdr:cNvSpPr txBox="1"/>
      </xdr:nvSpPr>
      <xdr:spPr>
        <a:xfrm>
          <a:off x="18561127" y="1794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905" name="n_2aveValue【庁舎】&#10;一人当たり面積"/>
        <xdr:cNvSpPr txBox="1"/>
      </xdr:nvSpPr>
      <xdr:spPr>
        <a:xfrm>
          <a:off x="1777626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154050</xdr:rowOff>
    </xdr:from>
    <xdr:ext cx="469744" cy="259045"/>
    <xdr:sp macro="" textlink="">
      <xdr:nvSpPr>
        <xdr:cNvPr id="906" name="n_3aveValue【庁舎】&#10;一人当たり面積"/>
        <xdr:cNvSpPr txBox="1"/>
      </xdr:nvSpPr>
      <xdr:spPr>
        <a:xfrm>
          <a:off x="17001567" y="1792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90732</xdr:rowOff>
    </xdr:from>
    <xdr:ext cx="469744" cy="259045"/>
    <xdr:sp macro="" textlink="">
      <xdr:nvSpPr>
        <xdr:cNvPr id="907" name="n_4aveValue【庁舎】&#10;一人当たり面積"/>
        <xdr:cNvSpPr txBox="1"/>
      </xdr:nvSpPr>
      <xdr:spPr>
        <a:xfrm>
          <a:off x="16226867" y="1769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101616</xdr:rowOff>
    </xdr:from>
    <xdr:ext cx="469744" cy="259045"/>
    <xdr:sp macro="" textlink="">
      <xdr:nvSpPr>
        <xdr:cNvPr id="908" name="n_1mainValue【庁舎】&#10;一人当たり面積"/>
        <xdr:cNvSpPr txBox="1"/>
      </xdr:nvSpPr>
      <xdr:spPr>
        <a:xfrm>
          <a:off x="18561127" y="1736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104883</xdr:rowOff>
    </xdr:from>
    <xdr:ext cx="469744" cy="259045"/>
    <xdr:sp macro="" textlink="">
      <xdr:nvSpPr>
        <xdr:cNvPr id="909" name="n_2mainValue【庁舎】&#10;一人当たり面積"/>
        <xdr:cNvSpPr txBox="1"/>
      </xdr:nvSpPr>
      <xdr:spPr>
        <a:xfrm>
          <a:off x="17776267" y="1737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123389</xdr:rowOff>
    </xdr:from>
    <xdr:ext cx="469744" cy="259045"/>
    <xdr:sp macro="" textlink="">
      <xdr:nvSpPr>
        <xdr:cNvPr id="910" name="n_3mainValue【庁舎】&#10;一人当たり面積"/>
        <xdr:cNvSpPr txBox="1"/>
      </xdr:nvSpPr>
      <xdr:spPr>
        <a:xfrm>
          <a:off x="17001567" y="1739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11" name="正方形/長方形 910"/>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2" name="正方形/長方形 911"/>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13" name="テキスト ボックス 912"/>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図書館については、有形固定資産減価償却率が全国・県平均、類似団体内平均値を下回っている。一人当たり面積は全国・県平均を上回っているが類似団体内平均値を下回っている。一般廃棄物処理施設については、有形固定資産減価償却率が全国・県平均、類似団体内平均値を上回っている。一人当たり償却資産額は全国・県平均、類似団体内平均値を下回っている。体育館・プールについては、有形固定資産減価償却率が全国・県平均、類似団体内平均値を上回っている。一人当たり面積は全国平均を上回っているが県平均、類似団体内平均値を下回っている。保健センター・保健所については、有形固定資産減価償却率が全国・県平均、類似団体内平均値を上回っている。一人当たり面積は全国・県平均、類似団体内平均値を下回っている。福祉施設については、有形固定資産減価償却率が全国・県平均、類似団体内平均値を上回っている。一人当たり面積は全国・県平均、・類似団体内平均値を下回っている。消防施設については、有形固定資産減価償却率が全国・類似団体平均を上回っているが県平均を下回っている。一人当たり面積は全国・県平均、類似団体内平均値を下回っている。市民会館については、有形固定資産減価償却率が全国・県平均、類似団体内平均値を上回っている。一人当たり面積は全国・県平均を上回っている</a:t>
          </a:r>
          <a:r>
            <a:rPr kumimoji="1" lang="ja-JP" altLang="en-US" sz="1100" b="0">
              <a:solidFill>
                <a:schemeClr val="dk1"/>
              </a:solidFill>
              <a:effectLst/>
              <a:latin typeface="+mn-lt"/>
              <a:ea typeface="+mn-ea"/>
              <a:cs typeface="+mn-cs"/>
            </a:rPr>
            <a:t>が</a:t>
          </a:r>
          <a:r>
            <a:rPr kumimoji="1" lang="ja-JP" altLang="ja-JP" sz="1100" b="0">
              <a:solidFill>
                <a:schemeClr val="dk1"/>
              </a:solidFill>
              <a:effectLst/>
              <a:latin typeface="+mn-lt"/>
              <a:ea typeface="+mn-ea"/>
              <a:cs typeface="+mn-cs"/>
            </a:rPr>
            <a:t>、類似団体内平均値</a:t>
          </a:r>
          <a:r>
            <a:rPr kumimoji="1" lang="ja-JP" altLang="en-US" sz="1100" b="0">
              <a:solidFill>
                <a:schemeClr val="dk1"/>
              </a:solidFill>
              <a:effectLst/>
              <a:latin typeface="+mn-lt"/>
              <a:ea typeface="+mn-ea"/>
              <a:cs typeface="+mn-cs"/>
            </a:rPr>
            <a:t>を下回っている</a:t>
          </a:r>
          <a:r>
            <a:rPr kumimoji="1" lang="ja-JP" altLang="ja-JP" sz="1100" b="0">
              <a:solidFill>
                <a:schemeClr val="dk1"/>
              </a:solidFill>
              <a:effectLst/>
              <a:latin typeface="+mn-lt"/>
              <a:ea typeface="+mn-ea"/>
              <a:cs typeface="+mn-cs"/>
            </a:rPr>
            <a:t>。庁舎については、有形固定資産減価償却率が全国・県平均、類似団体内平均値を上回っている。一人当たり面積も全国・県平均、類似団体内平均値を上回っている。いずれも原因分析は困難であるが、市としては固定資産台帳の精査に努めていく。</a:t>
          </a:r>
          <a:endParaRPr lang="ja-JP" altLang="ja-JP" sz="1400" b="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8" customWidth="1"/>
    <col min="12" max="12" width="2.21875" style="188" customWidth="1"/>
    <col min="13" max="17" width="2.33203125" style="188" customWidth="1"/>
    <col min="18" max="119" width="2.109375" style="188" customWidth="1"/>
    <col min="120" max="16384" width="0" style="188" hidden="1"/>
  </cols>
  <sheetData>
    <row r="1" spans="1:119" ht="33" customHeight="1" x14ac:dyDescent="0.2">
      <c r="A1" s="186"/>
      <c r="B1" s="648" t="s">
        <v>80</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 thickBot="1" x14ac:dyDescent="0.25">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5">
      <c r="A3" s="187"/>
      <c r="B3" s="649" t="s">
        <v>82</v>
      </c>
      <c r="C3" s="650"/>
      <c r="D3" s="650"/>
      <c r="E3" s="651"/>
      <c r="F3" s="651"/>
      <c r="G3" s="651"/>
      <c r="H3" s="651"/>
      <c r="I3" s="651"/>
      <c r="J3" s="651"/>
      <c r="K3" s="651"/>
      <c r="L3" s="651" t="s">
        <v>83</v>
      </c>
      <c r="M3" s="651"/>
      <c r="N3" s="651"/>
      <c r="O3" s="651"/>
      <c r="P3" s="651"/>
      <c r="Q3" s="651"/>
      <c r="R3" s="654"/>
      <c r="S3" s="654"/>
      <c r="T3" s="654"/>
      <c r="U3" s="654"/>
      <c r="V3" s="655"/>
      <c r="W3" s="545" t="s">
        <v>84</v>
      </c>
      <c r="X3" s="546"/>
      <c r="Y3" s="546"/>
      <c r="Z3" s="546"/>
      <c r="AA3" s="546"/>
      <c r="AB3" s="650"/>
      <c r="AC3" s="654" t="s">
        <v>85</v>
      </c>
      <c r="AD3" s="546"/>
      <c r="AE3" s="546"/>
      <c r="AF3" s="546"/>
      <c r="AG3" s="546"/>
      <c r="AH3" s="546"/>
      <c r="AI3" s="546"/>
      <c r="AJ3" s="546"/>
      <c r="AK3" s="546"/>
      <c r="AL3" s="616"/>
      <c r="AM3" s="545" t="s">
        <v>86</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87</v>
      </c>
      <c r="BO3" s="546"/>
      <c r="BP3" s="546"/>
      <c r="BQ3" s="546"/>
      <c r="BR3" s="546"/>
      <c r="BS3" s="546"/>
      <c r="BT3" s="546"/>
      <c r="BU3" s="616"/>
      <c r="BV3" s="545" t="s">
        <v>88</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89</v>
      </c>
      <c r="CU3" s="546"/>
      <c r="CV3" s="546"/>
      <c r="CW3" s="546"/>
      <c r="CX3" s="546"/>
      <c r="CY3" s="546"/>
      <c r="CZ3" s="546"/>
      <c r="DA3" s="616"/>
      <c r="DB3" s="545" t="s">
        <v>90</v>
      </c>
      <c r="DC3" s="546"/>
      <c r="DD3" s="546"/>
      <c r="DE3" s="546"/>
      <c r="DF3" s="546"/>
      <c r="DG3" s="546"/>
      <c r="DH3" s="546"/>
      <c r="DI3" s="616"/>
      <c r="DJ3" s="186"/>
      <c r="DK3" s="186"/>
      <c r="DL3" s="186"/>
      <c r="DM3" s="186"/>
      <c r="DN3" s="186"/>
      <c r="DO3" s="186"/>
    </row>
    <row r="4" spans="1:119" ht="18.75" customHeight="1" x14ac:dyDescent="0.2">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91</v>
      </c>
      <c r="AZ4" s="459"/>
      <c r="BA4" s="459"/>
      <c r="BB4" s="459"/>
      <c r="BC4" s="459"/>
      <c r="BD4" s="459"/>
      <c r="BE4" s="459"/>
      <c r="BF4" s="459"/>
      <c r="BG4" s="459"/>
      <c r="BH4" s="459"/>
      <c r="BI4" s="459"/>
      <c r="BJ4" s="459"/>
      <c r="BK4" s="459"/>
      <c r="BL4" s="459"/>
      <c r="BM4" s="460"/>
      <c r="BN4" s="461">
        <v>13612336</v>
      </c>
      <c r="BO4" s="462"/>
      <c r="BP4" s="462"/>
      <c r="BQ4" s="462"/>
      <c r="BR4" s="462"/>
      <c r="BS4" s="462"/>
      <c r="BT4" s="462"/>
      <c r="BU4" s="463"/>
      <c r="BV4" s="461">
        <v>14028441</v>
      </c>
      <c r="BW4" s="462"/>
      <c r="BX4" s="462"/>
      <c r="BY4" s="462"/>
      <c r="BZ4" s="462"/>
      <c r="CA4" s="462"/>
      <c r="CB4" s="462"/>
      <c r="CC4" s="463"/>
      <c r="CD4" s="642" t="s">
        <v>92</v>
      </c>
      <c r="CE4" s="643"/>
      <c r="CF4" s="643"/>
      <c r="CG4" s="643"/>
      <c r="CH4" s="643"/>
      <c r="CI4" s="643"/>
      <c r="CJ4" s="643"/>
      <c r="CK4" s="643"/>
      <c r="CL4" s="643"/>
      <c r="CM4" s="643"/>
      <c r="CN4" s="643"/>
      <c r="CO4" s="643"/>
      <c r="CP4" s="643"/>
      <c r="CQ4" s="643"/>
      <c r="CR4" s="643"/>
      <c r="CS4" s="644"/>
      <c r="CT4" s="645">
        <v>10.199999999999999</v>
      </c>
      <c r="CU4" s="646"/>
      <c r="CV4" s="646"/>
      <c r="CW4" s="646"/>
      <c r="CX4" s="646"/>
      <c r="CY4" s="646"/>
      <c r="CZ4" s="646"/>
      <c r="DA4" s="647"/>
      <c r="DB4" s="645">
        <v>9.5</v>
      </c>
      <c r="DC4" s="646"/>
      <c r="DD4" s="646"/>
      <c r="DE4" s="646"/>
      <c r="DF4" s="646"/>
      <c r="DG4" s="646"/>
      <c r="DH4" s="646"/>
      <c r="DI4" s="647"/>
      <c r="DJ4" s="186"/>
      <c r="DK4" s="186"/>
      <c r="DL4" s="186"/>
      <c r="DM4" s="186"/>
      <c r="DN4" s="186"/>
      <c r="DO4" s="186"/>
    </row>
    <row r="5" spans="1:119" ht="18.75" customHeight="1" x14ac:dyDescent="0.2">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93</v>
      </c>
      <c r="AN5" s="440"/>
      <c r="AO5" s="440"/>
      <c r="AP5" s="440"/>
      <c r="AQ5" s="440"/>
      <c r="AR5" s="440"/>
      <c r="AS5" s="440"/>
      <c r="AT5" s="441"/>
      <c r="AU5" s="523" t="s">
        <v>94</v>
      </c>
      <c r="AV5" s="524"/>
      <c r="AW5" s="524"/>
      <c r="AX5" s="524"/>
      <c r="AY5" s="446" t="s">
        <v>95</v>
      </c>
      <c r="AZ5" s="447"/>
      <c r="BA5" s="447"/>
      <c r="BB5" s="447"/>
      <c r="BC5" s="447"/>
      <c r="BD5" s="447"/>
      <c r="BE5" s="447"/>
      <c r="BF5" s="447"/>
      <c r="BG5" s="447"/>
      <c r="BH5" s="447"/>
      <c r="BI5" s="447"/>
      <c r="BJ5" s="447"/>
      <c r="BK5" s="447"/>
      <c r="BL5" s="447"/>
      <c r="BM5" s="448"/>
      <c r="BN5" s="466">
        <v>12848783</v>
      </c>
      <c r="BO5" s="467"/>
      <c r="BP5" s="467"/>
      <c r="BQ5" s="467"/>
      <c r="BR5" s="467"/>
      <c r="BS5" s="467"/>
      <c r="BT5" s="467"/>
      <c r="BU5" s="468"/>
      <c r="BV5" s="466">
        <v>13284141</v>
      </c>
      <c r="BW5" s="467"/>
      <c r="BX5" s="467"/>
      <c r="BY5" s="467"/>
      <c r="BZ5" s="467"/>
      <c r="CA5" s="467"/>
      <c r="CB5" s="467"/>
      <c r="CC5" s="468"/>
      <c r="CD5" s="475" t="s">
        <v>96</v>
      </c>
      <c r="CE5" s="476"/>
      <c r="CF5" s="476"/>
      <c r="CG5" s="476"/>
      <c r="CH5" s="476"/>
      <c r="CI5" s="476"/>
      <c r="CJ5" s="476"/>
      <c r="CK5" s="476"/>
      <c r="CL5" s="476"/>
      <c r="CM5" s="476"/>
      <c r="CN5" s="476"/>
      <c r="CO5" s="476"/>
      <c r="CP5" s="476"/>
      <c r="CQ5" s="476"/>
      <c r="CR5" s="476"/>
      <c r="CS5" s="477"/>
      <c r="CT5" s="436">
        <v>93.9</v>
      </c>
      <c r="CU5" s="437"/>
      <c r="CV5" s="437"/>
      <c r="CW5" s="437"/>
      <c r="CX5" s="437"/>
      <c r="CY5" s="437"/>
      <c r="CZ5" s="437"/>
      <c r="DA5" s="438"/>
      <c r="DB5" s="436">
        <v>92.9</v>
      </c>
      <c r="DC5" s="437"/>
      <c r="DD5" s="437"/>
      <c r="DE5" s="437"/>
      <c r="DF5" s="437"/>
      <c r="DG5" s="437"/>
      <c r="DH5" s="437"/>
      <c r="DI5" s="438"/>
      <c r="DJ5" s="186"/>
      <c r="DK5" s="186"/>
      <c r="DL5" s="186"/>
      <c r="DM5" s="186"/>
      <c r="DN5" s="186"/>
      <c r="DO5" s="186"/>
    </row>
    <row r="6" spans="1:119" ht="18.75" customHeight="1" x14ac:dyDescent="0.2">
      <c r="A6" s="187"/>
      <c r="B6" s="622" t="s">
        <v>97</v>
      </c>
      <c r="C6" s="480"/>
      <c r="D6" s="480"/>
      <c r="E6" s="623"/>
      <c r="F6" s="623"/>
      <c r="G6" s="623"/>
      <c r="H6" s="623"/>
      <c r="I6" s="623"/>
      <c r="J6" s="623"/>
      <c r="K6" s="623"/>
      <c r="L6" s="623" t="s">
        <v>98</v>
      </c>
      <c r="M6" s="623"/>
      <c r="N6" s="623"/>
      <c r="O6" s="623"/>
      <c r="P6" s="623"/>
      <c r="Q6" s="623"/>
      <c r="R6" s="504"/>
      <c r="S6" s="504"/>
      <c r="T6" s="504"/>
      <c r="U6" s="504"/>
      <c r="V6" s="629"/>
      <c r="W6" s="557" t="s">
        <v>99</v>
      </c>
      <c r="X6" s="479"/>
      <c r="Y6" s="479"/>
      <c r="Z6" s="479"/>
      <c r="AA6" s="479"/>
      <c r="AB6" s="480"/>
      <c r="AC6" s="634" t="s">
        <v>100</v>
      </c>
      <c r="AD6" s="635"/>
      <c r="AE6" s="635"/>
      <c r="AF6" s="635"/>
      <c r="AG6" s="635"/>
      <c r="AH6" s="635"/>
      <c r="AI6" s="635"/>
      <c r="AJ6" s="635"/>
      <c r="AK6" s="635"/>
      <c r="AL6" s="636"/>
      <c r="AM6" s="535" t="s">
        <v>101</v>
      </c>
      <c r="AN6" s="440"/>
      <c r="AO6" s="440"/>
      <c r="AP6" s="440"/>
      <c r="AQ6" s="440"/>
      <c r="AR6" s="440"/>
      <c r="AS6" s="440"/>
      <c r="AT6" s="441"/>
      <c r="AU6" s="523" t="s">
        <v>102</v>
      </c>
      <c r="AV6" s="524"/>
      <c r="AW6" s="524"/>
      <c r="AX6" s="524"/>
      <c r="AY6" s="446" t="s">
        <v>103</v>
      </c>
      <c r="AZ6" s="447"/>
      <c r="BA6" s="447"/>
      <c r="BB6" s="447"/>
      <c r="BC6" s="447"/>
      <c r="BD6" s="447"/>
      <c r="BE6" s="447"/>
      <c r="BF6" s="447"/>
      <c r="BG6" s="447"/>
      <c r="BH6" s="447"/>
      <c r="BI6" s="447"/>
      <c r="BJ6" s="447"/>
      <c r="BK6" s="447"/>
      <c r="BL6" s="447"/>
      <c r="BM6" s="448"/>
      <c r="BN6" s="466">
        <v>763553</v>
      </c>
      <c r="BO6" s="467"/>
      <c r="BP6" s="467"/>
      <c r="BQ6" s="467"/>
      <c r="BR6" s="467"/>
      <c r="BS6" s="467"/>
      <c r="BT6" s="467"/>
      <c r="BU6" s="468"/>
      <c r="BV6" s="466">
        <v>744300</v>
      </c>
      <c r="BW6" s="467"/>
      <c r="BX6" s="467"/>
      <c r="BY6" s="467"/>
      <c r="BZ6" s="467"/>
      <c r="CA6" s="467"/>
      <c r="CB6" s="467"/>
      <c r="CC6" s="468"/>
      <c r="CD6" s="475" t="s">
        <v>104</v>
      </c>
      <c r="CE6" s="476"/>
      <c r="CF6" s="476"/>
      <c r="CG6" s="476"/>
      <c r="CH6" s="476"/>
      <c r="CI6" s="476"/>
      <c r="CJ6" s="476"/>
      <c r="CK6" s="476"/>
      <c r="CL6" s="476"/>
      <c r="CM6" s="476"/>
      <c r="CN6" s="476"/>
      <c r="CO6" s="476"/>
      <c r="CP6" s="476"/>
      <c r="CQ6" s="476"/>
      <c r="CR6" s="476"/>
      <c r="CS6" s="477"/>
      <c r="CT6" s="619">
        <v>97.4</v>
      </c>
      <c r="CU6" s="620"/>
      <c r="CV6" s="620"/>
      <c r="CW6" s="620"/>
      <c r="CX6" s="620"/>
      <c r="CY6" s="620"/>
      <c r="CZ6" s="620"/>
      <c r="DA6" s="621"/>
      <c r="DB6" s="619">
        <v>97.5</v>
      </c>
      <c r="DC6" s="620"/>
      <c r="DD6" s="620"/>
      <c r="DE6" s="620"/>
      <c r="DF6" s="620"/>
      <c r="DG6" s="620"/>
      <c r="DH6" s="620"/>
      <c r="DI6" s="621"/>
      <c r="DJ6" s="186"/>
      <c r="DK6" s="186"/>
      <c r="DL6" s="186"/>
      <c r="DM6" s="186"/>
      <c r="DN6" s="186"/>
      <c r="DO6" s="186"/>
    </row>
    <row r="7" spans="1:119" ht="18.75" customHeight="1" x14ac:dyDescent="0.2">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105</v>
      </c>
      <c r="AN7" s="440"/>
      <c r="AO7" s="440"/>
      <c r="AP7" s="440"/>
      <c r="AQ7" s="440"/>
      <c r="AR7" s="440"/>
      <c r="AS7" s="440"/>
      <c r="AT7" s="441"/>
      <c r="AU7" s="523" t="s">
        <v>106</v>
      </c>
      <c r="AV7" s="524"/>
      <c r="AW7" s="524"/>
      <c r="AX7" s="524"/>
      <c r="AY7" s="446" t="s">
        <v>107</v>
      </c>
      <c r="AZ7" s="447"/>
      <c r="BA7" s="447"/>
      <c r="BB7" s="447"/>
      <c r="BC7" s="447"/>
      <c r="BD7" s="447"/>
      <c r="BE7" s="447"/>
      <c r="BF7" s="447"/>
      <c r="BG7" s="447"/>
      <c r="BH7" s="447"/>
      <c r="BI7" s="447"/>
      <c r="BJ7" s="447"/>
      <c r="BK7" s="447"/>
      <c r="BL7" s="447"/>
      <c r="BM7" s="448"/>
      <c r="BN7" s="466">
        <v>23330</v>
      </c>
      <c r="BO7" s="467"/>
      <c r="BP7" s="467"/>
      <c r="BQ7" s="467"/>
      <c r="BR7" s="467"/>
      <c r="BS7" s="467"/>
      <c r="BT7" s="467"/>
      <c r="BU7" s="468"/>
      <c r="BV7" s="466">
        <v>47748</v>
      </c>
      <c r="BW7" s="467"/>
      <c r="BX7" s="467"/>
      <c r="BY7" s="467"/>
      <c r="BZ7" s="467"/>
      <c r="CA7" s="467"/>
      <c r="CB7" s="467"/>
      <c r="CC7" s="468"/>
      <c r="CD7" s="475" t="s">
        <v>108</v>
      </c>
      <c r="CE7" s="476"/>
      <c r="CF7" s="476"/>
      <c r="CG7" s="476"/>
      <c r="CH7" s="476"/>
      <c r="CI7" s="476"/>
      <c r="CJ7" s="476"/>
      <c r="CK7" s="476"/>
      <c r="CL7" s="476"/>
      <c r="CM7" s="476"/>
      <c r="CN7" s="476"/>
      <c r="CO7" s="476"/>
      <c r="CP7" s="476"/>
      <c r="CQ7" s="476"/>
      <c r="CR7" s="476"/>
      <c r="CS7" s="477"/>
      <c r="CT7" s="466">
        <v>7254563</v>
      </c>
      <c r="CU7" s="467"/>
      <c r="CV7" s="467"/>
      <c r="CW7" s="467"/>
      <c r="CX7" s="467"/>
      <c r="CY7" s="467"/>
      <c r="CZ7" s="467"/>
      <c r="DA7" s="468"/>
      <c r="DB7" s="466">
        <v>7314166</v>
      </c>
      <c r="DC7" s="467"/>
      <c r="DD7" s="467"/>
      <c r="DE7" s="467"/>
      <c r="DF7" s="467"/>
      <c r="DG7" s="467"/>
      <c r="DH7" s="467"/>
      <c r="DI7" s="468"/>
      <c r="DJ7" s="186"/>
      <c r="DK7" s="186"/>
      <c r="DL7" s="186"/>
      <c r="DM7" s="186"/>
      <c r="DN7" s="186"/>
      <c r="DO7" s="186"/>
    </row>
    <row r="8" spans="1:119" ht="18.75" customHeight="1" thickBot="1" x14ac:dyDescent="0.25">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109</v>
      </c>
      <c r="AN8" s="440"/>
      <c r="AO8" s="440"/>
      <c r="AP8" s="440"/>
      <c r="AQ8" s="440"/>
      <c r="AR8" s="440"/>
      <c r="AS8" s="440"/>
      <c r="AT8" s="441"/>
      <c r="AU8" s="523" t="s">
        <v>110</v>
      </c>
      <c r="AV8" s="524"/>
      <c r="AW8" s="524"/>
      <c r="AX8" s="524"/>
      <c r="AY8" s="446" t="s">
        <v>111</v>
      </c>
      <c r="AZ8" s="447"/>
      <c r="BA8" s="447"/>
      <c r="BB8" s="447"/>
      <c r="BC8" s="447"/>
      <c r="BD8" s="447"/>
      <c r="BE8" s="447"/>
      <c r="BF8" s="447"/>
      <c r="BG8" s="447"/>
      <c r="BH8" s="447"/>
      <c r="BI8" s="447"/>
      <c r="BJ8" s="447"/>
      <c r="BK8" s="447"/>
      <c r="BL8" s="447"/>
      <c r="BM8" s="448"/>
      <c r="BN8" s="466">
        <v>740223</v>
      </c>
      <c r="BO8" s="467"/>
      <c r="BP8" s="467"/>
      <c r="BQ8" s="467"/>
      <c r="BR8" s="467"/>
      <c r="BS8" s="467"/>
      <c r="BT8" s="467"/>
      <c r="BU8" s="468"/>
      <c r="BV8" s="466">
        <v>696552</v>
      </c>
      <c r="BW8" s="467"/>
      <c r="BX8" s="467"/>
      <c r="BY8" s="467"/>
      <c r="BZ8" s="467"/>
      <c r="CA8" s="467"/>
      <c r="CB8" s="467"/>
      <c r="CC8" s="468"/>
      <c r="CD8" s="475" t="s">
        <v>112</v>
      </c>
      <c r="CE8" s="476"/>
      <c r="CF8" s="476"/>
      <c r="CG8" s="476"/>
      <c r="CH8" s="476"/>
      <c r="CI8" s="476"/>
      <c r="CJ8" s="476"/>
      <c r="CK8" s="476"/>
      <c r="CL8" s="476"/>
      <c r="CM8" s="476"/>
      <c r="CN8" s="476"/>
      <c r="CO8" s="476"/>
      <c r="CP8" s="476"/>
      <c r="CQ8" s="476"/>
      <c r="CR8" s="476"/>
      <c r="CS8" s="477"/>
      <c r="CT8" s="579">
        <v>0.38</v>
      </c>
      <c r="CU8" s="580"/>
      <c r="CV8" s="580"/>
      <c r="CW8" s="580"/>
      <c r="CX8" s="580"/>
      <c r="CY8" s="580"/>
      <c r="CZ8" s="580"/>
      <c r="DA8" s="581"/>
      <c r="DB8" s="579">
        <v>0.37</v>
      </c>
      <c r="DC8" s="580"/>
      <c r="DD8" s="580"/>
      <c r="DE8" s="580"/>
      <c r="DF8" s="580"/>
      <c r="DG8" s="580"/>
      <c r="DH8" s="580"/>
      <c r="DI8" s="581"/>
      <c r="DJ8" s="186"/>
      <c r="DK8" s="186"/>
      <c r="DL8" s="186"/>
      <c r="DM8" s="186"/>
      <c r="DN8" s="186"/>
      <c r="DO8" s="186"/>
    </row>
    <row r="9" spans="1:119" ht="18.75" customHeight="1" thickBot="1" x14ac:dyDescent="0.25">
      <c r="A9" s="187"/>
      <c r="B9" s="608" t="s">
        <v>113</v>
      </c>
      <c r="C9" s="609"/>
      <c r="D9" s="609"/>
      <c r="E9" s="609"/>
      <c r="F9" s="609"/>
      <c r="G9" s="609"/>
      <c r="H9" s="609"/>
      <c r="I9" s="609"/>
      <c r="J9" s="609"/>
      <c r="K9" s="529"/>
      <c r="L9" s="610" t="s">
        <v>114</v>
      </c>
      <c r="M9" s="611"/>
      <c r="N9" s="611"/>
      <c r="O9" s="611"/>
      <c r="P9" s="611"/>
      <c r="Q9" s="612"/>
      <c r="R9" s="613">
        <v>24684</v>
      </c>
      <c r="S9" s="614"/>
      <c r="T9" s="614"/>
      <c r="U9" s="614"/>
      <c r="V9" s="615"/>
      <c r="W9" s="545" t="s">
        <v>115</v>
      </c>
      <c r="X9" s="546"/>
      <c r="Y9" s="546"/>
      <c r="Z9" s="546"/>
      <c r="AA9" s="546"/>
      <c r="AB9" s="546"/>
      <c r="AC9" s="546"/>
      <c r="AD9" s="546"/>
      <c r="AE9" s="546"/>
      <c r="AF9" s="546"/>
      <c r="AG9" s="546"/>
      <c r="AH9" s="546"/>
      <c r="AI9" s="546"/>
      <c r="AJ9" s="546"/>
      <c r="AK9" s="546"/>
      <c r="AL9" s="616"/>
      <c r="AM9" s="535" t="s">
        <v>116</v>
      </c>
      <c r="AN9" s="440"/>
      <c r="AO9" s="440"/>
      <c r="AP9" s="440"/>
      <c r="AQ9" s="440"/>
      <c r="AR9" s="440"/>
      <c r="AS9" s="440"/>
      <c r="AT9" s="441"/>
      <c r="AU9" s="523" t="s">
        <v>117</v>
      </c>
      <c r="AV9" s="524"/>
      <c r="AW9" s="524"/>
      <c r="AX9" s="524"/>
      <c r="AY9" s="446" t="s">
        <v>118</v>
      </c>
      <c r="AZ9" s="447"/>
      <c r="BA9" s="447"/>
      <c r="BB9" s="447"/>
      <c r="BC9" s="447"/>
      <c r="BD9" s="447"/>
      <c r="BE9" s="447"/>
      <c r="BF9" s="447"/>
      <c r="BG9" s="447"/>
      <c r="BH9" s="447"/>
      <c r="BI9" s="447"/>
      <c r="BJ9" s="447"/>
      <c r="BK9" s="447"/>
      <c r="BL9" s="447"/>
      <c r="BM9" s="448"/>
      <c r="BN9" s="466">
        <v>43671</v>
      </c>
      <c r="BO9" s="467"/>
      <c r="BP9" s="467"/>
      <c r="BQ9" s="467"/>
      <c r="BR9" s="467"/>
      <c r="BS9" s="467"/>
      <c r="BT9" s="467"/>
      <c r="BU9" s="468"/>
      <c r="BV9" s="466">
        <v>130779</v>
      </c>
      <c r="BW9" s="467"/>
      <c r="BX9" s="467"/>
      <c r="BY9" s="467"/>
      <c r="BZ9" s="467"/>
      <c r="CA9" s="467"/>
      <c r="CB9" s="467"/>
      <c r="CC9" s="468"/>
      <c r="CD9" s="475" t="s">
        <v>119</v>
      </c>
      <c r="CE9" s="476"/>
      <c r="CF9" s="476"/>
      <c r="CG9" s="476"/>
      <c r="CH9" s="476"/>
      <c r="CI9" s="476"/>
      <c r="CJ9" s="476"/>
      <c r="CK9" s="476"/>
      <c r="CL9" s="476"/>
      <c r="CM9" s="476"/>
      <c r="CN9" s="476"/>
      <c r="CO9" s="476"/>
      <c r="CP9" s="476"/>
      <c r="CQ9" s="476"/>
      <c r="CR9" s="476"/>
      <c r="CS9" s="477"/>
      <c r="CT9" s="436">
        <v>13.7</v>
      </c>
      <c r="CU9" s="437"/>
      <c r="CV9" s="437"/>
      <c r="CW9" s="437"/>
      <c r="CX9" s="437"/>
      <c r="CY9" s="437"/>
      <c r="CZ9" s="437"/>
      <c r="DA9" s="438"/>
      <c r="DB9" s="436">
        <v>15.1</v>
      </c>
      <c r="DC9" s="437"/>
      <c r="DD9" s="437"/>
      <c r="DE9" s="437"/>
      <c r="DF9" s="437"/>
      <c r="DG9" s="437"/>
      <c r="DH9" s="437"/>
      <c r="DI9" s="438"/>
      <c r="DJ9" s="186"/>
      <c r="DK9" s="186"/>
      <c r="DL9" s="186"/>
      <c r="DM9" s="186"/>
      <c r="DN9" s="186"/>
      <c r="DO9" s="186"/>
    </row>
    <row r="10" spans="1:119" ht="18.75" customHeight="1" thickBot="1" x14ac:dyDescent="0.25">
      <c r="A10" s="187"/>
      <c r="B10" s="608"/>
      <c r="C10" s="609"/>
      <c r="D10" s="609"/>
      <c r="E10" s="609"/>
      <c r="F10" s="609"/>
      <c r="G10" s="609"/>
      <c r="H10" s="609"/>
      <c r="I10" s="609"/>
      <c r="J10" s="609"/>
      <c r="K10" s="529"/>
      <c r="L10" s="439" t="s">
        <v>120</v>
      </c>
      <c r="M10" s="440"/>
      <c r="N10" s="440"/>
      <c r="O10" s="440"/>
      <c r="P10" s="440"/>
      <c r="Q10" s="441"/>
      <c r="R10" s="442">
        <v>26811</v>
      </c>
      <c r="S10" s="443"/>
      <c r="T10" s="443"/>
      <c r="U10" s="443"/>
      <c r="V10" s="445"/>
      <c r="W10" s="617"/>
      <c r="X10" s="428"/>
      <c r="Y10" s="428"/>
      <c r="Z10" s="428"/>
      <c r="AA10" s="428"/>
      <c r="AB10" s="428"/>
      <c r="AC10" s="428"/>
      <c r="AD10" s="428"/>
      <c r="AE10" s="428"/>
      <c r="AF10" s="428"/>
      <c r="AG10" s="428"/>
      <c r="AH10" s="428"/>
      <c r="AI10" s="428"/>
      <c r="AJ10" s="428"/>
      <c r="AK10" s="428"/>
      <c r="AL10" s="618"/>
      <c r="AM10" s="535" t="s">
        <v>121</v>
      </c>
      <c r="AN10" s="440"/>
      <c r="AO10" s="440"/>
      <c r="AP10" s="440"/>
      <c r="AQ10" s="440"/>
      <c r="AR10" s="440"/>
      <c r="AS10" s="440"/>
      <c r="AT10" s="441"/>
      <c r="AU10" s="523" t="s">
        <v>122</v>
      </c>
      <c r="AV10" s="524"/>
      <c r="AW10" s="524"/>
      <c r="AX10" s="524"/>
      <c r="AY10" s="446" t="s">
        <v>123</v>
      </c>
      <c r="AZ10" s="447"/>
      <c r="BA10" s="447"/>
      <c r="BB10" s="447"/>
      <c r="BC10" s="447"/>
      <c r="BD10" s="447"/>
      <c r="BE10" s="447"/>
      <c r="BF10" s="447"/>
      <c r="BG10" s="447"/>
      <c r="BH10" s="447"/>
      <c r="BI10" s="447"/>
      <c r="BJ10" s="447"/>
      <c r="BK10" s="447"/>
      <c r="BL10" s="447"/>
      <c r="BM10" s="448"/>
      <c r="BN10" s="466">
        <v>136</v>
      </c>
      <c r="BO10" s="467"/>
      <c r="BP10" s="467"/>
      <c r="BQ10" s="467"/>
      <c r="BR10" s="467"/>
      <c r="BS10" s="467"/>
      <c r="BT10" s="467"/>
      <c r="BU10" s="468"/>
      <c r="BV10" s="466">
        <v>165</v>
      </c>
      <c r="BW10" s="467"/>
      <c r="BX10" s="467"/>
      <c r="BY10" s="467"/>
      <c r="BZ10" s="467"/>
      <c r="CA10" s="467"/>
      <c r="CB10" s="467"/>
      <c r="CC10" s="468"/>
      <c r="CD10" s="191" t="s">
        <v>124</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5">
      <c r="A11" s="187"/>
      <c r="B11" s="608"/>
      <c r="C11" s="609"/>
      <c r="D11" s="609"/>
      <c r="E11" s="609"/>
      <c r="F11" s="609"/>
      <c r="G11" s="609"/>
      <c r="H11" s="609"/>
      <c r="I11" s="609"/>
      <c r="J11" s="609"/>
      <c r="K11" s="529"/>
      <c r="L11" s="512" t="s">
        <v>125</v>
      </c>
      <c r="M11" s="513"/>
      <c r="N11" s="513"/>
      <c r="O11" s="513"/>
      <c r="P11" s="513"/>
      <c r="Q11" s="514"/>
      <c r="R11" s="605" t="s">
        <v>126</v>
      </c>
      <c r="S11" s="606"/>
      <c r="T11" s="606"/>
      <c r="U11" s="606"/>
      <c r="V11" s="607"/>
      <c r="W11" s="617"/>
      <c r="X11" s="428"/>
      <c r="Y11" s="428"/>
      <c r="Z11" s="428"/>
      <c r="AA11" s="428"/>
      <c r="AB11" s="428"/>
      <c r="AC11" s="428"/>
      <c r="AD11" s="428"/>
      <c r="AE11" s="428"/>
      <c r="AF11" s="428"/>
      <c r="AG11" s="428"/>
      <c r="AH11" s="428"/>
      <c r="AI11" s="428"/>
      <c r="AJ11" s="428"/>
      <c r="AK11" s="428"/>
      <c r="AL11" s="618"/>
      <c r="AM11" s="535" t="s">
        <v>127</v>
      </c>
      <c r="AN11" s="440"/>
      <c r="AO11" s="440"/>
      <c r="AP11" s="440"/>
      <c r="AQ11" s="440"/>
      <c r="AR11" s="440"/>
      <c r="AS11" s="440"/>
      <c r="AT11" s="441"/>
      <c r="AU11" s="523" t="s">
        <v>94</v>
      </c>
      <c r="AV11" s="524"/>
      <c r="AW11" s="524"/>
      <c r="AX11" s="524"/>
      <c r="AY11" s="446" t="s">
        <v>128</v>
      </c>
      <c r="AZ11" s="447"/>
      <c r="BA11" s="447"/>
      <c r="BB11" s="447"/>
      <c r="BC11" s="447"/>
      <c r="BD11" s="447"/>
      <c r="BE11" s="447"/>
      <c r="BF11" s="447"/>
      <c r="BG11" s="447"/>
      <c r="BH11" s="447"/>
      <c r="BI11" s="447"/>
      <c r="BJ11" s="447"/>
      <c r="BK11" s="447"/>
      <c r="BL11" s="447"/>
      <c r="BM11" s="448"/>
      <c r="BN11" s="466">
        <v>66084</v>
      </c>
      <c r="BO11" s="467"/>
      <c r="BP11" s="467"/>
      <c r="BQ11" s="467"/>
      <c r="BR11" s="467"/>
      <c r="BS11" s="467"/>
      <c r="BT11" s="467"/>
      <c r="BU11" s="468"/>
      <c r="BV11" s="466">
        <v>71462</v>
      </c>
      <c r="BW11" s="467"/>
      <c r="BX11" s="467"/>
      <c r="BY11" s="467"/>
      <c r="BZ11" s="467"/>
      <c r="CA11" s="467"/>
      <c r="CB11" s="467"/>
      <c r="CC11" s="468"/>
      <c r="CD11" s="475" t="s">
        <v>129</v>
      </c>
      <c r="CE11" s="476"/>
      <c r="CF11" s="476"/>
      <c r="CG11" s="476"/>
      <c r="CH11" s="476"/>
      <c r="CI11" s="476"/>
      <c r="CJ11" s="476"/>
      <c r="CK11" s="476"/>
      <c r="CL11" s="476"/>
      <c r="CM11" s="476"/>
      <c r="CN11" s="476"/>
      <c r="CO11" s="476"/>
      <c r="CP11" s="476"/>
      <c r="CQ11" s="476"/>
      <c r="CR11" s="476"/>
      <c r="CS11" s="477"/>
      <c r="CT11" s="579" t="s">
        <v>130</v>
      </c>
      <c r="CU11" s="580"/>
      <c r="CV11" s="580"/>
      <c r="CW11" s="580"/>
      <c r="CX11" s="580"/>
      <c r="CY11" s="580"/>
      <c r="CZ11" s="580"/>
      <c r="DA11" s="581"/>
      <c r="DB11" s="579" t="s">
        <v>130</v>
      </c>
      <c r="DC11" s="580"/>
      <c r="DD11" s="580"/>
      <c r="DE11" s="580"/>
      <c r="DF11" s="580"/>
      <c r="DG11" s="580"/>
      <c r="DH11" s="580"/>
      <c r="DI11" s="581"/>
      <c r="DJ11" s="186"/>
      <c r="DK11" s="186"/>
      <c r="DL11" s="186"/>
      <c r="DM11" s="186"/>
      <c r="DN11" s="186"/>
      <c r="DO11" s="186"/>
    </row>
    <row r="12" spans="1:119" ht="18.75" customHeight="1" x14ac:dyDescent="0.2">
      <c r="A12" s="187"/>
      <c r="B12" s="582" t="s">
        <v>131</v>
      </c>
      <c r="C12" s="583"/>
      <c r="D12" s="583"/>
      <c r="E12" s="583"/>
      <c r="F12" s="583"/>
      <c r="G12" s="583"/>
      <c r="H12" s="583"/>
      <c r="I12" s="583"/>
      <c r="J12" s="583"/>
      <c r="K12" s="584"/>
      <c r="L12" s="591" t="s">
        <v>132</v>
      </c>
      <c r="M12" s="592"/>
      <c r="N12" s="592"/>
      <c r="O12" s="592"/>
      <c r="P12" s="592"/>
      <c r="Q12" s="593"/>
      <c r="R12" s="594">
        <v>23664</v>
      </c>
      <c r="S12" s="595"/>
      <c r="T12" s="595"/>
      <c r="U12" s="595"/>
      <c r="V12" s="596"/>
      <c r="W12" s="597" t="s">
        <v>1</v>
      </c>
      <c r="X12" s="524"/>
      <c r="Y12" s="524"/>
      <c r="Z12" s="524"/>
      <c r="AA12" s="524"/>
      <c r="AB12" s="598"/>
      <c r="AC12" s="599" t="s">
        <v>133</v>
      </c>
      <c r="AD12" s="600"/>
      <c r="AE12" s="600"/>
      <c r="AF12" s="600"/>
      <c r="AG12" s="601"/>
      <c r="AH12" s="599" t="s">
        <v>134</v>
      </c>
      <c r="AI12" s="600"/>
      <c r="AJ12" s="600"/>
      <c r="AK12" s="600"/>
      <c r="AL12" s="602"/>
      <c r="AM12" s="535" t="s">
        <v>135</v>
      </c>
      <c r="AN12" s="440"/>
      <c r="AO12" s="440"/>
      <c r="AP12" s="440"/>
      <c r="AQ12" s="440"/>
      <c r="AR12" s="440"/>
      <c r="AS12" s="440"/>
      <c r="AT12" s="441"/>
      <c r="AU12" s="523" t="s">
        <v>136</v>
      </c>
      <c r="AV12" s="524"/>
      <c r="AW12" s="524"/>
      <c r="AX12" s="524"/>
      <c r="AY12" s="446" t="s">
        <v>137</v>
      </c>
      <c r="AZ12" s="447"/>
      <c r="BA12" s="447"/>
      <c r="BB12" s="447"/>
      <c r="BC12" s="447"/>
      <c r="BD12" s="447"/>
      <c r="BE12" s="447"/>
      <c r="BF12" s="447"/>
      <c r="BG12" s="447"/>
      <c r="BH12" s="447"/>
      <c r="BI12" s="447"/>
      <c r="BJ12" s="447"/>
      <c r="BK12" s="447"/>
      <c r="BL12" s="447"/>
      <c r="BM12" s="448"/>
      <c r="BN12" s="466">
        <v>400000</v>
      </c>
      <c r="BO12" s="467"/>
      <c r="BP12" s="467"/>
      <c r="BQ12" s="467"/>
      <c r="BR12" s="467"/>
      <c r="BS12" s="467"/>
      <c r="BT12" s="467"/>
      <c r="BU12" s="468"/>
      <c r="BV12" s="466">
        <v>380000</v>
      </c>
      <c r="BW12" s="467"/>
      <c r="BX12" s="467"/>
      <c r="BY12" s="467"/>
      <c r="BZ12" s="467"/>
      <c r="CA12" s="467"/>
      <c r="CB12" s="467"/>
      <c r="CC12" s="468"/>
      <c r="CD12" s="475" t="s">
        <v>138</v>
      </c>
      <c r="CE12" s="476"/>
      <c r="CF12" s="476"/>
      <c r="CG12" s="476"/>
      <c r="CH12" s="476"/>
      <c r="CI12" s="476"/>
      <c r="CJ12" s="476"/>
      <c r="CK12" s="476"/>
      <c r="CL12" s="476"/>
      <c r="CM12" s="476"/>
      <c r="CN12" s="476"/>
      <c r="CO12" s="476"/>
      <c r="CP12" s="476"/>
      <c r="CQ12" s="476"/>
      <c r="CR12" s="476"/>
      <c r="CS12" s="477"/>
      <c r="CT12" s="579" t="s">
        <v>139</v>
      </c>
      <c r="CU12" s="580"/>
      <c r="CV12" s="580"/>
      <c r="CW12" s="580"/>
      <c r="CX12" s="580"/>
      <c r="CY12" s="580"/>
      <c r="CZ12" s="580"/>
      <c r="DA12" s="581"/>
      <c r="DB12" s="579" t="s">
        <v>130</v>
      </c>
      <c r="DC12" s="580"/>
      <c r="DD12" s="580"/>
      <c r="DE12" s="580"/>
      <c r="DF12" s="580"/>
      <c r="DG12" s="580"/>
      <c r="DH12" s="580"/>
      <c r="DI12" s="581"/>
      <c r="DJ12" s="186"/>
      <c r="DK12" s="186"/>
      <c r="DL12" s="186"/>
      <c r="DM12" s="186"/>
      <c r="DN12" s="186"/>
      <c r="DO12" s="186"/>
    </row>
    <row r="13" spans="1:119" ht="18.75" customHeight="1" x14ac:dyDescent="0.2">
      <c r="A13" s="187"/>
      <c r="B13" s="585"/>
      <c r="C13" s="586"/>
      <c r="D13" s="586"/>
      <c r="E13" s="586"/>
      <c r="F13" s="586"/>
      <c r="G13" s="586"/>
      <c r="H13" s="586"/>
      <c r="I13" s="586"/>
      <c r="J13" s="586"/>
      <c r="K13" s="587"/>
      <c r="L13" s="197"/>
      <c r="M13" s="566" t="s">
        <v>140</v>
      </c>
      <c r="N13" s="567"/>
      <c r="O13" s="567"/>
      <c r="P13" s="567"/>
      <c r="Q13" s="568"/>
      <c r="R13" s="569">
        <v>23486</v>
      </c>
      <c r="S13" s="570"/>
      <c r="T13" s="570"/>
      <c r="U13" s="570"/>
      <c r="V13" s="571"/>
      <c r="W13" s="557" t="s">
        <v>141</v>
      </c>
      <c r="X13" s="479"/>
      <c r="Y13" s="479"/>
      <c r="Z13" s="479"/>
      <c r="AA13" s="479"/>
      <c r="AB13" s="480"/>
      <c r="AC13" s="442">
        <v>1805</v>
      </c>
      <c r="AD13" s="443"/>
      <c r="AE13" s="443"/>
      <c r="AF13" s="443"/>
      <c r="AG13" s="444"/>
      <c r="AH13" s="442">
        <v>1995</v>
      </c>
      <c r="AI13" s="443"/>
      <c r="AJ13" s="443"/>
      <c r="AK13" s="443"/>
      <c r="AL13" s="445"/>
      <c r="AM13" s="535" t="s">
        <v>142</v>
      </c>
      <c r="AN13" s="440"/>
      <c r="AO13" s="440"/>
      <c r="AP13" s="440"/>
      <c r="AQ13" s="440"/>
      <c r="AR13" s="440"/>
      <c r="AS13" s="440"/>
      <c r="AT13" s="441"/>
      <c r="AU13" s="523" t="s">
        <v>143</v>
      </c>
      <c r="AV13" s="524"/>
      <c r="AW13" s="524"/>
      <c r="AX13" s="524"/>
      <c r="AY13" s="446" t="s">
        <v>144</v>
      </c>
      <c r="AZ13" s="447"/>
      <c r="BA13" s="447"/>
      <c r="BB13" s="447"/>
      <c r="BC13" s="447"/>
      <c r="BD13" s="447"/>
      <c r="BE13" s="447"/>
      <c r="BF13" s="447"/>
      <c r="BG13" s="447"/>
      <c r="BH13" s="447"/>
      <c r="BI13" s="447"/>
      <c r="BJ13" s="447"/>
      <c r="BK13" s="447"/>
      <c r="BL13" s="447"/>
      <c r="BM13" s="448"/>
      <c r="BN13" s="466">
        <v>-290109</v>
      </c>
      <c r="BO13" s="467"/>
      <c r="BP13" s="467"/>
      <c r="BQ13" s="467"/>
      <c r="BR13" s="467"/>
      <c r="BS13" s="467"/>
      <c r="BT13" s="467"/>
      <c r="BU13" s="468"/>
      <c r="BV13" s="466">
        <v>-177594</v>
      </c>
      <c r="BW13" s="467"/>
      <c r="BX13" s="467"/>
      <c r="BY13" s="467"/>
      <c r="BZ13" s="467"/>
      <c r="CA13" s="467"/>
      <c r="CB13" s="467"/>
      <c r="CC13" s="468"/>
      <c r="CD13" s="475" t="s">
        <v>145</v>
      </c>
      <c r="CE13" s="476"/>
      <c r="CF13" s="476"/>
      <c r="CG13" s="476"/>
      <c r="CH13" s="476"/>
      <c r="CI13" s="476"/>
      <c r="CJ13" s="476"/>
      <c r="CK13" s="476"/>
      <c r="CL13" s="476"/>
      <c r="CM13" s="476"/>
      <c r="CN13" s="476"/>
      <c r="CO13" s="476"/>
      <c r="CP13" s="476"/>
      <c r="CQ13" s="476"/>
      <c r="CR13" s="476"/>
      <c r="CS13" s="477"/>
      <c r="CT13" s="436">
        <v>11</v>
      </c>
      <c r="CU13" s="437"/>
      <c r="CV13" s="437"/>
      <c r="CW13" s="437"/>
      <c r="CX13" s="437"/>
      <c r="CY13" s="437"/>
      <c r="CZ13" s="437"/>
      <c r="DA13" s="438"/>
      <c r="DB13" s="436">
        <v>11.9</v>
      </c>
      <c r="DC13" s="437"/>
      <c r="DD13" s="437"/>
      <c r="DE13" s="437"/>
      <c r="DF13" s="437"/>
      <c r="DG13" s="437"/>
      <c r="DH13" s="437"/>
      <c r="DI13" s="438"/>
      <c r="DJ13" s="186"/>
      <c r="DK13" s="186"/>
      <c r="DL13" s="186"/>
      <c r="DM13" s="186"/>
      <c r="DN13" s="186"/>
      <c r="DO13" s="186"/>
    </row>
    <row r="14" spans="1:119" ht="18.75" customHeight="1" thickBot="1" x14ac:dyDescent="0.25">
      <c r="A14" s="187"/>
      <c r="B14" s="585"/>
      <c r="C14" s="586"/>
      <c r="D14" s="586"/>
      <c r="E14" s="586"/>
      <c r="F14" s="586"/>
      <c r="G14" s="586"/>
      <c r="H14" s="586"/>
      <c r="I14" s="586"/>
      <c r="J14" s="586"/>
      <c r="K14" s="587"/>
      <c r="L14" s="559" t="s">
        <v>146</v>
      </c>
      <c r="M14" s="603"/>
      <c r="N14" s="603"/>
      <c r="O14" s="603"/>
      <c r="P14" s="603"/>
      <c r="Q14" s="604"/>
      <c r="R14" s="569">
        <v>24261</v>
      </c>
      <c r="S14" s="570"/>
      <c r="T14" s="570"/>
      <c r="U14" s="570"/>
      <c r="V14" s="571"/>
      <c r="W14" s="572"/>
      <c r="X14" s="482"/>
      <c r="Y14" s="482"/>
      <c r="Z14" s="482"/>
      <c r="AA14" s="482"/>
      <c r="AB14" s="483"/>
      <c r="AC14" s="562">
        <v>14.4</v>
      </c>
      <c r="AD14" s="563"/>
      <c r="AE14" s="563"/>
      <c r="AF14" s="563"/>
      <c r="AG14" s="564"/>
      <c r="AH14" s="562">
        <v>15.2</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147</v>
      </c>
      <c r="CE14" s="473"/>
      <c r="CF14" s="473"/>
      <c r="CG14" s="473"/>
      <c r="CH14" s="473"/>
      <c r="CI14" s="473"/>
      <c r="CJ14" s="473"/>
      <c r="CK14" s="473"/>
      <c r="CL14" s="473"/>
      <c r="CM14" s="473"/>
      <c r="CN14" s="473"/>
      <c r="CO14" s="473"/>
      <c r="CP14" s="473"/>
      <c r="CQ14" s="473"/>
      <c r="CR14" s="473"/>
      <c r="CS14" s="474"/>
      <c r="CT14" s="573">
        <v>108.1</v>
      </c>
      <c r="CU14" s="574"/>
      <c r="CV14" s="574"/>
      <c r="CW14" s="574"/>
      <c r="CX14" s="574"/>
      <c r="CY14" s="574"/>
      <c r="CZ14" s="574"/>
      <c r="DA14" s="575"/>
      <c r="DB14" s="573">
        <v>105.1</v>
      </c>
      <c r="DC14" s="574"/>
      <c r="DD14" s="574"/>
      <c r="DE14" s="574"/>
      <c r="DF14" s="574"/>
      <c r="DG14" s="574"/>
      <c r="DH14" s="574"/>
      <c r="DI14" s="575"/>
      <c r="DJ14" s="186"/>
      <c r="DK14" s="186"/>
      <c r="DL14" s="186"/>
      <c r="DM14" s="186"/>
      <c r="DN14" s="186"/>
      <c r="DO14" s="186"/>
    </row>
    <row r="15" spans="1:119" ht="18.75" customHeight="1" x14ac:dyDescent="0.2">
      <c r="A15" s="187"/>
      <c r="B15" s="585"/>
      <c r="C15" s="586"/>
      <c r="D15" s="586"/>
      <c r="E15" s="586"/>
      <c r="F15" s="586"/>
      <c r="G15" s="586"/>
      <c r="H15" s="586"/>
      <c r="I15" s="586"/>
      <c r="J15" s="586"/>
      <c r="K15" s="587"/>
      <c r="L15" s="197"/>
      <c r="M15" s="566" t="s">
        <v>148</v>
      </c>
      <c r="N15" s="567"/>
      <c r="O15" s="567"/>
      <c r="P15" s="567"/>
      <c r="Q15" s="568"/>
      <c r="R15" s="569">
        <v>24068</v>
      </c>
      <c r="S15" s="570"/>
      <c r="T15" s="570"/>
      <c r="U15" s="570"/>
      <c r="V15" s="571"/>
      <c r="W15" s="557" t="s">
        <v>149</v>
      </c>
      <c r="X15" s="479"/>
      <c r="Y15" s="479"/>
      <c r="Z15" s="479"/>
      <c r="AA15" s="479"/>
      <c r="AB15" s="480"/>
      <c r="AC15" s="442">
        <v>4653</v>
      </c>
      <c r="AD15" s="443"/>
      <c r="AE15" s="443"/>
      <c r="AF15" s="443"/>
      <c r="AG15" s="444"/>
      <c r="AH15" s="442">
        <v>4814</v>
      </c>
      <c r="AI15" s="443"/>
      <c r="AJ15" s="443"/>
      <c r="AK15" s="443"/>
      <c r="AL15" s="445"/>
      <c r="AM15" s="535"/>
      <c r="AN15" s="440"/>
      <c r="AO15" s="440"/>
      <c r="AP15" s="440"/>
      <c r="AQ15" s="440"/>
      <c r="AR15" s="440"/>
      <c r="AS15" s="440"/>
      <c r="AT15" s="441"/>
      <c r="AU15" s="523"/>
      <c r="AV15" s="524"/>
      <c r="AW15" s="524"/>
      <c r="AX15" s="524"/>
      <c r="AY15" s="458" t="s">
        <v>150</v>
      </c>
      <c r="AZ15" s="459"/>
      <c r="BA15" s="459"/>
      <c r="BB15" s="459"/>
      <c r="BC15" s="459"/>
      <c r="BD15" s="459"/>
      <c r="BE15" s="459"/>
      <c r="BF15" s="459"/>
      <c r="BG15" s="459"/>
      <c r="BH15" s="459"/>
      <c r="BI15" s="459"/>
      <c r="BJ15" s="459"/>
      <c r="BK15" s="459"/>
      <c r="BL15" s="459"/>
      <c r="BM15" s="460"/>
      <c r="BN15" s="461">
        <v>2485027</v>
      </c>
      <c r="BO15" s="462"/>
      <c r="BP15" s="462"/>
      <c r="BQ15" s="462"/>
      <c r="BR15" s="462"/>
      <c r="BS15" s="462"/>
      <c r="BT15" s="462"/>
      <c r="BU15" s="463"/>
      <c r="BV15" s="461">
        <v>2324108</v>
      </c>
      <c r="BW15" s="462"/>
      <c r="BX15" s="462"/>
      <c r="BY15" s="462"/>
      <c r="BZ15" s="462"/>
      <c r="CA15" s="462"/>
      <c r="CB15" s="462"/>
      <c r="CC15" s="463"/>
      <c r="CD15" s="576" t="s">
        <v>151</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2">
      <c r="A16" s="187"/>
      <c r="B16" s="585"/>
      <c r="C16" s="586"/>
      <c r="D16" s="586"/>
      <c r="E16" s="586"/>
      <c r="F16" s="586"/>
      <c r="G16" s="586"/>
      <c r="H16" s="586"/>
      <c r="I16" s="586"/>
      <c r="J16" s="586"/>
      <c r="K16" s="587"/>
      <c r="L16" s="559" t="s">
        <v>152</v>
      </c>
      <c r="M16" s="560"/>
      <c r="N16" s="560"/>
      <c r="O16" s="560"/>
      <c r="P16" s="560"/>
      <c r="Q16" s="561"/>
      <c r="R16" s="554" t="s">
        <v>153</v>
      </c>
      <c r="S16" s="555"/>
      <c r="T16" s="555"/>
      <c r="U16" s="555"/>
      <c r="V16" s="556"/>
      <c r="W16" s="572"/>
      <c r="X16" s="482"/>
      <c r="Y16" s="482"/>
      <c r="Z16" s="482"/>
      <c r="AA16" s="482"/>
      <c r="AB16" s="483"/>
      <c r="AC16" s="562">
        <v>37.200000000000003</v>
      </c>
      <c r="AD16" s="563"/>
      <c r="AE16" s="563"/>
      <c r="AF16" s="563"/>
      <c r="AG16" s="564"/>
      <c r="AH16" s="562">
        <v>36.799999999999997</v>
      </c>
      <c r="AI16" s="563"/>
      <c r="AJ16" s="563"/>
      <c r="AK16" s="563"/>
      <c r="AL16" s="565"/>
      <c r="AM16" s="535"/>
      <c r="AN16" s="440"/>
      <c r="AO16" s="440"/>
      <c r="AP16" s="440"/>
      <c r="AQ16" s="440"/>
      <c r="AR16" s="440"/>
      <c r="AS16" s="440"/>
      <c r="AT16" s="441"/>
      <c r="AU16" s="523"/>
      <c r="AV16" s="524"/>
      <c r="AW16" s="524"/>
      <c r="AX16" s="524"/>
      <c r="AY16" s="446" t="s">
        <v>154</v>
      </c>
      <c r="AZ16" s="447"/>
      <c r="BA16" s="447"/>
      <c r="BB16" s="447"/>
      <c r="BC16" s="447"/>
      <c r="BD16" s="447"/>
      <c r="BE16" s="447"/>
      <c r="BF16" s="447"/>
      <c r="BG16" s="447"/>
      <c r="BH16" s="447"/>
      <c r="BI16" s="447"/>
      <c r="BJ16" s="447"/>
      <c r="BK16" s="447"/>
      <c r="BL16" s="447"/>
      <c r="BM16" s="448"/>
      <c r="BN16" s="466">
        <v>6346558</v>
      </c>
      <c r="BO16" s="467"/>
      <c r="BP16" s="467"/>
      <c r="BQ16" s="467"/>
      <c r="BR16" s="467"/>
      <c r="BS16" s="467"/>
      <c r="BT16" s="467"/>
      <c r="BU16" s="468"/>
      <c r="BV16" s="466">
        <v>6367091</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x14ac:dyDescent="0.25">
      <c r="A17" s="187"/>
      <c r="B17" s="588"/>
      <c r="C17" s="589"/>
      <c r="D17" s="589"/>
      <c r="E17" s="589"/>
      <c r="F17" s="589"/>
      <c r="G17" s="589"/>
      <c r="H17" s="589"/>
      <c r="I17" s="589"/>
      <c r="J17" s="589"/>
      <c r="K17" s="590"/>
      <c r="L17" s="202"/>
      <c r="M17" s="551" t="s">
        <v>155</v>
      </c>
      <c r="N17" s="552"/>
      <c r="O17" s="552"/>
      <c r="P17" s="552"/>
      <c r="Q17" s="553"/>
      <c r="R17" s="554" t="s">
        <v>156</v>
      </c>
      <c r="S17" s="555"/>
      <c r="T17" s="555"/>
      <c r="U17" s="555"/>
      <c r="V17" s="556"/>
      <c r="W17" s="557" t="s">
        <v>157</v>
      </c>
      <c r="X17" s="479"/>
      <c r="Y17" s="479"/>
      <c r="Z17" s="479"/>
      <c r="AA17" s="479"/>
      <c r="AB17" s="480"/>
      <c r="AC17" s="442">
        <v>6058</v>
      </c>
      <c r="AD17" s="443"/>
      <c r="AE17" s="443"/>
      <c r="AF17" s="443"/>
      <c r="AG17" s="444"/>
      <c r="AH17" s="442">
        <v>6286</v>
      </c>
      <c r="AI17" s="443"/>
      <c r="AJ17" s="443"/>
      <c r="AK17" s="443"/>
      <c r="AL17" s="445"/>
      <c r="AM17" s="535"/>
      <c r="AN17" s="440"/>
      <c r="AO17" s="440"/>
      <c r="AP17" s="440"/>
      <c r="AQ17" s="440"/>
      <c r="AR17" s="440"/>
      <c r="AS17" s="440"/>
      <c r="AT17" s="441"/>
      <c r="AU17" s="523"/>
      <c r="AV17" s="524"/>
      <c r="AW17" s="524"/>
      <c r="AX17" s="524"/>
      <c r="AY17" s="446" t="s">
        <v>158</v>
      </c>
      <c r="AZ17" s="447"/>
      <c r="BA17" s="447"/>
      <c r="BB17" s="447"/>
      <c r="BC17" s="447"/>
      <c r="BD17" s="447"/>
      <c r="BE17" s="447"/>
      <c r="BF17" s="447"/>
      <c r="BG17" s="447"/>
      <c r="BH17" s="447"/>
      <c r="BI17" s="447"/>
      <c r="BJ17" s="447"/>
      <c r="BK17" s="447"/>
      <c r="BL17" s="447"/>
      <c r="BM17" s="448"/>
      <c r="BN17" s="466">
        <v>3140322</v>
      </c>
      <c r="BO17" s="467"/>
      <c r="BP17" s="467"/>
      <c r="BQ17" s="467"/>
      <c r="BR17" s="467"/>
      <c r="BS17" s="467"/>
      <c r="BT17" s="467"/>
      <c r="BU17" s="468"/>
      <c r="BV17" s="466">
        <v>2923215</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x14ac:dyDescent="0.25">
      <c r="A18" s="187"/>
      <c r="B18" s="528" t="s">
        <v>159</v>
      </c>
      <c r="C18" s="529"/>
      <c r="D18" s="529"/>
      <c r="E18" s="530"/>
      <c r="F18" s="530"/>
      <c r="G18" s="530"/>
      <c r="H18" s="530"/>
      <c r="I18" s="530"/>
      <c r="J18" s="530"/>
      <c r="K18" s="530"/>
      <c r="L18" s="531">
        <v>196.98</v>
      </c>
      <c r="M18" s="531"/>
      <c r="N18" s="531"/>
      <c r="O18" s="531"/>
      <c r="P18" s="531"/>
      <c r="Q18" s="531"/>
      <c r="R18" s="532"/>
      <c r="S18" s="532"/>
      <c r="T18" s="532"/>
      <c r="U18" s="532"/>
      <c r="V18" s="533"/>
      <c r="W18" s="547"/>
      <c r="X18" s="548"/>
      <c r="Y18" s="548"/>
      <c r="Z18" s="548"/>
      <c r="AA18" s="548"/>
      <c r="AB18" s="558"/>
      <c r="AC18" s="430">
        <v>48.4</v>
      </c>
      <c r="AD18" s="431"/>
      <c r="AE18" s="431"/>
      <c r="AF18" s="431"/>
      <c r="AG18" s="534"/>
      <c r="AH18" s="430">
        <v>48</v>
      </c>
      <c r="AI18" s="431"/>
      <c r="AJ18" s="431"/>
      <c r="AK18" s="431"/>
      <c r="AL18" s="432"/>
      <c r="AM18" s="535"/>
      <c r="AN18" s="440"/>
      <c r="AO18" s="440"/>
      <c r="AP18" s="440"/>
      <c r="AQ18" s="440"/>
      <c r="AR18" s="440"/>
      <c r="AS18" s="440"/>
      <c r="AT18" s="441"/>
      <c r="AU18" s="523"/>
      <c r="AV18" s="524"/>
      <c r="AW18" s="524"/>
      <c r="AX18" s="524"/>
      <c r="AY18" s="446" t="s">
        <v>160</v>
      </c>
      <c r="AZ18" s="447"/>
      <c r="BA18" s="447"/>
      <c r="BB18" s="447"/>
      <c r="BC18" s="447"/>
      <c r="BD18" s="447"/>
      <c r="BE18" s="447"/>
      <c r="BF18" s="447"/>
      <c r="BG18" s="447"/>
      <c r="BH18" s="447"/>
      <c r="BI18" s="447"/>
      <c r="BJ18" s="447"/>
      <c r="BK18" s="447"/>
      <c r="BL18" s="447"/>
      <c r="BM18" s="448"/>
      <c r="BN18" s="466">
        <v>6724734</v>
      </c>
      <c r="BO18" s="467"/>
      <c r="BP18" s="467"/>
      <c r="BQ18" s="467"/>
      <c r="BR18" s="467"/>
      <c r="BS18" s="467"/>
      <c r="BT18" s="467"/>
      <c r="BU18" s="468"/>
      <c r="BV18" s="466">
        <v>6893283</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x14ac:dyDescent="0.25">
      <c r="A19" s="187"/>
      <c r="B19" s="528" t="s">
        <v>161</v>
      </c>
      <c r="C19" s="529"/>
      <c r="D19" s="529"/>
      <c r="E19" s="530"/>
      <c r="F19" s="530"/>
      <c r="G19" s="530"/>
      <c r="H19" s="530"/>
      <c r="I19" s="530"/>
      <c r="J19" s="530"/>
      <c r="K19" s="530"/>
      <c r="L19" s="536">
        <v>125</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162</v>
      </c>
      <c r="AZ19" s="447"/>
      <c r="BA19" s="447"/>
      <c r="BB19" s="447"/>
      <c r="BC19" s="447"/>
      <c r="BD19" s="447"/>
      <c r="BE19" s="447"/>
      <c r="BF19" s="447"/>
      <c r="BG19" s="447"/>
      <c r="BH19" s="447"/>
      <c r="BI19" s="447"/>
      <c r="BJ19" s="447"/>
      <c r="BK19" s="447"/>
      <c r="BL19" s="447"/>
      <c r="BM19" s="448"/>
      <c r="BN19" s="466">
        <v>9323439</v>
      </c>
      <c r="BO19" s="467"/>
      <c r="BP19" s="467"/>
      <c r="BQ19" s="467"/>
      <c r="BR19" s="467"/>
      <c r="BS19" s="467"/>
      <c r="BT19" s="467"/>
      <c r="BU19" s="468"/>
      <c r="BV19" s="466">
        <v>9424546</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x14ac:dyDescent="0.25">
      <c r="A20" s="187"/>
      <c r="B20" s="528" t="s">
        <v>163</v>
      </c>
      <c r="C20" s="529"/>
      <c r="D20" s="529"/>
      <c r="E20" s="530"/>
      <c r="F20" s="530"/>
      <c r="G20" s="530"/>
      <c r="H20" s="530"/>
      <c r="I20" s="530"/>
      <c r="J20" s="530"/>
      <c r="K20" s="530"/>
      <c r="L20" s="536">
        <v>7713</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x14ac:dyDescent="0.2">
      <c r="A21" s="187"/>
      <c r="B21" s="525" t="s">
        <v>164</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x14ac:dyDescent="0.25">
      <c r="A22" s="187"/>
      <c r="B22" s="495" t="s">
        <v>165</v>
      </c>
      <c r="C22" s="496"/>
      <c r="D22" s="497"/>
      <c r="E22" s="504" t="s">
        <v>1</v>
      </c>
      <c r="F22" s="479"/>
      <c r="G22" s="479"/>
      <c r="H22" s="479"/>
      <c r="I22" s="479"/>
      <c r="J22" s="479"/>
      <c r="K22" s="480"/>
      <c r="L22" s="504" t="s">
        <v>166</v>
      </c>
      <c r="M22" s="479"/>
      <c r="N22" s="479"/>
      <c r="O22" s="479"/>
      <c r="P22" s="480"/>
      <c r="Q22" s="489" t="s">
        <v>167</v>
      </c>
      <c r="R22" s="490"/>
      <c r="S22" s="490"/>
      <c r="T22" s="490"/>
      <c r="U22" s="490"/>
      <c r="V22" s="505"/>
      <c r="W22" s="507" t="s">
        <v>168</v>
      </c>
      <c r="X22" s="496"/>
      <c r="Y22" s="497"/>
      <c r="Z22" s="504" t="s">
        <v>1</v>
      </c>
      <c r="AA22" s="479"/>
      <c r="AB22" s="479"/>
      <c r="AC22" s="479"/>
      <c r="AD22" s="479"/>
      <c r="AE22" s="479"/>
      <c r="AF22" s="479"/>
      <c r="AG22" s="480"/>
      <c r="AH22" s="478" t="s">
        <v>169</v>
      </c>
      <c r="AI22" s="479"/>
      <c r="AJ22" s="479"/>
      <c r="AK22" s="479"/>
      <c r="AL22" s="480"/>
      <c r="AM22" s="478" t="s">
        <v>170</v>
      </c>
      <c r="AN22" s="484"/>
      <c r="AO22" s="484"/>
      <c r="AP22" s="484"/>
      <c r="AQ22" s="484"/>
      <c r="AR22" s="485"/>
      <c r="AS22" s="489" t="s">
        <v>167</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x14ac:dyDescent="0.2">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171</v>
      </c>
      <c r="AZ23" s="459"/>
      <c r="BA23" s="459"/>
      <c r="BB23" s="459"/>
      <c r="BC23" s="459"/>
      <c r="BD23" s="459"/>
      <c r="BE23" s="459"/>
      <c r="BF23" s="459"/>
      <c r="BG23" s="459"/>
      <c r="BH23" s="459"/>
      <c r="BI23" s="459"/>
      <c r="BJ23" s="459"/>
      <c r="BK23" s="459"/>
      <c r="BL23" s="459"/>
      <c r="BM23" s="460"/>
      <c r="BN23" s="466">
        <v>13886648</v>
      </c>
      <c r="BO23" s="467"/>
      <c r="BP23" s="467"/>
      <c r="BQ23" s="467"/>
      <c r="BR23" s="467"/>
      <c r="BS23" s="467"/>
      <c r="BT23" s="467"/>
      <c r="BU23" s="468"/>
      <c r="BV23" s="466">
        <v>13918814</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x14ac:dyDescent="0.25">
      <c r="A24" s="187"/>
      <c r="B24" s="498"/>
      <c r="C24" s="499"/>
      <c r="D24" s="500"/>
      <c r="E24" s="439" t="s">
        <v>172</v>
      </c>
      <c r="F24" s="440"/>
      <c r="G24" s="440"/>
      <c r="H24" s="440"/>
      <c r="I24" s="440"/>
      <c r="J24" s="440"/>
      <c r="K24" s="441"/>
      <c r="L24" s="442">
        <v>1</v>
      </c>
      <c r="M24" s="443"/>
      <c r="N24" s="443"/>
      <c r="O24" s="443"/>
      <c r="P24" s="444"/>
      <c r="Q24" s="442">
        <v>9200</v>
      </c>
      <c r="R24" s="443"/>
      <c r="S24" s="443"/>
      <c r="T24" s="443"/>
      <c r="U24" s="443"/>
      <c r="V24" s="444"/>
      <c r="W24" s="508"/>
      <c r="X24" s="499"/>
      <c r="Y24" s="500"/>
      <c r="Z24" s="439" t="s">
        <v>173</v>
      </c>
      <c r="AA24" s="440"/>
      <c r="AB24" s="440"/>
      <c r="AC24" s="440"/>
      <c r="AD24" s="440"/>
      <c r="AE24" s="440"/>
      <c r="AF24" s="440"/>
      <c r="AG24" s="441"/>
      <c r="AH24" s="442">
        <v>236</v>
      </c>
      <c r="AI24" s="443"/>
      <c r="AJ24" s="443"/>
      <c r="AK24" s="443"/>
      <c r="AL24" s="444"/>
      <c r="AM24" s="442">
        <v>758268</v>
      </c>
      <c r="AN24" s="443"/>
      <c r="AO24" s="443"/>
      <c r="AP24" s="443"/>
      <c r="AQ24" s="443"/>
      <c r="AR24" s="444"/>
      <c r="AS24" s="442">
        <v>3213</v>
      </c>
      <c r="AT24" s="443"/>
      <c r="AU24" s="443"/>
      <c r="AV24" s="443"/>
      <c r="AW24" s="443"/>
      <c r="AX24" s="445"/>
      <c r="AY24" s="433" t="s">
        <v>174</v>
      </c>
      <c r="AZ24" s="434"/>
      <c r="BA24" s="434"/>
      <c r="BB24" s="434"/>
      <c r="BC24" s="434"/>
      <c r="BD24" s="434"/>
      <c r="BE24" s="434"/>
      <c r="BF24" s="434"/>
      <c r="BG24" s="434"/>
      <c r="BH24" s="434"/>
      <c r="BI24" s="434"/>
      <c r="BJ24" s="434"/>
      <c r="BK24" s="434"/>
      <c r="BL24" s="434"/>
      <c r="BM24" s="435"/>
      <c r="BN24" s="466">
        <v>11865774</v>
      </c>
      <c r="BO24" s="467"/>
      <c r="BP24" s="467"/>
      <c r="BQ24" s="467"/>
      <c r="BR24" s="467"/>
      <c r="BS24" s="467"/>
      <c r="BT24" s="467"/>
      <c r="BU24" s="468"/>
      <c r="BV24" s="466">
        <v>11697588</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x14ac:dyDescent="0.2">
      <c r="A25" s="187"/>
      <c r="B25" s="498"/>
      <c r="C25" s="499"/>
      <c r="D25" s="500"/>
      <c r="E25" s="439" t="s">
        <v>175</v>
      </c>
      <c r="F25" s="440"/>
      <c r="G25" s="440"/>
      <c r="H25" s="440"/>
      <c r="I25" s="440"/>
      <c r="J25" s="440"/>
      <c r="K25" s="441"/>
      <c r="L25" s="442">
        <v>1</v>
      </c>
      <c r="M25" s="443"/>
      <c r="N25" s="443"/>
      <c r="O25" s="443"/>
      <c r="P25" s="444"/>
      <c r="Q25" s="442">
        <v>6900</v>
      </c>
      <c r="R25" s="443"/>
      <c r="S25" s="443"/>
      <c r="T25" s="443"/>
      <c r="U25" s="443"/>
      <c r="V25" s="444"/>
      <c r="W25" s="508"/>
      <c r="X25" s="499"/>
      <c r="Y25" s="500"/>
      <c r="Z25" s="439" t="s">
        <v>176</v>
      </c>
      <c r="AA25" s="440"/>
      <c r="AB25" s="440"/>
      <c r="AC25" s="440"/>
      <c r="AD25" s="440"/>
      <c r="AE25" s="440"/>
      <c r="AF25" s="440"/>
      <c r="AG25" s="441"/>
      <c r="AH25" s="442">
        <v>44</v>
      </c>
      <c r="AI25" s="443"/>
      <c r="AJ25" s="443"/>
      <c r="AK25" s="443"/>
      <c r="AL25" s="444"/>
      <c r="AM25" s="442">
        <v>127776</v>
      </c>
      <c r="AN25" s="443"/>
      <c r="AO25" s="443"/>
      <c r="AP25" s="443"/>
      <c r="AQ25" s="443"/>
      <c r="AR25" s="444"/>
      <c r="AS25" s="442">
        <v>2904</v>
      </c>
      <c r="AT25" s="443"/>
      <c r="AU25" s="443"/>
      <c r="AV25" s="443"/>
      <c r="AW25" s="443"/>
      <c r="AX25" s="445"/>
      <c r="AY25" s="458" t="s">
        <v>177</v>
      </c>
      <c r="AZ25" s="459"/>
      <c r="BA25" s="459"/>
      <c r="BB25" s="459"/>
      <c r="BC25" s="459"/>
      <c r="BD25" s="459"/>
      <c r="BE25" s="459"/>
      <c r="BF25" s="459"/>
      <c r="BG25" s="459"/>
      <c r="BH25" s="459"/>
      <c r="BI25" s="459"/>
      <c r="BJ25" s="459"/>
      <c r="BK25" s="459"/>
      <c r="BL25" s="459"/>
      <c r="BM25" s="460"/>
      <c r="BN25" s="461">
        <v>1192235</v>
      </c>
      <c r="BO25" s="462"/>
      <c r="BP25" s="462"/>
      <c r="BQ25" s="462"/>
      <c r="BR25" s="462"/>
      <c r="BS25" s="462"/>
      <c r="BT25" s="462"/>
      <c r="BU25" s="463"/>
      <c r="BV25" s="461">
        <v>793808</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x14ac:dyDescent="0.2">
      <c r="A26" s="187"/>
      <c r="B26" s="498"/>
      <c r="C26" s="499"/>
      <c r="D26" s="500"/>
      <c r="E26" s="439" t="s">
        <v>178</v>
      </c>
      <c r="F26" s="440"/>
      <c r="G26" s="440"/>
      <c r="H26" s="440"/>
      <c r="I26" s="440"/>
      <c r="J26" s="440"/>
      <c r="K26" s="441"/>
      <c r="L26" s="442">
        <v>1</v>
      </c>
      <c r="M26" s="443"/>
      <c r="N26" s="443"/>
      <c r="O26" s="443"/>
      <c r="P26" s="444"/>
      <c r="Q26" s="442">
        <v>5600</v>
      </c>
      <c r="R26" s="443"/>
      <c r="S26" s="443"/>
      <c r="T26" s="443"/>
      <c r="U26" s="443"/>
      <c r="V26" s="444"/>
      <c r="W26" s="508"/>
      <c r="X26" s="499"/>
      <c r="Y26" s="500"/>
      <c r="Z26" s="439" t="s">
        <v>179</v>
      </c>
      <c r="AA26" s="521"/>
      <c r="AB26" s="521"/>
      <c r="AC26" s="521"/>
      <c r="AD26" s="521"/>
      <c r="AE26" s="521"/>
      <c r="AF26" s="521"/>
      <c r="AG26" s="522"/>
      <c r="AH26" s="442">
        <v>14</v>
      </c>
      <c r="AI26" s="443"/>
      <c r="AJ26" s="443"/>
      <c r="AK26" s="443"/>
      <c r="AL26" s="444"/>
      <c r="AM26" s="442">
        <v>44436</v>
      </c>
      <c r="AN26" s="443"/>
      <c r="AO26" s="443"/>
      <c r="AP26" s="443"/>
      <c r="AQ26" s="443"/>
      <c r="AR26" s="444"/>
      <c r="AS26" s="442">
        <v>3174</v>
      </c>
      <c r="AT26" s="443"/>
      <c r="AU26" s="443"/>
      <c r="AV26" s="443"/>
      <c r="AW26" s="443"/>
      <c r="AX26" s="445"/>
      <c r="AY26" s="475" t="s">
        <v>180</v>
      </c>
      <c r="AZ26" s="476"/>
      <c r="BA26" s="476"/>
      <c r="BB26" s="476"/>
      <c r="BC26" s="476"/>
      <c r="BD26" s="476"/>
      <c r="BE26" s="476"/>
      <c r="BF26" s="476"/>
      <c r="BG26" s="476"/>
      <c r="BH26" s="476"/>
      <c r="BI26" s="476"/>
      <c r="BJ26" s="476"/>
      <c r="BK26" s="476"/>
      <c r="BL26" s="476"/>
      <c r="BM26" s="477"/>
      <c r="BN26" s="466" t="s">
        <v>139</v>
      </c>
      <c r="BO26" s="467"/>
      <c r="BP26" s="467"/>
      <c r="BQ26" s="467"/>
      <c r="BR26" s="467"/>
      <c r="BS26" s="467"/>
      <c r="BT26" s="467"/>
      <c r="BU26" s="468"/>
      <c r="BV26" s="466" t="s">
        <v>130</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x14ac:dyDescent="0.25">
      <c r="A27" s="187"/>
      <c r="B27" s="498"/>
      <c r="C27" s="499"/>
      <c r="D27" s="500"/>
      <c r="E27" s="439" t="s">
        <v>181</v>
      </c>
      <c r="F27" s="440"/>
      <c r="G27" s="440"/>
      <c r="H27" s="440"/>
      <c r="I27" s="440"/>
      <c r="J27" s="440"/>
      <c r="K27" s="441"/>
      <c r="L27" s="442">
        <v>1</v>
      </c>
      <c r="M27" s="443"/>
      <c r="N27" s="443"/>
      <c r="O27" s="443"/>
      <c r="P27" s="444"/>
      <c r="Q27" s="442">
        <v>4350</v>
      </c>
      <c r="R27" s="443"/>
      <c r="S27" s="443"/>
      <c r="T27" s="443"/>
      <c r="U27" s="443"/>
      <c r="V27" s="444"/>
      <c r="W27" s="508"/>
      <c r="X27" s="499"/>
      <c r="Y27" s="500"/>
      <c r="Z27" s="439" t="s">
        <v>182</v>
      </c>
      <c r="AA27" s="440"/>
      <c r="AB27" s="440"/>
      <c r="AC27" s="440"/>
      <c r="AD27" s="440"/>
      <c r="AE27" s="440"/>
      <c r="AF27" s="440"/>
      <c r="AG27" s="441"/>
      <c r="AH27" s="442">
        <v>2</v>
      </c>
      <c r="AI27" s="443"/>
      <c r="AJ27" s="443"/>
      <c r="AK27" s="443"/>
      <c r="AL27" s="444"/>
      <c r="AM27" s="442" t="s">
        <v>183</v>
      </c>
      <c r="AN27" s="443"/>
      <c r="AO27" s="443"/>
      <c r="AP27" s="443"/>
      <c r="AQ27" s="443"/>
      <c r="AR27" s="444"/>
      <c r="AS27" s="442" t="s">
        <v>184</v>
      </c>
      <c r="AT27" s="443"/>
      <c r="AU27" s="443"/>
      <c r="AV27" s="443"/>
      <c r="AW27" s="443"/>
      <c r="AX27" s="445"/>
      <c r="AY27" s="472" t="s">
        <v>185</v>
      </c>
      <c r="AZ27" s="473"/>
      <c r="BA27" s="473"/>
      <c r="BB27" s="473"/>
      <c r="BC27" s="473"/>
      <c r="BD27" s="473"/>
      <c r="BE27" s="473"/>
      <c r="BF27" s="473"/>
      <c r="BG27" s="473"/>
      <c r="BH27" s="473"/>
      <c r="BI27" s="473"/>
      <c r="BJ27" s="473"/>
      <c r="BK27" s="473"/>
      <c r="BL27" s="473"/>
      <c r="BM27" s="474"/>
      <c r="BN27" s="469">
        <v>164017</v>
      </c>
      <c r="BO27" s="470"/>
      <c r="BP27" s="470"/>
      <c r="BQ27" s="470"/>
      <c r="BR27" s="470"/>
      <c r="BS27" s="470"/>
      <c r="BT27" s="470"/>
      <c r="BU27" s="471"/>
      <c r="BV27" s="469">
        <v>163994</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x14ac:dyDescent="0.2">
      <c r="A28" s="187"/>
      <c r="B28" s="498"/>
      <c r="C28" s="499"/>
      <c r="D28" s="500"/>
      <c r="E28" s="439" t="s">
        <v>186</v>
      </c>
      <c r="F28" s="440"/>
      <c r="G28" s="440"/>
      <c r="H28" s="440"/>
      <c r="I28" s="440"/>
      <c r="J28" s="440"/>
      <c r="K28" s="441"/>
      <c r="L28" s="442">
        <v>1</v>
      </c>
      <c r="M28" s="443"/>
      <c r="N28" s="443"/>
      <c r="O28" s="443"/>
      <c r="P28" s="444"/>
      <c r="Q28" s="442">
        <v>3850</v>
      </c>
      <c r="R28" s="443"/>
      <c r="S28" s="443"/>
      <c r="T28" s="443"/>
      <c r="U28" s="443"/>
      <c r="V28" s="444"/>
      <c r="W28" s="508"/>
      <c r="X28" s="499"/>
      <c r="Y28" s="500"/>
      <c r="Z28" s="439" t="s">
        <v>187</v>
      </c>
      <c r="AA28" s="440"/>
      <c r="AB28" s="440"/>
      <c r="AC28" s="440"/>
      <c r="AD28" s="440"/>
      <c r="AE28" s="440"/>
      <c r="AF28" s="440"/>
      <c r="AG28" s="441"/>
      <c r="AH28" s="442" t="s">
        <v>188</v>
      </c>
      <c r="AI28" s="443"/>
      <c r="AJ28" s="443"/>
      <c r="AK28" s="443"/>
      <c r="AL28" s="444"/>
      <c r="AM28" s="442" t="s">
        <v>189</v>
      </c>
      <c r="AN28" s="443"/>
      <c r="AO28" s="443"/>
      <c r="AP28" s="443"/>
      <c r="AQ28" s="443"/>
      <c r="AR28" s="444"/>
      <c r="AS28" s="442" t="s">
        <v>188</v>
      </c>
      <c r="AT28" s="443"/>
      <c r="AU28" s="443"/>
      <c r="AV28" s="443"/>
      <c r="AW28" s="443"/>
      <c r="AX28" s="445"/>
      <c r="AY28" s="449" t="s">
        <v>190</v>
      </c>
      <c r="AZ28" s="450"/>
      <c r="BA28" s="450"/>
      <c r="BB28" s="451"/>
      <c r="BC28" s="458" t="s">
        <v>48</v>
      </c>
      <c r="BD28" s="459"/>
      <c r="BE28" s="459"/>
      <c r="BF28" s="459"/>
      <c r="BG28" s="459"/>
      <c r="BH28" s="459"/>
      <c r="BI28" s="459"/>
      <c r="BJ28" s="459"/>
      <c r="BK28" s="459"/>
      <c r="BL28" s="459"/>
      <c r="BM28" s="460"/>
      <c r="BN28" s="461">
        <v>749952</v>
      </c>
      <c r="BO28" s="462"/>
      <c r="BP28" s="462"/>
      <c r="BQ28" s="462"/>
      <c r="BR28" s="462"/>
      <c r="BS28" s="462"/>
      <c r="BT28" s="462"/>
      <c r="BU28" s="463"/>
      <c r="BV28" s="461">
        <v>879816</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x14ac:dyDescent="0.2">
      <c r="A29" s="187"/>
      <c r="B29" s="498"/>
      <c r="C29" s="499"/>
      <c r="D29" s="500"/>
      <c r="E29" s="439" t="s">
        <v>191</v>
      </c>
      <c r="F29" s="440"/>
      <c r="G29" s="440"/>
      <c r="H29" s="440"/>
      <c r="I29" s="440"/>
      <c r="J29" s="440"/>
      <c r="K29" s="441"/>
      <c r="L29" s="442">
        <v>16</v>
      </c>
      <c r="M29" s="443"/>
      <c r="N29" s="443"/>
      <c r="O29" s="443"/>
      <c r="P29" s="444"/>
      <c r="Q29" s="442">
        <v>3600</v>
      </c>
      <c r="R29" s="443"/>
      <c r="S29" s="443"/>
      <c r="T29" s="443"/>
      <c r="U29" s="443"/>
      <c r="V29" s="444"/>
      <c r="W29" s="509"/>
      <c r="X29" s="510"/>
      <c r="Y29" s="511"/>
      <c r="Z29" s="439" t="s">
        <v>192</v>
      </c>
      <c r="AA29" s="440"/>
      <c r="AB29" s="440"/>
      <c r="AC29" s="440"/>
      <c r="AD29" s="440"/>
      <c r="AE29" s="440"/>
      <c r="AF29" s="440"/>
      <c r="AG29" s="441"/>
      <c r="AH29" s="442">
        <v>238</v>
      </c>
      <c r="AI29" s="443"/>
      <c r="AJ29" s="443"/>
      <c r="AK29" s="443"/>
      <c r="AL29" s="444"/>
      <c r="AM29" s="442">
        <v>766028</v>
      </c>
      <c r="AN29" s="443"/>
      <c r="AO29" s="443"/>
      <c r="AP29" s="443"/>
      <c r="AQ29" s="443"/>
      <c r="AR29" s="444"/>
      <c r="AS29" s="442">
        <v>3219</v>
      </c>
      <c r="AT29" s="443"/>
      <c r="AU29" s="443"/>
      <c r="AV29" s="443"/>
      <c r="AW29" s="443"/>
      <c r="AX29" s="445"/>
      <c r="AY29" s="452"/>
      <c r="AZ29" s="453"/>
      <c r="BA29" s="453"/>
      <c r="BB29" s="454"/>
      <c r="BC29" s="446" t="s">
        <v>193</v>
      </c>
      <c r="BD29" s="447"/>
      <c r="BE29" s="447"/>
      <c r="BF29" s="447"/>
      <c r="BG29" s="447"/>
      <c r="BH29" s="447"/>
      <c r="BI29" s="447"/>
      <c r="BJ29" s="447"/>
      <c r="BK29" s="447"/>
      <c r="BL29" s="447"/>
      <c r="BM29" s="448"/>
      <c r="BN29" s="466">
        <v>100567</v>
      </c>
      <c r="BO29" s="467"/>
      <c r="BP29" s="467"/>
      <c r="BQ29" s="467"/>
      <c r="BR29" s="467"/>
      <c r="BS29" s="467"/>
      <c r="BT29" s="467"/>
      <c r="BU29" s="468"/>
      <c r="BV29" s="466">
        <v>89422</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x14ac:dyDescent="0.25">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194</v>
      </c>
      <c r="X30" s="519"/>
      <c r="Y30" s="519"/>
      <c r="Z30" s="519"/>
      <c r="AA30" s="519"/>
      <c r="AB30" s="519"/>
      <c r="AC30" s="519"/>
      <c r="AD30" s="519"/>
      <c r="AE30" s="519"/>
      <c r="AF30" s="519"/>
      <c r="AG30" s="520"/>
      <c r="AH30" s="430">
        <v>98.7</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50</v>
      </c>
      <c r="BD30" s="434"/>
      <c r="BE30" s="434"/>
      <c r="BF30" s="434"/>
      <c r="BG30" s="434"/>
      <c r="BH30" s="434"/>
      <c r="BI30" s="434"/>
      <c r="BJ30" s="434"/>
      <c r="BK30" s="434"/>
      <c r="BL30" s="434"/>
      <c r="BM30" s="435"/>
      <c r="BN30" s="469">
        <v>672058</v>
      </c>
      <c r="BO30" s="470"/>
      <c r="BP30" s="470"/>
      <c r="BQ30" s="470"/>
      <c r="BR30" s="470"/>
      <c r="BS30" s="470"/>
      <c r="BT30" s="470"/>
      <c r="BU30" s="471"/>
      <c r="BV30" s="469">
        <v>724227</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2">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2">
      <c r="A32" s="187"/>
      <c r="B32" s="213"/>
      <c r="C32" s="214" t="s">
        <v>195</v>
      </c>
      <c r="D32" s="214"/>
      <c r="E32" s="214"/>
      <c r="F32" s="211"/>
      <c r="G32" s="211"/>
      <c r="H32" s="211"/>
      <c r="I32" s="211"/>
      <c r="J32" s="211"/>
      <c r="K32" s="211"/>
      <c r="L32" s="211"/>
      <c r="M32" s="211"/>
      <c r="N32" s="211"/>
      <c r="O32" s="211"/>
      <c r="P32" s="211"/>
      <c r="Q32" s="211"/>
      <c r="R32" s="211"/>
      <c r="S32" s="211"/>
      <c r="T32" s="211"/>
      <c r="U32" s="211" t="s">
        <v>196</v>
      </c>
      <c r="V32" s="211"/>
      <c r="W32" s="211"/>
      <c r="X32" s="211"/>
      <c r="Y32" s="211"/>
      <c r="Z32" s="211"/>
      <c r="AA32" s="211"/>
      <c r="AB32" s="211"/>
      <c r="AC32" s="211"/>
      <c r="AD32" s="211"/>
      <c r="AE32" s="211"/>
      <c r="AF32" s="211"/>
      <c r="AG32" s="211"/>
      <c r="AH32" s="211"/>
      <c r="AI32" s="211"/>
      <c r="AJ32" s="211"/>
      <c r="AK32" s="211"/>
      <c r="AL32" s="211"/>
      <c r="AM32" s="215" t="s">
        <v>197</v>
      </c>
      <c r="AN32" s="211"/>
      <c r="AO32" s="211"/>
      <c r="AP32" s="211"/>
      <c r="AQ32" s="211"/>
      <c r="AR32" s="211"/>
      <c r="AS32" s="215"/>
      <c r="AT32" s="215"/>
      <c r="AU32" s="215"/>
      <c r="AV32" s="215"/>
      <c r="AW32" s="215"/>
      <c r="AX32" s="215"/>
      <c r="AY32" s="215"/>
      <c r="AZ32" s="215"/>
      <c r="BA32" s="215"/>
      <c r="BB32" s="211"/>
      <c r="BC32" s="215"/>
      <c r="BD32" s="211"/>
      <c r="BE32" s="215" t="s">
        <v>198</v>
      </c>
      <c r="BF32" s="211"/>
      <c r="BG32" s="211"/>
      <c r="BH32" s="211"/>
      <c r="BI32" s="211"/>
      <c r="BJ32" s="215"/>
      <c r="BK32" s="215"/>
      <c r="BL32" s="215"/>
      <c r="BM32" s="215"/>
      <c r="BN32" s="215"/>
      <c r="BO32" s="215"/>
      <c r="BP32" s="215"/>
      <c r="BQ32" s="215"/>
      <c r="BR32" s="211"/>
      <c r="BS32" s="211"/>
      <c r="BT32" s="211"/>
      <c r="BU32" s="211"/>
      <c r="BV32" s="211"/>
      <c r="BW32" s="211" t="s">
        <v>199</v>
      </c>
      <c r="BX32" s="211"/>
      <c r="BY32" s="211"/>
      <c r="BZ32" s="211"/>
      <c r="CA32" s="211"/>
      <c r="CB32" s="215"/>
      <c r="CC32" s="215"/>
      <c r="CD32" s="215"/>
      <c r="CE32" s="215"/>
      <c r="CF32" s="215"/>
      <c r="CG32" s="215"/>
      <c r="CH32" s="215"/>
      <c r="CI32" s="215"/>
      <c r="CJ32" s="215"/>
      <c r="CK32" s="215"/>
      <c r="CL32" s="215"/>
      <c r="CM32" s="215"/>
      <c r="CN32" s="215"/>
      <c r="CO32" s="215" t="s">
        <v>200</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2">
      <c r="A33" s="187"/>
      <c r="B33" s="213"/>
      <c r="C33" s="429" t="s">
        <v>201</v>
      </c>
      <c r="D33" s="429"/>
      <c r="E33" s="428" t="s">
        <v>202</v>
      </c>
      <c r="F33" s="428"/>
      <c r="G33" s="428"/>
      <c r="H33" s="428"/>
      <c r="I33" s="428"/>
      <c r="J33" s="428"/>
      <c r="K33" s="428"/>
      <c r="L33" s="428"/>
      <c r="M33" s="428"/>
      <c r="N33" s="428"/>
      <c r="O33" s="428"/>
      <c r="P33" s="428"/>
      <c r="Q33" s="428"/>
      <c r="R33" s="428"/>
      <c r="S33" s="428"/>
      <c r="T33" s="216"/>
      <c r="U33" s="429" t="s">
        <v>201</v>
      </c>
      <c r="V33" s="429"/>
      <c r="W33" s="428" t="s">
        <v>202</v>
      </c>
      <c r="X33" s="428"/>
      <c r="Y33" s="428"/>
      <c r="Z33" s="428"/>
      <c r="AA33" s="428"/>
      <c r="AB33" s="428"/>
      <c r="AC33" s="428"/>
      <c r="AD33" s="428"/>
      <c r="AE33" s="428"/>
      <c r="AF33" s="428"/>
      <c r="AG33" s="428"/>
      <c r="AH33" s="428"/>
      <c r="AI33" s="428"/>
      <c r="AJ33" s="428"/>
      <c r="AK33" s="428"/>
      <c r="AL33" s="216"/>
      <c r="AM33" s="429" t="s">
        <v>203</v>
      </c>
      <c r="AN33" s="429"/>
      <c r="AO33" s="428" t="s">
        <v>204</v>
      </c>
      <c r="AP33" s="428"/>
      <c r="AQ33" s="428"/>
      <c r="AR33" s="428"/>
      <c r="AS33" s="428"/>
      <c r="AT33" s="428"/>
      <c r="AU33" s="428"/>
      <c r="AV33" s="428"/>
      <c r="AW33" s="428"/>
      <c r="AX33" s="428"/>
      <c r="AY33" s="428"/>
      <c r="AZ33" s="428"/>
      <c r="BA33" s="428"/>
      <c r="BB33" s="428"/>
      <c r="BC33" s="428"/>
      <c r="BD33" s="217"/>
      <c r="BE33" s="428" t="s">
        <v>205</v>
      </c>
      <c r="BF33" s="428"/>
      <c r="BG33" s="428" t="s">
        <v>206</v>
      </c>
      <c r="BH33" s="428"/>
      <c r="BI33" s="428"/>
      <c r="BJ33" s="428"/>
      <c r="BK33" s="428"/>
      <c r="BL33" s="428"/>
      <c r="BM33" s="428"/>
      <c r="BN33" s="428"/>
      <c r="BO33" s="428"/>
      <c r="BP33" s="428"/>
      <c r="BQ33" s="428"/>
      <c r="BR33" s="428"/>
      <c r="BS33" s="428"/>
      <c r="BT33" s="428"/>
      <c r="BU33" s="428"/>
      <c r="BV33" s="217"/>
      <c r="BW33" s="429" t="s">
        <v>205</v>
      </c>
      <c r="BX33" s="429"/>
      <c r="BY33" s="428" t="s">
        <v>207</v>
      </c>
      <c r="BZ33" s="428"/>
      <c r="CA33" s="428"/>
      <c r="CB33" s="428"/>
      <c r="CC33" s="428"/>
      <c r="CD33" s="428"/>
      <c r="CE33" s="428"/>
      <c r="CF33" s="428"/>
      <c r="CG33" s="428"/>
      <c r="CH33" s="428"/>
      <c r="CI33" s="428"/>
      <c r="CJ33" s="428"/>
      <c r="CK33" s="428"/>
      <c r="CL33" s="428"/>
      <c r="CM33" s="428"/>
      <c r="CN33" s="216"/>
      <c r="CO33" s="429" t="s">
        <v>208</v>
      </c>
      <c r="CP33" s="429"/>
      <c r="CQ33" s="428" t="s">
        <v>209</v>
      </c>
      <c r="CR33" s="428"/>
      <c r="CS33" s="428"/>
      <c r="CT33" s="428"/>
      <c r="CU33" s="428"/>
      <c r="CV33" s="428"/>
      <c r="CW33" s="428"/>
      <c r="CX33" s="428"/>
      <c r="CY33" s="428"/>
      <c r="CZ33" s="428"/>
      <c r="DA33" s="428"/>
      <c r="DB33" s="428"/>
      <c r="DC33" s="428"/>
      <c r="DD33" s="428"/>
      <c r="DE33" s="428"/>
      <c r="DF33" s="216"/>
      <c r="DG33" s="427" t="s">
        <v>210</v>
      </c>
      <c r="DH33" s="427"/>
      <c r="DI33" s="218"/>
      <c r="DJ33" s="186"/>
      <c r="DK33" s="186"/>
      <c r="DL33" s="186"/>
      <c r="DM33" s="186"/>
      <c r="DN33" s="186"/>
      <c r="DO33" s="186"/>
    </row>
    <row r="34" spans="1:119" ht="32.25" customHeight="1" x14ac:dyDescent="0.2">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3</v>
      </c>
      <c r="V34" s="425"/>
      <c r="W34" s="424" t="str">
        <f>IF('各会計、関係団体の財政状況及び健全化判断比率'!B28="","",'各会計、関係団体の財政状況及び健全化判断比率'!B28)</f>
        <v>村山市国民健康保険事業特別会計</v>
      </c>
      <c r="X34" s="424"/>
      <c r="Y34" s="424"/>
      <c r="Z34" s="424"/>
      <c r="AA34" s="424"/>
      <c r="AB34" s="424"/>
      <c r="AC34" s="424"/>
      <c r="AD34" s="424"/>
      <c r="AE34" s="424"/>
      <c r="AF34" s="424"/>
      <c r="AG34" s="424"/>
      <c r="AH34" s="424"/>
      <c r="AI34" s="424"/>
      <c r="AJ34" s="424"/>
      <c r="AK34" s="424"/>
      <c r="AL34" s="214"/>
      <c r="AM34" s="425">
        <f>IF(AO34="","",MAX(C34:D43,U34:V43)+1)</f>
        <v>6</v>
      </c>
      <c r="AN34" s="425"/>
      <c r="AO34" s="424" t="str">
        <f>IF('各会計、関係団体の財政状況及び健全化判断比率'!B31="","",'各会計、関係団体の財政状況及び健全化判断比率'!B31)</f>
        <v>村山市水道事業会計</v>
      </c>
      <c r="AP34" s="424"/>
      <c r="AQ34" s="424"/>
      <c r="AR34" s="424"/>
      <c r="AS34" s="424"/>
      <c r="AT34" s="424"/>
      <c r="AU34" s="424"/>
      <c r="AV34" s="424"/>
      <c r="AW34" s="424"/>
      <c r="AX34" s="424"/>
      <c r="AY34" s="424"/>
      <c r="AZ34" s="424"/>
      <c r="BA34" s="424"/>
      <c r="BB34" s="424"/>
      <c r="BC34" s="424"/>
      <c r="BD34" s="214"/>
      <c r="BE34" s="425">
        <f>IF(BG34="","",MAX(C34:D43,U34:V43,AM34:AN43)+1)</f>
        <v>7</v>
      </c>
      <c r="BF34" s="425"/>
      <c r="BG34" s="424" t="str">
        <f>IF('各会計、関係団体の財政状況及び健全化判断比率'!B32="","",'各会計、関係団体の財政状況及び健全化判断比率'!B32)</f>
        <v>村山市公共下水道事業特別会計</v>
      </c>
      <c r="BH34" s="424"/>
      <c r="BI34" s="424"/>
      <c r="BJ34" s="424"/>
      <c r="BK34" s="424"/>
      <c r="BL34" s="424"/>
      <c r="BM34" s="424"/>
      <c r="BN34" s="424"/>
      <c r="BO34" s="424"/>
      <c r="BP34" s="424"/>
      <c r="BQ34" s="424"/>
      <c r="BR34" s="424"/>
      <c r="BS34" s="424"/>
      <c r="BT34" s="424"/>
      <c r="BU34" s="424"/>
      <c r="BV34" s="214"/>
      <c r="BW34" s="425">
        <f>IF(BY34="","",MAX(C34:D43,U34:V43,AM34:AN43,BE34:BF43)+1)</f>
        <v>9</v>
      </c>
      <c r="BX34" s="425"/>
      <c r="BY34" s="424" t="str">
        <f>IF('各会計、関係団体の財政状況及び健全化判断比率'!B68="","",'各会計、関係団体の財政状況及び健全化判断比率'!B68)</f>
        <v>北村山広域行政事務組合</v>
      </c>
      <c r="BZ34" s="424"/>
      <c r="CA34" s="424"/>
      <c r="CB34" s="424"/>
      <c r="CC34" s="424"/>
      <c r="CD34" s="424"/>
      <c r="CE34" s="424"/>
      <c r="CF34" s="424"/>
      <c r="CG34" s="424"/>
      <c r="CH34" s="424"/>
      <c r="CI34" s="424"/>
      <c r="CJ34" s="424"/>
      <c r="CK34" s="424"/>
      <c r="CL34" s="424"/>
      <c r="CM34" s="424"/>
      <c r="CN34" s="214"/>
      <c r="CO34" s="425">
        <f>IF(CQ34="","",MAX(C34:D43,U34:V43,AM34:AN43,BE34:BF43,BW34:BX43)+1)</f>
        <v>18</v>
      </c>
      <c r="CP34" s="425"/>
      <c r="CQ34" s="424" t="str">
        <f>IF('各会計、関係団体の財政状況及び健全化判断比率'!BS7="","",'各会計、関係団体の財政状況及び健全化判断比率'!BS7)</f>
        <v>村山市余暇開発公社</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
      </c>
      <c r="DH34" s="426"/>
      <c r="DI34" s="218"/>
      <c r="DJ34" s="186"/>
      <c r="DK34" s="186"/>
      <c r="DL34" s="186"/>
      <c r="DM34" s="186"/>
      <c r="DN34" s="186"/>
      <c r="DO34" s="186"/>
    </row>
    <row r="35" spans="1:119" ht="32.25" customHeight="1" x14ac:dyDescent="0.2">
      <c r="A35" s="187"/>
      <c r="B35" s="213"/>
      <c r="C35" s="425">
        <f>IF(E35="","",C34+1)</f>
        <v>2</v>
      </c>
      <c r="D35" s="425"/>
      <c r="E35" s="424" t="str">
        <f>IF('各会計、関係団体の財政状況及び健全化判断比率'!B8="","",'各会計、関係団体の財政状況及び健全化判断比率'!B8)</f>
        <v>村山市土地区画整理事業特別会計</v>
      </c>
      <c r="F35" s="424"/>
      <c r="G35" s="424"/>
      <c r="H35" s="424"/>
      <c r="I35" s="424"/>
      <c r="J35" s="424"/>
      <c r="K35" s="424"/>
      <c r="L35" s="424"/>
      <c r="M35" s="424"/>
      <c r="N35" s="424"/>
      <c r="O35" s="424"/>
      <c r="P35" s="424"/>
      <c r="Q35" s="424"/>
      <c r="R35" s="424"/>
      <c r="S35" s="424"/>
      <c r="T35" s="214"/>
      <c r="U35" s="425">
        <f>IF(W35="","",U34+1)</f>
        <v>4</v>
      </c>
      <c r="V35" s="425"/>
      <c r="W35" s="424" t="str">
        <f>IF('各会計、関係団体の財政状況及び健全化判断比率'!B29="","",'各会計、関係団体の財政状況及び健全化判断比率'!B29)</f>
        <v>村山市介護保険事業特別会計</v>
      </c>
      <c r="X35" s="424"/>
      <c r="Y35" s="424"/>
      <c r="Z35" s="424"/>
      <c r="AA35" s="424"/>
      <c r="AB35" s="424"/>
      <c r="AC35" s="424"/>
      <c r="AD35" s="424"/>
      <c r="AE35" s="424"/>
      <c r="AF35" s="424"/>
      <c r="AG35" s="424"/>
      <c r="AH35" s="424"/>
      <c r="AI35" s="424"/>
      <c r="AJ35" s="424"/>
      <c r="AK35" s="424"/>
      <c r="AL35" s="214"/>
      <c r="AM35" s="425" t="str">
        <f t="shared" ref="AM35:AM43" si="0">IF(AO35="","",AM34+1)</f>
        <v/>
      </c>
      <c r="AN35" s="425"/>
      <c r="AO35" s="424"/>
      <c r="AP35" s="424"/>
      <c r="AQ35" s="424"/>
      <c r="AR35" s="424"/>
      <c r="AS35" s="424"/>
      <c r="AT35" s="424"/>
      <c r="AU35" s="424"/>
      <c r="AV35" s="424"/>
      <c r="AW35" s="424"/>
      <c r="AX35" s="424"/>
      <c r="AY35" s="424"/>
      <c r="AZ35" s="424"/>
      <c r="BA35" s="424"/>
      <c r="BB35" s="424"/>
      <c r="BC35" s="424"/>
      <c r="BD35" s="214"/>
      <c r="BE35" s="425">
        <f t="shared" ref="BE35:BE43" si="1">IF(BG35="","",BE34+1)</f>
        <v>8</v>
      </c>
      <c r="BF35" s="425"/>
      <c r="BG35" s="424" t="str">
        <f>IF('各会計、関係団体の財政状況及び健全化判断比率'!B33="","",'各会計、関係団体の財政状況及び健全化判断比率'!B33)</f>
        <v>村山市農業集落排水事業特別会計</v>
      </c>
      <c r="BH35" s="424"/>
      <c r="BI35" s="424"/>
      <c r="BJ35" s="424"/>
      <c r="BK35" s="424"/>
      <c r="BL35" s="424"/>
      <c r="BM35" s="424"/>
      <c r="BN35" s="424"/>
      <c r="BO35" s="424"/>
      <c r="BP35" s="424"/>
      <c r="BQ35" s="424"/>
      <c r="BR35" s="424"/>
      <c r="BS35" s="424"/>
      <c r="BT35" s="424"/>
      <c r="BU35" s="424"/>
      <c r="BV35" s="214"/>
      <c r="BW35" s="425">
        <f t="shared" ref="BW35:BW43" si="2">IF(BY35="","",BW34+1)</f>
        <v>10</v>
      </c>
      <c r="BX35" s="425"/>
      <c r="BY35" s="424" t="str">
        <f>IF('各会計、関係団体の財政状況及び健全化判断比率'!B69="","",'各会計、関係団体の財政状況及び健全化判断比率'!B69)</f>
        <v>東根市外二市一町共立衛生処理組合</v>
      </c>
      <c r="BZ35" s="424"/>
      <c r="CA35" s="424"/>
      <c r="CB35" s="424"/>
      <c r="CC35" s="424"/>
      <c r="CD35" s="424"/>
      <c r="CE35" s="424"/>
      <c r="CF35" s="424"/>
      <c r="CG35" s="424"/>
      <c r="CH35" s="424"/>
      <c r="CI35" s="424"/>
      <c r="CJ35" s="424"/>
      <c r="CK35" s="424"/>
      <c r="CL35" s="424"/>
      <c r="CM35" s="424"/>
      <c r="CN35" s="214"/>
      <c r="CO35" s="425">
        <f t="shared" ref="CO35:CO43" si="3">IF(CQ35="","",CO34+1)</f>
        <v>19</v>
      </c>
      <c r="CP35" s="425"/>
      <c r="CQ35" s="424" t="str">
        <f>IF('各会計、関係団体の財政状況及び健全化判断比率'!BS8="","",'各会計、関係団体の財政状況及び健全化判断比率'!BS8)</f>
        <v>村山市スポーツ協会</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x14ac:dyDescent="0.2">
      <c r="A36" s="187"/>
      <c r="B36" s="213"/>
      <c r="C36" s="425" t="str">
        <f>IF(E36="","",C35+1)</f>
        <v/>
      </c>
      <c r="D36" s="425"/>
      <c r="E36" s="424" t="str">
        <f>IF('各会計、関係団体の財政状況及び健全化判断比率'!B9="","",'各会計、関係団体の財政状況及び健全化判断比率'!B9)</f>
        <v/>
      </c>
      <c r="F36" s="424"/>
      <c r="G36" s="424"/>
      <c r="H36" s="424"/>
      <c r="I36" s="424"/>
      <c r="J36" s="424"/>
      <c r="K36" s="424"/>
      <c r="L36" s="424"/>
      <c r="M36" s="424"/>
      <c r="N36" s="424"/>
      <c r="O36" s="424"/>
      <c r="P36" s="424"/>
      <c r="Q36" s="424"/>
      <c r="R36" s="424"/>
      <c r="S36" s="424"/>
      <c r="T36" s="214"/>
      <c r="U36" s="425">
        <f t="shared" ref="U36:U43" si="4">IF(W36="","",U35+1)</f>
        <v>5</v>
      </c>
      <c r="V36" s="425"/>
      <c r="W36" s="424" t="str">
        <f>IF('各会計、関係団体の財政状況及び健全化判断比率'!B30="","",'各会計、関係団体の財政状況及び健全化判断比率'!B30)</f>
        <v>村山市後期高齢者医療事業特別会計</v>
      </c>
      <c r="X36" s="424"/>
      <c r="Y36" s="424"/>
      <c r="Z36" s="424"/>
      <c r="AA36" s="424"/>
      <c r="AB36" s="424"/>
      <c r="AC36" s="424"/>
      <c r="AD36" s="424"/>
      <c r="AE36" s="424"/>
      <c r="AF36" s="424"/>
      <c r="AG36" s="424"/>
      <c r="AH36" s="424"/>
      <c r="AI36" s="424"/>
      <c r="AJ36" s="424"/>
      <c r="AK36" s="424"/>
      <c r="AL36" s="214"/>
      <c r="AM36" s="425" t="str">
        <f t="shared" si="0"/>
        <v/>
      </c>
      <c r="AN36" s="425"/>
      <c r="AO36" s="424"/>
      <c r="AP36" s="424"/>
      <c r="AQ36" s="424"/>
      <c r="AR36" s="424"/>
      <c r="AS36" s="424"/>
      <c r="AT36" s="424"/>
      <c r="AU36" s="424"/>
      <c r="AV36" s="424"/>
      <c r="AW36" s="424"/>
      <c r="AX36" s="424"/>
      <c r="AY36" s="424"/>
      <c r="AZ36" s="424"/>
      <c r="BA36" s="424"/>
      <c r="BB36" s="424"/>
      <c r="BC36" s="424"/>
      <c r="BD36" s="214"/>
      <c r="BE36" s="425" t="str">
        <f t="shared" si="1"/>
        <v/>
      </c>
      <c r="BF36" s="425"/>
      <c r="BG36" s="424"/>
      <c r="BH36" s="424"/>
      <c r="BI36" s="424"/>
      <c r="BJ36" s="424"/>
      <c r="BK36" s="424"/>
      <c r="BL36" s="424"/>
      <c r="BM36" s="424"/>
      <c r="BN36" s="424"/>
      <c r="BO36" s="424"/>
      <c r="BP36" s="424"/>
      <c r="BQ36" s="424"/>
      <c r="BR36" s="424"/>
      <c r="BS36" s="424"/>
      <c r="BT36" s="424"/>
      <c r="BU36" s="424"/>
      <c r="BV36" s="214"/>
      <c r="BW36" s="425">
        <f t="shared" si="2"/>
        <v>11</v>
      </c>
      <c r="BX36" s="425"/>
      <c r="BY36" s="424" t="str">
        <f>IF('各会計、関係団体の財政状況及び健全化判断比率'!B70="","",'各会計、関係団体の財政状況及び健全化判断比率'!B70)</f>
        <v>山形県消防補償等組合</v>
      </c>
      <c r="BZ36" s="424"/>
      <c r="CA36" s="424"/>
      <c r="CB36" s="424"/>
      <c r="CC36" s="424"/>
      <c r="CD36" s="424"/>
      <c r="CE36" s="424"/>
      <c r="CF36" s="424"/>
      <c r="CG36" s="424"/>
      <c r="CH36" s="424"/>
      <c r="CI36" s="424"/>
      <c r="CJ36" s="424"/>
      <c r="CK36" s="424"/>
      <c r="CL36" s="424"/>
      <c r="CM36" s="424"/>
      <c r="CN36" s="214"/>
      <c r="CO36" s="425">
        <f t="shared" si="3"/>
        <v>20</v>
      </c>
      <c r="CP36" s="425"/>
      <c r="CQ36" s="424" t="str">
        <f>IF('各会計、関係団体の財政状況及び健全化判断比率'!BS9="","",'各会計、関係団体の財政状況及び健全化判断比率'!BS9)</f>
        <v>村山市土地開発公社</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x14ac:dyDescent="0.2">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t="str">
        <f t="shared" si="4"/>
        <v/>
      </c>
      <c r="V37" s="425"/>
      <c r="W37" s="424"/>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t="str">
        <f t="shared" si="1"/>
        <v/>
      </c>
      <c r="BF37" s="425"/>
      <c r="BG37" s="424"/>
      <c r="BH37" s="424"/>
      <c r="BI37" s="424"/>
      <c r="BJ37" s="424"/>
      <c r="BK37" s="424"/>
      <c r="BL37" s="424"/>
      <c r="BM37" s="424"/>
      <c r="BN37" s="424"/>
      <c r="BO37" s="424"/>
      <c r="BP37" s="424"/>
      <c r="BQ37" s="424"/>
      <c r="BR37" s="424"/>
      <c r="BS37" s="424"/>
      <c r="BT37" s="424"/>
      <c r="BU37" s="424"/>
      <c r="BV37" s="214"/>
      <c r="BW37" s="425">
        <f t="shared" si="2"/>
        <v>12</v>
      </c>
      <c r="BX37" s="425"/>
      <c r="BY37" s="424" t="str">
        <f>IF('各会計、関係団体の財政状況及び健全化判断比率'!B71="","",'各会計、関係団体の財政状況及び健全化判断比率'!B71)</f>
        <v>山形県自治会館管理組合</v>
      </c>
      <c r="BZ37" s="424"/>
      <c r="CA37" s="424"/>
      <c r="CB37" s="424"/>
      <c r="CC37" s="424"/>
      <c r="CD37" s="424"/>
      <c r="CE37" s="424"/>
      <c r="CF37" s="424"/>
      <c r="CG37" s="424"/>
      <c r="CH37" s="424"/>
      <c r="CI37" s="424"/>
      <c r="CJ37" s="424"/>
      <c r="CK37" s="424"/>
      <c r="CL37" s="424"/>
      <c r="CM37" s="424"/>
      <c r="CN37" s="214"/>
      <c r="CO37" s="425" t="str">
        <f t="shared" si="3"/>
        <v/>
      </c>
      <c r="CP37" s="425"/>
      <c r="CQ37" s="424" t="str">
        <f>IF('各会計、関係団体の財政状況及び健全化判断比率'!BS10="","",'各会計、関係団体の財政状況及び健全化判断比率'!BS10)</f>
        <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x14ac:dyDescent="0.2">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f t="shared" si="2"/>
        <v>13</v>
      </c>
      <c r="BX38" s="425"/>
      <c r="BY38" s="424" t="str">
        <f>IF('各会計、関係団体の財政状況及び健全化判断比率'!B72="","",'各会計、関係団体の財政状況及び健全化判断比率'!B72)</f>
        <v>河北町ほか２市広域斎場事務組合</v>
      </c>
      <c r="BZ38" s="424"/>
      <c r="CA38" s="424"/>
      <c r="CB38" s="424"/>
      <c r="CC38" s="424"/>
      <c r="CD38" s="424"/>
      <c r="CE38" s="424"/>
      <c r="CF38" s="424"/>
      <c r="CG38" s="424"/>
      <c r="CH38" s="424"/>
      <c r="CI38" s="424"/>
      <c r="CJ38" s="424"/>
      <c r="CK38" s="424"/>
      <c r="CL38" s="424"/>
      <c r="CM38" s="424"/>
      <c r="CN38" s="214"/>
      <c r="CO38" s="425" t="str">
        <f t="shared" si="3"/>
        <v/>
      </c>
      <c r="CP38" s="425"/>
      <c r="CQ38" s="424" t="str">
        <f>IF('各会計、関係団体の財政状況及び健全化判断比率'!BS11="","",'各会計、関係団体の財政状況及び健全化判断比率'!BS11)</f>
        <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x14ac:dyDescent="0.2">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f t="shared" si="2"/>
        <v>14</v>
      </c>
      <c r="BX39" s="425"/>
      <c r="BY39" s="424" t="str">
        <f>IF('各会計、関係団体の財政状況及び健全化判断比率'!B73="","",'各会計、関係団体の財政状況及び健全化判断比率'!B73)</f>
        <v>山形県後期高齢者医療広域連合（普通会計分）</v>
      </c>
      <c r="BZ39" s="424"/>
      <c r="CA39" s="424"/>
      <c r="CB39" s="424"/>
      <c r="CC39" s="424"/>
      <c r="CD39" s="424"/>
      <c r="CE39" s="424"/>
      <c r="CF39" s="424"/>
      <c r="CG39" s="424"/>
      <c r="CH39" s="424"/>
      <c r="CI39" s="424"/>
      <c r="CJ39" s="424"/>
      <c r="CK39" s="424"/>
      <c r="CL39" s="424"/>
      <c r="CM39" s="424"/>
      <c r="CN39" s="214"/>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x14ac:dyDescent="0.2">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f t="shared" si="2"/>
        <v>15</v>
      </c>
      <c r="BX40" s="425"/>
      <c r="BY40" s="424" t="str">
        <f>IF('各会計、関係団体の財政状況及び健全化判断比率'!B74="","",'各会計、関係団体の財政状況及び健全化判断比率'!B74)</f>
        <v>山形県後期高齢者医療広域連合（事業会計分）</v>
      </c>
      <c r="BZ40" s="424"/>
      <c r="CA40" s="424"/>
      <c r="CB40" s="424"/>
      <c r="CC40" s="424"/>
      <c r="CD40" s="424"/>
      <c r="CE40" s="424"/>
      <c r="CF40" s="424"/>
      <c r="CG40" s="424"/>
      <c r="CH40" s="424"/>
      <c r="CI40" s="424"/>
      <c r="CJ40" s="424"/>
      <c r="CK40" s="424"/>
      <c r="CL40" s="424"/>
      <c r="CM40" s="424"/>
      <c r="CN40" s="214"/>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x14ac:dyDescent="0.2">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f t="shared" si="2"/>
        <v>16</v>
      </c>
      <c r="BX41" s="425"/>
      <c r="BY41" s="424" t="str">
        <f>IF('各会計、関係団体の財政状況及び健全化判断比率'!B75="","",'各会計、関係団体の財政状況及び健全化判断比率'!B75)</f>
        <v>北村山公立病院組合</v>
      </c>
      <c r="BZ41" s="424"/>
      <c r="CA41" s="424"/>
      <c r="CB41" s="424"/>
      <c r="CC41" s="424"/>
      <c r="CD41" s="424"/>
      <c r="CE41" s="424"/>
      <c r="CF41" s="424"/>
      <c r="CG41" s="424"/>
      <c r="CH41" s="424"/>
      <c r="CI41" s="424"/>
      <c r="CJ41" s="424"/>
      <c r="CK41" s="424"/>
      <c r="CL41" s="424"/>
      <c r="CM41" s="424"/>
      <c r="CN41" s="214"/>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x14ac:dyDescent="0.2">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f t="shared" si="2"/>
        <v>17</v>
      </c>
      <c r="BX42" s="425"/>
      <c r="BY42" s="424" t="str">
        <f>IF('各会計、関係団体の財政状況及び健全化判断比率'!B76="","",'各会計、関係団体の財政状況及び健全化判断比率'!B76)</f>
        <v>山形県市町村職員退職手当組合</v>
      </c>
      <c r="BZ42" s="424"/>
      <c r="CA42" s="424"/>
      <c r="CB42" s="424"/>
      <c r="CC42" s="424"/>
      <c r="CD42" s="424"/>
      <c r="CE42" s="424"/>
      <c r="CF42" s="424"/>
      <c r="CG42" s="424"/>
      <c r="CH42" s="424"/>
      <c r="CI42" s="424"/>
      <c r="CJ42" s="424"/>
      <c r="CK42" s="424"/>
      <c r="CL42" s="424"/>
      <c r="CM42" s="424"/>
      <c r="CN42" s="214"/>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x14ac:dyDescent="0.2">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x14ac:dyDescent="0.25">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2">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2">
      <c r="B46" s="186" t="s">
        <v>211</v>
      </c>
      <c r="C46" s="186"/>
      <c r="D46" s="186"/>
      <c r="E46" s="186" t="s">
        <v>212</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2">
      <c r="B47" s="186"/>
      <c r="C47" s="186"/>
      <c r="D47" s="186"/>
      <c r="E47" s="186" t="s">
        <v>213</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2">
      <c r="B48" s="186"/>
      <c r="C48" s="186"/>
      <c r="D48" s="186"/>
      <c r="E48" s="186" t="s">
        <v>214</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2">
      <c r="E49" s="222" t="s">
        <v>215</v>
      </c>
    </row>
    <row r="50" spans="5:5" x14ac:dyDescent="0.2">
      <c r="E50" s="188" t="s">
        <v>216</v>
      </c>
    </row>
    <row r="51" spans="5:5" x14ac:dyDescent="0.2">
      <c r="E51" s="188" t="s">
        <v>217</v>
      </c>
    </row>
    <row r="52" spans="5:5" x14ac:dyDescent="0.2">
      <c r="E52" s="188" t="s">
        <v>218</v>
      </c>
    </row>
    <row r="53" spans="5:5" x14ac:dyDescent="0.2"/>
    <row r="54" spans="5:5" x14ac:dyDescent="0.2"/>
    <row r="55" spans="5:5" x14ac:dyDescent="0.2"/>
    <row r="56" spans="5:5" x14ac:dyDescent="0.2"/>
  </sheetData>
  <sheetProtection algorithmName="SHA-512" hashValue="Ri2Ub1oktn/zGC3jgwcvTmlo6E/pwYKqz2qcmHnyW323/Ufq0D4FLtKG4WSK5JPnjSAt1K/uYfDqbW/Ruas6pw==" saltValue="8cpsdmpCMEckPPfpQanCy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95" width="1.6640625" style="226" customWidth="1"/>
    <col min="96" max="133" width="1.6640625" style="242" customWidth="1"/>
    <col min="134" max="143" width="1.6640625" style="226" customWidth="1"/>
    <col min="144" max="16384" width="0" style="226" hidden="1"/>
  </cols>
  <sheetData>
    <row r="1" spans="2:143" ht="22.5" customHeight="1" thickBot="1" x14ac:dyDescent="0.25">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219</v>
      </c>
      <c r="DI1" s="798"/>
      <c r="DJ1" s="798"/>
      <c r="DK1" s="798"/>
      <c r="DL1" s="798"/>
      <c r="DM1" s="798"/>
      <c r="DN1" s="799"/>
      <c r="DO1" s="226"/>
      <c r="DP1" s="797" t="s">
        <v>220</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x14ac:dyDescent="0.2">
      <c r="B2" s="227" t="s">
        <v>221</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2">
      <c r="B3" s="739" t="s">
        <v>222</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223</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224</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x14ac:dyDescent="0.2">
      <c r="B4" s="739" t="s">
        <v>1</v>
      </c>
      <c r="C4" s="740"/>
      <c r="D4" s="740"/>
      <c r="E4" s="740"/>
      <c r="F4" s="740"/>
      <c r="G4" s="740"/>
      <c r="H4" s="740"/>
      <c r="I4" s="740"/>
      <c r="J4" s="740"/>
      <c r="K4" s="740"/>
      <c r="L4" s="740"/>
      <c r="M4" s="740"/>
      <c r="N4" s="740"/>
      <c r="O4" s="740"/>
      <c r="P4" s="740"/>
      <c r="Q4" s="741"/>
      <c r="R4" s="739" t="s">
        <v>225</v>
      </c>
      <c r="S4" s="740"/>
      <c r="T4" s="740"/>
      <c r="U4" s="740"/>
      <c r="V4" s="740"/>
      <c r="W4" s="740"/>
      <c r="X4" s="740"/>
      <c r="Y4" s="741"/>
      <c r="Z4" s="739" t="s">
        <v>226</v>
      </c>
      <c r="AA4" s="740"/>
      <c r="AB4" s="740"/>
      <c r="AC4" s="741"/>
      <c r="AD4" s="739" t="s">
        <v>227</v>
      </c>
      <c r="AE4" s="740"/>
      <c r="AF4" s="740"/>
      <c r="AG4" s="740"/>
      <c r="AH4" s="740"/>
      <c r="AI4" s="740"/>
      <c r="AJ4" s="740"/>
      <c r="AK4" s="741"/>
      <c r="AL4" s="739" t="s">
        <v>226</v>
      </c>
      <c r="AM4" s="740"/>
      <c r="AN4" s="740"/>
      <c r="AO4" s="741"/>
      <c r="AP4" s="800" t="s">
        <v>228</v>
      </c>
      <c r="AQ4" s="800"/>
      <c r="AR4" s="800"/>
      <c r="AS4" s="800"/>
      <c r="AT4" s="800"/>
      <c r="AU4" s="800"/>
      <c r="AV4" s="800"/>
      <c r="AW4" s="800"/>
      <c r="AX4" s="800"/>
      <c r="AY4" s="800"/>
      <c r="AZ4" s="800"/>
      <c r="BA4" s="800"/>
      <c r="BB4" s="800"/>
      <c r="BC4" s="800"/>
      <c r="BD4" s="800"/>
      <c r="BE4" s="800"/>
      <c r="BF4" s="800"/>
      <c r="BG4" s="800" t="s">
        <v>229</v>
      </c>
      <c r="BH4" s="800"/>
      <c r="BI4" s="800"/>
      <c r="BJ4" s="800"/>
      <c r="BK4" s="800"/>
      <c r="BL4" s="800"/>
      <c r="BM4" s="800"/>
      <c r="BN4" s="800"/>
      <c r="BO4" s="800" t="s">
        <v>226</v>
      </c>
      <c r="BP4" s="800"/>
      <c r="BQ4" s="800"/>
      <c r="BR4" s="800"/>
      <c r="BS4" s="800" t="s">
        <v>230</v>
      </c>
      <c r="BT4" s="800"/>
      <c r="BU4" s="800"/>
      <c r="BV4" s="800"/>
      <c r="BW4" s="800"/>
      <c r="BX4" s="800"/>
      <c r="BY4" s="800"/>
      <c r="BZ4" s="800"/>
      <c r="CA4" s="800"/>
      <c r="CB4" s="800"/>
      <c r="CD4" s="782" t="s">
        <v>231</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x14ac:dyDescent="0.2">
      <c r="B5" s="746" t="s">
        <v>232</v>
      </c>
      <c r="C5" s="747"/>
      <c r="D5" s="747"/>
      <c r="E5" s="747"/>
      <c r="F5" s="747"/>
      <c r="G5" s="747"/>
      <c r="H5" s="747"/>
      <c r="I5" s="747"/>
      <c r="J5" s="747"/>
      <c r="K5" s="747"/>
      <c r="L5" s="747"/>
      <c r="M5" s="747"/>
      <c r="N5" s="747"/>
      <c r="O5" s="747"/>
      <c r="P5" s="747"/>
      <c r="Q5" s="748"/>
      <c r="R5" s="733">
        <v>2505359</v>
      </c>
      <c r="S5" s="734"/>
      <c r="T5" s="734"/>
      <c r="U5" s="734"/>
      <c r="V5" s="734"/>
      <c r="W5" s="734"/>
      <c r="X5" s="734"/>
      <c r="Y5" s="777"/>
      <c r="Z5" s="795">
        <v>18.399999999999999</v>
      </c>
      <c r="AA5" s="795"/>
      <c r="AB5" s="795"/>
      <c r="AC5" s="795"/>
      <c r="AD5" s="796">
        <v>2386927</v>
      </c>
      <c r="AE5" s="796"/>
      <c r="AF5" s="796"/>
      <c r="AG5" s="796"/>
      <c r="AH5" s="796"/>
      <c r="AI5" s="796"/>
      <c r="AJ5" s="796"/>
      <c r="AK5" s="796"/>
      <c r="AL5" s="778">
        <v>34.6</v>
      </c>
      <c r="AM5" s="751"/>
      <c r="AN5" s="751"/>
      <c r="AO5" s="779"/>
      <c r="AP5" s="746" t="s">
        <v>233</v>
      </c>
      <c r="AQ5" s="747"/>
      <c r="AR5" s="747"/>
      <c r="AS5" s="747"/>
      <c r="AT5" s="747"/>
      <c r="AU5" s="747"/>
      <c r="AV5" s="747"/>
      <c r="AW5" s="747"/>
      <c r="AX5" s="747"/>
      <c r="AY5" s="747"/>
      <c r="AZ5" s="747"/>
      <c r="BA5" s="747"/>
      <c r="BB5" s="747"/>
      <c r="BC5" s="747"/>
      <c r="BD5" s="747"/>
      <c r="BE5" s="747"/>
      <c r="BF5" s="748"/>
      <c r="BG5" s="678">
        <v>2369250</v>
      </c>
      <c r="BH5" s="679"/>
      <c r="BI5" s="679"/>
      <c r="BJ5" s="679"/>
      <c r="BK5" s="679"/>
      <c r="BL5" s="679"/>
      <c r="BM5" s="679"/>
      <c r="BN5" s="680"/>
      <c r="BO5" s="715">
        <v>94.6</v>
      </c>
      <c r="BP5" s="715"/>
      <c r="BQ5" s="715"/>
      <c r="BR5" s="715"/>
      <c r="BS5" s="716">
        <v>19695</v>
      </c>
      <c r="BT5" s="716"/>
      <c r="BU5" s="716"/>
      <c r="BV5" s="716"/>
      <c r="BW5" s="716"/>
      <c r="BX5" s="716"/>
      <c r="BY5" s="716"/>
      <c r="BZ5" s="716"/>
      <c r="CA5" s="716"/>
      <c r="CB5" s="766"/>
      <c r="CD5" s="782" t="s">
        <v>228</v>
      </c>
      <c r="CE5" s="783"/>
      <c r="CF5" s="783"/>
      <c r="CG5" s="783"/>
      <c r="CH5" s="783"/>
      <c r="CI5" s="783"/>
      <c r="CJ5" s="783"/>
      <c r="CK5" s="783"/>
      <c r="CL5" s="783"/>
      <c r="CM5" s="783"/>
      <c r="CN5" s="783"/>
      <c r="CO5" s="783"/>
      <c r="CP5" s="783"/>
      <c r="CQ5" s="784"/>
      <c r="CR5" s="782" t="s">
        <v>234</v>
      </c>
      <c r="CS5" s="783"/>
      <c r="CT5" s="783"/>
      <c r="CU5" s="783"/>
      <c r="CV5" s="783"/>
      <c r="CW5" s="783"/>
      <c r="CX5" s="783"/>
      <c r="CY5" s="784"/>
      <c r="CZ5" s="782" t="s">
        <v>226</v>
      </c>
      <c r="DA5" s="783"/>
      <c r="DB5" s="783"/>
      <c r="DC5" s="784"/>
      <c r="DD5" s="782" t="s">
        <v>235</v>
      </c>
      <c r="DE5" s="783"/>
      <c r="DF5" s="783"/>
      <c r="DG5" s="783"/>
      <c r="DH5" s="783"/>
      <c r="DI5" s="783"/>
      <c r="DJ5" s="783"/>
      <c r="DK5" s="783"/>
      <c r="DL5" s="783"/>
      <c r="DM5" s="783"/>
      <c r="DN5" s="783"/>
      <c r="DO5" s="783"/>
      <c r="DP5" s="784"/>
      <c r="DQ5" s="782" t="s">
        <v>236</v>
      </c>
      <c r="DR5" s="783"/>
      <c r="DS5" s="783"/>
      <c r="DT5" s="783"/>
      <c r="DU5" s="783"/>
      <c r="DV5" s="783"/>
      <c r="DW5" s="783"/>
      <c r="DX5" s="783"/>
      <c r="DY5" s="783"/>
      <c r="DZ5" s="783"/>
      <c r="EA5" s="783"/>
      <c r="EB5" s="783"/>
      <c r="EC5" s="784"/>
    </row>
    <row r="6" spans="2:143" ht="11.25" customHeight="1" x14ac:dyDescent="0.2">
      <c r="B6" s="675" t="s">
        <v>237</v>
      </c>
      <c r="C6" s="676"/>
      <c r="D6" s="676"/>
      <c r="E6" s="676"/>
      <c r="F6" s="676"/>
      <c r="G6" s="676"/>
      <c r="H6" s="676"/>
      <c r="I6" s="676"/>
      <c r="J6" s="676"/>
      <c r="K6" s="676"/>
      <c r="L6" s="676"/>
      <c r="M6" s="676"/>
      <c r="N6" s="676"/>
      <c r="O6" s="676"/>
      <c r="P6" s="676"/>
      <c r="Q6" s="677"/>
      <c r="R6" s="678">
        <v>117707</v>
      </c>
      <c r="S6" s="679"/>
      <c r="T6" s="679"/>
      <c r="U6" s="679"/>
      <c r="V6" s="679"/>
      <c r="W6" s="679"/>
      <c r="X6" s="679"/>
      <c r="Y6" s="680"/>
      <c r="Z6" s="715">
        <v>0.9</v>
      </c>
      <c r="AA6" s="715"/>
      <c r="AB6" s="715"/>
      <c r="AC6" s="715"/>
      <c r="AD6" s="716">
        <v>117707</v>
      </c>
      <c r="AE6" s="716"/>
      <c r="AF6" s="716"/>
      <c r="AG6" s="716"/>
      <c r="AH6" s="716"/>
      <c r="AI6" s="716"/>
      <c r="AJ6" s="716"/>
      <c r="AK6" s="716"/>
      <c r="AL6" s="681">
        <v>1.7</v>
      </c>
      <c r="AM6" s="682"/>
      <c r="AN6" s="682"/>
      <c r="AO6" s="717"/>
      <c r="AP6" s="675" t="s">
        <v>238</v>
      </c>
      <c r="AQ6" s="676"/>
      <c r="AR6" s="676"/>
      <c r="AS6" s="676"/>
      <c r="AT6" s="676"/>
      <c r="AU6" s="676"/>
      <c r="AV6" s="676"/>
      <c r="AW6" s="676"/>
      <c r="AX6" s="676"/>
      <c r="AY6" s="676"/>
      <c r="AZ6" s="676"/>
      <c r="BA6" s="676"/>
      <c r="BB6" s="676"/>
      <c r="BC6" s="676"/>
      <c r="BD6" s="676"/>
      <c r="BE6" s="676"/>
      <c r="BF6" s="677"/>
      <c r="BG6" s="678">
        <v>2369250</v>
      </c>
      <c r="BH6" s="679"/>
      <c r="BI6" s="679"/>
      <c r="BJ6" s="679"/>
      <c r="BK6" s="679"/>
      <c r="BL6" s="679"/>
      <c r="BM6" s="679"/>
      <c r="BN6" s="680"/>
      <c r="BO6" s="715">
        <v>94.6</v>
      </c>
      <c r="BP6" s="715"/>
      <c r="BQ6" s="715"/>
      <c r="BR6" s="715"/>
      <c r="BS6" s="716">
        <v>19695</v>
      </c>
      <c r="BT6" s="716"/>
      <c r="BU6" s="716"/>
      <c r="BV6" s="716"/>
      <c r="BW6" s="716"/>
      <c r="BX6" s="716"/>
      <c r="BY6" s="716"/>
      <c r="BZ6" s="716"/>
      <c r="CA6" s="716"/>
      <c r="CB6" s="766"/>
      <c r="CD6" s="736" t="s">
        <v>239</v>
      </c>
      <c r="CE6" s="737"/>
      <c r="CF6" s="737"/>
      <c r="CG6" s="737"/>
      <c r="CH6" s="737"/>
      <c r="CI6" s="737"/>
      <c r="CJ6" s="737"/>
      <c r="CK6" s="737"/>
      <c r="CL6" s="737"/>
      <c r="CM6" s="737"/>
      <c r="CN6" s="737"/>
      <c r="CO6" s="737"/>
      <c r="CP6" s="737"/>
      <c r="CQ6" s="738"/>
      <c r="CR6" s="678">
        <v>158848</v>
      </c>
      <c r="CS6" s="679"/>
      <c r="CT6" s="679"/>
      <c r="CU6" s="679"/>
      <c r="CV6" s="679"/>
      <c r="CW6" s="679"/>
      <c r="CX6" s="679"/>
      <c r="CY6" s="680"/>
      <c r="CZ6" s="778">
        <v>1.2</v>
      </c>
      <c r="DA6" s="751"/>
      <c r="DB6" s="751"/>
      <c r="DC6" s="781"/>
      <c r="DD6" s="684" t="s">
        <v>130</v>
      </c>
      <c r="DE6" s="679"/>
      <c r="DF6" s="679"/>
      <c r="DG6" s="679"/>
      <c r="DH6" s="679"/>
      <c r="DI6" s="679"/>
      <c r="DJ6" s="679"/>
      <c r="DK6" s="679"/>
      <c r="DL6" s="679"/>
      <c r="DM6" s="679"/>
      <c r="DN6" s="679"/>
      <c r="DO6" s="679"/>
      <c r="DP6" s="680"/>
      <c r="DQ6" s="684">
        <v>158848</v>
      </c>
      <c r="DR6" s="679"/>
      <c r="DS6" s="679"/>
      <c r="DT6" s="679"/>
      <c r="DU6" s="679"/>
      <c r="DV6" s="679"/>
      <c r="DW6" s="679"/>
      <c r="DX6" s="679"/>
      <c r="DY6" s="679"/>
      <c r="DZ6" s="679"/>
      <c r="EA6" s="679"/>
      <c r="EB6" s="679"/>
      <c r="EC6" s="722"/>
    </row>
    <row r="7" spans="2:143" ht="11.25" customHeight="1" x14ac:dyDescent="0.2">
      <c r="B7" s="675" t="s">
        <v>240</v>
      </c>
      <c r="C7" s="676"/>
      <c r="D7" s="676"/>
      <c r="E7" s="676"/>
      <c r="F7" s="676"/>
      <c r="G7" s="676"/>
      <c r="H7" s="676"/>
      <c r="I7" s="676"/>
      <c r="J7" s="676"/>
      <c r="K7" s="676"/>
      <c r="L7" s="676"/>
      <c r="M7" s="676"/>
      <c r="N7" s="676"/>
      <c r="O7" s="676"/>
      <c r="P7" s="676"/>
      <c r="Q7" s="677"/>
      <c r="R7" s="678">
        <v>2181</v>
      </c>
      <c r="S7" s="679"/>
      <c r="T7" s="679"/>
      <c r="U7" s="679"/>
      <c r="V7" s="679"/>
      <c r="W7" s="679"/>
      <c r="X7" s="679"/>
      <c r="Y7" s="680"/>
      <c r="Z7" s="715">
        <v>0</v>
      </c>
      <c r="AA7" s="715"/>
      <c r="AB7" s="715"/>
      <c r="AC7" s="715"/>
      <c r="AD7" s="716">
        <v>2181</v>
      </c>
      <c r="AE7" s="716"/>
      <c r="AF7" s="716"/>
      <c r="AG7" s="716"/>
      <c r="AH7" s="716"/>
      <c r="AI7" s="716"/>
      <c r="AJ7" s="716"/>
      <c r="AK7" s="716"/>
      <c r="AL7" s="681">
        <v>0</v>
      </c>
      <c r="AM7" s="682"/>
      <c r="AN7" s="682"/>
      <c r="AO7" s="717"/>
      <c r="AP7" s="675" t="s">
        <v>241</v>
      </c>
      <c r="AQ7" s="676"/>
      <c r="AR7" s="676"/>
      <c r="AS7" s="676"/>
      <c r="AT7" s="676"/>
      <c r="AU7" s="676"/>
      <c r="AV7" s="676"/>
      <c r="AW7" s="676"/>
      <c r="AX7" s="676"/>
      <c r="AY7" s="676"/>
      <c r="AZ7" s="676"/>
      <c r="BA7" s="676"/>
      <c r="BB7" s="676"/>
      <c r="BC7" s="676"/>
      <c r="BD7" s="676"/>
      <c r="BE7" s="676"/>
      <c r="BF7" s="677"/>
      <c r="BG7" s="678">
        <v>1060919</v>
      </c>
      <c r="BH7" s="679"/>
      <c r="BI7" s="679"/>
      <c r="BJ7" s="679"/>
      <c r="BK7" s="679"/>
      <c r="BL7" s="679"/>
      <c r="BM7" s="679"/>
      <c r="BN7" s="680"/>
      <c r="BO7" s="715">
        <v>42.3</v>
      </c>
      <c r="BP7" s="715"/>
      <c r="BQ7" s="715"/>
      <c r="BR7" s="715"/>
      <c r="BS7" s="716">
        <v>19695</v>
      </c>
      <c r="BT7" s="716"/>
      <c r="BU7" s="716"/>
      <c r="BV7" s="716"/>
      <c r="BW7" s="716"/>
      <c r="BX7" s="716"/>
      <c r="BY7" s="716"/>
      <c r="BZ7" s="716"/>
      <c r="CA7" s="716"/>
      <c r="CB7" s="766"/>
      <c r="CD7" s="711" t="s">
        <v>242</v>
      </c>
      <c r="CE7" s="712"/>
      <c r="CF7" s="712"/>
      <c r="CG7" s="712"/>
      <c r="CH7" s="712"/>
      <c r="CI7" s="712"/>
      <c r="CJ7" s="712"/>
      <c r="CK7" s="712"/>
      <c r="CL7" s="712"/>
      <c r="CM7" s="712"/>
      <c r="CN7" s="712"/>
      <c r="CO7" s="712"/>
      <c r="CP7" s="712"/>
      <c r="CQ7" s="713"/>
      <c r="CR7" s="678">
        <v>2248447</v>
      </c>
      <c r="CS7" s="679"/>
      <c r="CT7" s="679"/>
      <c r="CU7" s="679"/>
      <c r="CV7" s="679"/>
      <c r="CW7" s="679"/>
      <c r="CX7" s="679"/>
      <c r="CY7" s="680"/>
      <c r="CZ7" s="715">
        <v>17.5</v>
      </c>
      <c r="DA7" s="715"/>
      <c r="DB7" s="715"/>
      <c r="DC7" s="715"/>
      <c r="DD7" s="684">
        <v>22213</v>
      </c>
      <c r="DE7" s="679"/>
      <c r="DF7" s="679"/>
      <c r="DG7" s="679"/>
      <c r="DH7" s="679"/>
      <c r="DI7" s="679"/>
      <c r="DJ7" s="679"/>
      <c r="DK7" s="679"/>
      <c r="DL7" s="679"/>
      <c r="DM7" s="679"/>
      <c r="DN7" s="679"/>
      <c r="DO7" s="679"/>
      <c r="DP7" s="680"/>
      <c r="DQ7" s="684">
        <v>1763745</v>
      </c>
      <c r="DR7" s="679"/>
      <c r="DS7" s="679"/>
      <c r="DT7" s="679"/>
      <c r="DU7" s="679"/>
      <c r="DV7" s="679"/>
      <c r="DW7" s="679"/>
      <c r="DX7" s="679"/>
      <c r="DY7" s="679"/>
      <c r="DZ7" s="679"/>
      <c r="EA7" s="679"/>
      <c r="EB7" s="679"/>
      <c r="EC7" s="722"/>
    </row>
    <row r="8" spans="2:143" ht="11.25" customHeight="1" x14ac:dyDescent="0.2">
      <c r="B8" s="675" t="s">
        <v>243</v>
      </c>
      <c r="C8" s="676"/>
      <c r="D8" s="676"/>
      <c r="E8" s="676"/>
      <c r="F8" s="676"/>
      <c r="G8" s="676"/>
      <c r="H8" s="676"/>
      <c r="I8" s="676"/>
      <c r="J8" s="676"/>
      <c r="K8" s="676"/>
      <c r="L8" s="676"/>
      <c r="M8" s="676"/>
      <c r="N8" s="676"/>
      <c r="O8" s="676"/>
      <c r="P8" s="676"/>
      <c r="Q8" s="677"/>
      <c r="R8" s="678">
        <v>6152</v>
      </c>
      <c r="S8" s="679"/>
      <c r="T8" s="679"/>
      <c r="U8" s="679"/>
      <c r="V8" s="679"/>
      <c r="W8" s="679"/>
      <c r="X8" s="679"/>
      <c r="Y8" s="680"/>
      <c r="Z8" s="715">
        <v>0</v>
      </c>
      <c r="AA8" s="715"/>
      <c r="AB8" s="715"/>
      <c r="AC8" s="715"/>
      <c r="AD8" s="716">
        <v>6152</v>
      </c>
      <c r="AE8" s="716"/>
      <c r="AF8" s="716"/>
      <c r="AG8" s="716"/>
      <c r="AH8" s="716"/>
      <c r="AI8" s="716"/>
      <c r="AJ8" s="716"/>
      <c r="AK8" s="716"/>
      <c r="AL8" s="681">
        <v>0.1</v>
      </c>
      <c r="AM8" s="682"/>
      <c r="AN8" s="682"/>
      <c r="AO8" s="717"/>
      <c r="AP8" s="675" t="s">
        <v>244</v>
      </c>
      <c r="AQ8" s="676"/>
      <c r="AR8" s="676"/>
      <c r="AS8" s="676"/>
      <c r="AT8" s="676"/>
      <c r="AU8" s="676"/>
      <c r="AV8" s="676"/>
      <c r="AW8" s="676"/>
      <c r="AX8" s="676"/>
      <c r="AY8" s="676"/>
      <c r="AZ8" s="676"/>
      <c r="BA8" s="676"/>
      <c r="BB8" s="676"/>
      <c r="BC8" s="676"/>
      <c r="BD8" s="676"/>
      <c r="BE8" s="676"/>
      <c r="BF8" s="677"/>
      <c r="BG8" s="678">
        <v>40989</v>
      </c>
      <c r="BH8" s="679"/>
      <c r="BI8" s="679"/>
      <c r="BJ8" s="679"/>
      <c r="BK8" s="679"/>
      <c r="BL8" s="679"/>
      <c r="BM8" s="679"/>
      <c r="BN8" s="680"/>
      <c r="BO8" s="715">
        <v>1.6</v>
      </c>
      <c r="BP8" s="715"/>
      <c r="BQ8" s="715"/>
      <c r="BR8" s="715"/>
      <c r="BS8" s="684" t="s">
        <v>130</v>
      </c>
      <c r="BT8" s="679"/>
      <c r="BU8" s="679"/>
      <c r="BV8" s="679"/>
      <c r="BW8" s="679"/>
      <c r="BX8" s="679"/>
      <c r="BY8" s="679"/>
      <c r="BZ8" s="679"/>
      <c r="CA8" s="679"/>
      <c r="CB8" s="722"/>
      <c r="CD8" s="711" t="s">
        <v>245</v>
      </c>
      <c r="CE8" s="712"/>
      <c r="CF8" s="712"/>
      <c r="CG8" s="712"/>
      <c r="CH8" s="712"/>
      <c r="CI8" s="712"/>
      <c r="CJ8" s="712"/>
      <c r="CK8" s="712"/>
      <c r="CL8" s="712"/>
      <c r="CM8" s="712"/>
      <c r="CN8" s="712"/>
      <c r="CO8" s="712"/>
      <c r="CP8" s="712"/>
      <c r="CQ8" s="713"/>
      <c r="CR8" s="678">
        <v>3506238</v>
      </c>
      <c r="CS8" s="679"/>
      <c r="CT8" s="679"/>
      <c r="CU8" s="679"/>
      <c r="CV8" s="679"/>
      <c r="CW8" s="679"/>
      <c r="CX8" s="679"/>
      <c r="CY8" s="680"/>
      <c r="CZ8" s="715">
        <v>27.3</v>
      </c>
      <c r="DA8" s="715"/>
      <c r="DB8" s="715"/>
      <c r="DC8" s="715"/>
      <c r="DD8" s="684">
        <v>54051</v>
      </c>
      <c r="DE8" s="679"/>
      <c r="DF8" s="679"/>
      <c r="DG8" s="679"/>
      <c r="DH8" s="679"/>
      <c r="DI8" s="679"/>
      <c r="DJ8" s="679"/>
      <c r="DK8" s="679"/>
      <c r="DL8" s="679"/>
      <c r="DM8" s="679"/>
      <c r="DN8" s="679"/>
      <c r="DO8" s="679"/>
      <c r="DP8" s="680"/>
      <c r="DQ8" s="684">
        <v>1941239</v>
      </c>
      <c r="DR8" s="679"/>
      <c r="DS8" s="679"/>
      <c r="DT8" s="679"/>
      <c r="DU8" s="679"/>
      <c r="DV8" s="679"/>
      <c r="DW8" s="679"/>
      <c r="DX8" s="679"/>
      <c r="DY8" s="679"/>
      <c r="DZ8" s="679"/>
      <c r="EA8" s="679"/>
      <c r="EB8" s="679"/>
      <c r="EC8" s="722"/>
    </row>
    <row r="9" spans="2:143" ht="11.25" customHeight="1" x14ac:dyDescent="0.2">
      <c r="B9" s="675" t="s">
        <v>246</v>
      </c>
      <c r="C9" s="676"/>
      <c r="D9" s="676"/>
      <c r="E9" s="676"/>
      <c r="F9" s="676"/>
      <c r="G9" s="676"/>
      <c r="H9" s="676"/>
      <c r="I9" s="676"/>
      <c r="J9" s="676"/>
      <c r="K9" s="676"/>
      <c r="L9" s="676"/>
      <c r="M9" s="676"/>
      <c r="N9" s="676"/>
      <c r="O9" s="676"/>
      <c r="P9" s="676"/>
      <c r="Q9" s="677"/>
      <c r="R9" s="678">
        <v>3424</v>
      </c>
      <c r="S9" s="679"/>
      <c r="T9" s="679"/>
      <c r="U9" s="679"/>
      <c r="V9" s="679"/>
      <c r="W9" s="679"/>
      <c r="X9" s="679"/>
      <c r="Y9" s="680"/>
      <c r="Z9" s="715">
        <v>0</v>
      </c>
      <c r="AA9" s="715"/>
      <c r="AB9" s="715"/>
      <c r="AC9" s="715"/>
      <c r="AD9" s="716">
        <v>3424</v>
      </c>
      <c r="AE9" s="716"/>
      <c r="AF9" s="716"/>
      <c r="AG9" s="716"/>
      <c r="AH9" s="716"/>
      <c r="AI9" s="716"/>
      <c r="AJ9" s="716"/>
      <c r="AK9" s="716"/>
      <c r="AL9" s="681">
        <v>0</v>
      </c>
      <c r="AM9" s="682"/>
      <c r="AN9" s="682"/>
      <c r="AO9" s="717"/>
      <c r="AP9" s="675" t="s">
        <v>247</v>
      </c>
      <c r="AQ9" s="676"/>
      <c r="AR9" s="676"/>
      <c r="AS9" s="676"/>
      <c r="AT9" s="676"/>
      <c r="AU9" s="676"/>
      <c r="AV9" s="676"/>
      <c r="AW9" s="676"/>
      <c r="AX9" s="676"/>
      <c r="AY9" s="676"/>
      <c r="AZ9" s="676"/>
      <c r="BA9" s="676"/>
      <c r="BB9" s="676"/>
      <c r="BC9" s="676"/>
      <c r="BD9" s="676"/>
      <c r="BE9" s="676"/>
      <c r="BF9" s="677"/>
      <c r="BG9" s="678">
        <v>870166</v>
      </c>
      <c r="BH9" s="679"/>
      <c r="BI9" s="679"/>
      <c r="BJ9" s="679"/>
      <c r="BK9" s="679"/>
      <c r="BL9" s="679"/>
      <c r="BM9" s="679"/>
      <c r="BN9" s="680"/>
      <c r="BO9" s="715">
        <v>34.700000000000003</v>
      </c>
      <c r="BP9" s="715"/>
      <c r="BQ9" s="715"/>
      <c r="BR9" s="715"/>
      <c r="BS9" s="684" t="s">
        <v>130</v>
      </c>
      <c r="BT9" s="679"/>
      <c r="BU9" s="679"/>
      <c r="BV9" s="679"/>
      <c r="BW9" s="679"/>
      <c r="BX9" s="679"/>
      <c r="BY9" s="679"/>
      <c r="BZ9" s="679"/>
      <c r="CA9" s="679"/>
      <c r="CB9" s="722"/>
      <c r="CD9" s="711" t="s">
        <v>248</v>
      </c>
      <c r="CE9" s="712"/>
      <c r="CF9" s="712"/>
      <c r="CG9" s="712"/>
      <c r="CH9" s="712"/>
      <c r="CI9" s="712"/>
      <c r="CJ9" s="712"/>
      <c r="CK9" s="712"/>
      <c r="CL9" s="712"/>
      <c r="CM9" s="712"/>
      <c r="CN9" s="712"/>
      <c r="CO9" s="712"/>
      <c r="CP9" s="712"/>
      <c r="CQ9" s="713"/>
      <c r="CR9" s="678">
        <v>599826</v>
      </c>
      <c r="CS9" s="679"/>
      <c r="CT9" s="679"/>
      <c r="CU9" s="679"/>
      <c r="CV9" s="679"/>
      <c r="CW9" s="679"/>
      <c r="CX9" s="679"/>
      <c r="CY9" s="680"/>
      <c r="CZ9" s="715">
        <v>4.7</v>
      </c>
      <c r="DA9" s="715"/>
      <c r="DB9" s="715"/>
      <c r="DC9" s="715"/>
      <c r="DD9" s="684">
        <v>19638</v>
      </c>
      <c r="DE9" s="679"/>
      <c r="DF9" s="679"/>
      <c r="DG9" s="679"/>
      <c r="DH9" s="679"/>
      <c r="DI9" s="679"/>
      <c r="DJ9" s="679"/>
      <c r="DK9" s="679"/>
      <c r="DL9" s="679"/>
      <c r="DM9" s="679"/>
      <c r="DN9" s="679"/>
      <c r="DO9" s="679"/>
      <c r="DP9" s="680"/>
      <c r="DQ9" s="684">
        <v>552779</v>
      </c>
      <c r="DR9" s="679"/>
      <c r="DS9" s="679"/>
      <c r="DT9" s="679"/>
      <c r="DU9" s="679"/>
      <c r="DV9" s="679"/>
      <c r="DW9" s="679"/>
      <c r="DX9" s="679"/>
      <c r="DY9" s="679"/>
      <c r="DZ9" s="679"/>
      <c r="EA9" s="679"/>
      <c r="EB9" s="679"/>
      <c r="EC9" s="722"/>
    </row>
    <row r="10" spans="2:143" ht="11.25" customHeight="1" x14ac:dyDescent="0.2">
      <c r="B10" s="675" t="s">
        <v>249</v>
      </c>
      <c r="C10" s="676"/>
      <c r="D10" s="676"/>
      <c r="E10" s="676"/>
      <c r="F10" s="676"/>
      <c r="G10" s="676"/>
      <c r="H10" s="676"/>
      <c r="I10" s="676"/>
      <c r="J10" s="676"/>
      <c r="K10" s="676"/>
      <c r="L10" s="676"/>
      <c r="M10" s="676"/>
      <c r="N10" s="676"/>
      <c r="O10" s="676"/>
      <c r="P10" s="676"/>
      <c r="Q10" s="677"/>
      <c r="R10" s="678" t="s">
        <v>130</v>
      </c>
      <c r="S10" s="679"/>
      <c r="T10" s="679"/>
      <c r="U10" s="679"/>
      <c r="V10" s="679"/>
      <c r="W10" s="679"/>
      <c r="X10" s="679"/>
      <c r="Y10" s="680"/>
      <c r="Z10" s="715" t="s">
        <v>250</v>
      </c>
      <c r="AA10" s="715"/>
      <c r="AB10" s="715"/>
      <c r="AC10" s="715"/>
      <c r="AD10" s="716" t="s">
        <v>250</v>
      </c>
      <c r="AE10" s="716"/>
      <c r="AF10" s="716"/>
      <c r="AG10" s="716"/>
      <c r="AH10" s="716"/>
      <c r="AI10" s="716"/>
      <c r="AJ10" s="716"/>
      <c r="AK10" s="716"/>
      <c r="AL10" s="681" t="s">
        <v>250</v>
      </c>
      <c r="AM10" s="682"/>
      <c r="AN10" s="682"/>
      <c r="AO10" s="717"/>
      <c r="AP10" s="675" t="s">
        <v>251</v>
      </c>
      <c r="AQ10" s="676"/>
      <c r="AR10" s="676"/>
      <c r="AS10" s="676"/>
      <c r="AT10" s="676"/>
      <c r="AU10" s="676"/>
      <c r="AV10" s="676"/>
      <c r="AW10" s="676"/>
      <c r="AX10" s="676"/>
      <c r="AY10" s="676"/>
      <c r="AZ10" s="676"/>
      <c r="BA10" s="676"/>
      <c r="BB10" s="676"/>
      <c r="BC10" s="676"/>
      <c r="BD10" s="676"/>
      <c r="BE10" s="676"/>
      <c r="BF10" s="677"/>
      <c r="BG10" s="678">
        <v>50464</v>
      </c>
      <c r="BH10" s="679"/>
      <c r="BI10" s="679"/>
      <c r="BJ10" s="679"/>
      <c r="BK10" s="679"/>
      <c r="BL10" s="679"/>
      <c r="BM10" s="679"/>
      <c r="BN10" s="680"/>
      <c r="BO10" s="715">
        <v>2</v>
      </c>
      <c r="BP10" s="715"/>
      <c r="BQ10" s="715"/>
      <c r="BR10" s="715"/>
      <c r="BS10" s="684" t="s">
        <v>130</v>
      </c>
      <c r="BT10" s="679"/>
      <c r="BU10" s="679"/>
      <c r="BV10" s="679"/>
      <c r="BW10" s="679"/>
      <c r="BX10" s="679"/>
      <c r="BY10" s="679"/>
      <c r="BZ10" s="679"/>
      <c r="CA10" s="679"/>
      <c r="CB10" s="722"/>
      <c r="CD10" s="711" t="s">
        <v>252</v>
      </c>
      <c r="CE10" s="712"/>
      <c r="CF10" s="712"/>
      <c r="CG10" s="712"/>
      <c r="CH10" s="712"/>
      <c r="CI10" s="712"/>
      <c r="CJ10" s="712"/>
      <c r="CK10" s="712"/>
      <c r="CL10" s="712"/>
      <c r="CM10" s="712"/>
      <c r="CN10" s="712"/>
      <c r="CO10" s="712"/>
      <c r="CP10" s="712"/>
      <c r="CQ10" s="713"/>
      <c r="CR10" s="678">
        <v>36554</v>
      </c>
      <c r="CS10" s="679"/>
      <c r="CT10" s="679"/>
      <c r="CU10" s="679"/>
      <c r="CV10" s="679"/>
      <c r="CW10" s="679"/>
      <c r="CX10" s="679"/>
      <c r="CY10" s="680"/>
      <c r="CZ10" s="715">
        <v>0.3</v>
      </c>
      <c r="DA10" s="715"/>
      <c r="DB10" s="715"/>
      <c r="DC10" s="715"/>
      <c r="DD10" s="684" t="s">
        <v>253</v>
      </c>
      <c r="DE10" s="679"/>
      <c r="DF10" s="679"/>
      <c r="DG10" s="679"/>
      <c r="DH10" s="679"/>
      <c r="DI10" s="679"/>
      <c r="DJ10" s="679"/>
      <c r="DK10" s="679"/>
      <c r="DL10" s="679"/>
      <c r="DM10" s="679"/>
      <c r="DN10" s="679"/>
      <c r="DO10" s="679"/>
      <c r="DP10" s="680"/>
      <c r="DQ10" s="684">
        <v>20943</v>
      </c>
      <c r="DR10" s="679"/>
      <c r="DS10" s="679"/>
      <c r="DT10" s="679"/>
      <c r="DU10" s="679"/>
      <c r="DV10" s="679"/>
      <c r="DW10" s="679"/>
      <c r="DX10" s="679"/>
      <c r="DY10" s="679"/>
      <c r="DZ10" s="679"/>
      <c r="EA10" s="679"/>
      <c r="EB10" s="679"/>
      <c r="EC10" s="722"/>
    </row>
    <row r="11" spans="2:143" ht="11.25" customHeight="1" x14ac:dyDescent="0.2">
      <c r="B11" s="675" t="s">
        <v>254</v>
      </c>
      <c r="C11" s="676"/>
      <c r="D11" s="676"/>
      <c r="E11" s="676"/>
      <c r="F11" s="676"/>
      <c r="G11" s="676"/>
      <c r="H11" s="676"/>
      <c r="I11" s="676"/>
      <c r="J11" s="676"/>
      <c r="K11" s="676"/>
      <c r="L11" s="676"/>
      <c r="M11" s="676"/>
      <c r="N11" s="676"/>
      <c r="O11" s="676"/>
      <c r="P11" s="676"/>
      <c r="Q11" s="677"/>
      <c r="R11" s="678">
        <v>427166</v>
      </c>
      <c r="S11" s="679"/>
      <c r="T11" s="679"/>
      <c r="U11" s="679"/>
      <c r="V11" s="679"/>
      <c r="W11" s="679"/>
      <c r="X11" s="679"/>
      <c r="Y11" s="680"/>
      <c r="Z11" s="681">
        <v>3.1</v>
      </c>
      <c r="AA11" s="682"/>
      <c r="AB11" s="682"/>
      <c r="AC11" s="683"/>
      <c r="AD11" s="684">
        <v>427166</v>
      </c>
      <c r="AE11" s="679"/>
      <c r="AF11" s="679"/>
      <c r="AG11" s="679"/>
      <c r="AH11" s="679"/>
      <c r="AI11" s="679"/>
      <c r="AJ11" s="679"/>
      <c r="AK11" s="680"/>
      <c r="AL11" s="681">
        <v>6.2</v>
      </c>
      <c r="AM11" s="682"/>
      <c r="AN11" s="682"/>
      <c r="AO11" s="717"/>
      <c r="AP11" s="675" t="s">
        <v>255</v>
      </c>
      <c r="AQ11" s="676"/>
      <c r="AR11" s="676"/>
      <c r="AS11" s="676"/>
      <c r="AT11" s="676"/>
      <c r="AU11" s="676"/>
      <c r="AV11" s="676"/>
      <c r="AW11" s="676"/>
      <c r="AX11" s="676"/>
      <c r="AY11" s="676"/>
      <c r="AZ11" s="676"/>
      <c r="BA11" s="676"/>
      <c r="BB11" s="676"/>
      <c r="BC11" s="676"/>
      <c r="BD11" s="676"/>
      <c r="BE11" s="676"/>
      <c r="BF11" s="677"/>
      <c r="BG11" s="678">
        <v>99300</v>
      </c>
      <c r="BH11" s="679"/>
      <c r="BI11" s="679"/>
      <c r="BJ11" s="679"/>
      <c r="BK11" s="679"/>
      <c r="BL11" s="679"/>
      <c r="BM11" s="679"/>
      <c r="BN11" s="680"/>
      <c r="BO11" s="715">
        <v>4</v>
      </c>
      <c r="BP11" s="715"/>
      <c r="BQ11" s="715"/>
      <c r="BR11" s="715"/>
      <c r="BS11" s="684">
        <v>19695</v>
      </c>
      <c r="BT11" s="679"/>
      <c r="BU11" s="679"/>
      <c r="BV11" s="679"/>
      <c r="BW11" s="679"/>
      <c r="BX11" s="679"/>
      <c r="BY11" s="679"/>
      <c r="BZ11" s="679"/>
      <c r="CA11" s="679"/>
      <c r="CB11" s="722"/>
      <c r="CD11" s="711" t="s">
        <v>256</v>
      </c>
      <c r="CE11" s="712"/>
      <c r="CF11" s="712"/>
      <c r="CG11" s="712"/>
      <c r="CH11" s="712"/>
      <c r="CI11" s="712"/>
      <c r="CJ11" s="712"/>
      <c r="CK11" s="712"/>
      <c r="CL11" s="712"/>
      <c r="CM11" s="712"/>
      <c r="CN11" s="712"/>
      <c r="CO11" s="712"/>
      <c r="CP11" s="712"/>
      <c r="CQ11" s="713"/>
      <c r="CR11" s="678">
        <v>594372</v>
      </c>
      <c r="CS11" s="679"/>
      <c r="CT11" s="679"/>
      <c r="CU11" s="679"/>
      <c r="CV11" s="679"/>
      <c r="CW11" s="679"/>
      <c r="CX11" s="679"/>
      <c r="CY11" s="680"/>
      <c r="CZ11" s="715">
        <v>4.5999999999999996</v>
      </c>
      <c r="DA11" s="715"/>
      <c r="DB11" s="715"/>
      <c r="DC11" s="715"/>
      <c r="DD11" s="684">
        <v>222117</v>
      </c>
      <c r="DE11" s="679"/>
      <c r="DF11" s="679"/>
      <c r="DG11" s="679"/>
      <c r="DH11" s="679"/>
      <c r="DI11" s="679"/>
      <c r="DJ11" s="679"/>
      <c r="DK11" s="679"/>
      <c r="DL11" s="679"/>
      <c r="DM11" s="679"/>
      <c r="DN11" s="679"/>
      <c r="DO11" s="679"/>
      <c r="DP11" s="680"/>
      <c r="DQ11" s="684">
        <v>257857</v>
      </c>
      <c r="DR11" s="679"/>
      <c r="DS11" s="679"/>
      <c r="DT11" s="679"/>
      <c r="DU11" s="679"/>
      <c r="DV11" s="679"/>
      <c r="DW11" s="679"/>
      <c r="DX11" s="679"/>
      <c r="DY11" s="679"/>
      <c r="DZ11" s="679"/>
      <c r="EA11" s="679"/>
      <c r="EB11" s="679"/>
      <c r="EC11" s="722"/>
    </row>
    <row r="12" spans="2:143" ht="11.25" customHeight="1" x14ac:dyDescent="0.2">
      <c r="B12" s="675" t="s">
        <v>257</v>
      </c>
      <c r="C12" s="676"/>
      <c r="D12" s="676"/>
      <c r="E12" s="676"/>
      <c r="F12" s="676"/>
      <c r="G12" s="676"/>
      <c r="H12" s="676"/>
      <c r="I12" s="676"/>
      <c r="J12" s="676"/>
      <c r="K12" s="676"/>
      <c r="L12" s="676"/>
      <c r="M12" s="676"/>
      <c r="N12" s="676"/>
      <c r="O12" s="676"/>
      <c r="P12" s="676"/>
      <c r="Q12" s="677"/>
      <c r="R12" s="678">
        <v>7182</v>
      </c>
      <c r="S12" s="679"/>
      <c r="T12" s="679"/>
      <c r="U12" s="679"/>
      <c r="V12" s="679"/>
      <c r="W12" s="679"/>
      <c r="X12" s="679"/>
      <c r="Y12" s="680"/>
      <c r="Z12" s="715">
        <v>0.1</v>
      </c>
      <c r="AA12" s="715"/>
      <c r="AB12" s="715"/>
      <c r="AC12" s="715"/>
      <c r="AD12" s="716">
        <v>7182</v>
      </c>
      <c r="AE12" s="716"/>
      <c r="AF12" s="716"/>
      <c r="AG12" s="716"/>
      <c r="AH12" s="716"/>
      <c r="AI12" s="716"/>
      <c r="AJ12" s="716"/>
      <c r="AK12" s="716"/>
      <c r="AL12" s="681">
        <v>0.1</v>
      </c>
      <c r="AM12" s="682"/>
      <c r="AN12" s="682"/>
      <c r="AO12" s="717"/>
      <c r="AP12" s="675" t="s">
        <v>258</v>
      </c>
      <c r="AQ12" s="676"/>
      <c r="AR12" s="676"/>
      <c r="AS12" s="676"/>
      <c r="AT12" s="676"/>
      <c r="AU12" s="676"/>
      <c r="AV12" s="676"/>
      <c r="AW12" s="676"/>
      <c r="AX12" s="676"/>
      <c r="AY12" s="676"/>
      <c r="AZ12" s="676"/>
      <c r="BA12" s="676"/>
      <c r="BB12" s="676"/>
      <c r="BC12" s="676"/>
      <c r="BD12" s="676"/>
      <c r="BE12" s="676"/>
      <c r="BF12" s="677"/>
      <c r="BG12" s="678">
        <v>1077654</v>
      </c>
      <c r="BH12" s="679"/>
      <c r="BI12" s="679"/>
      <c r="BJ12" s="679"/>
      <c r="BK12" s="679"/>
      <c r="BL12" s="679"/>
      <c r="BM12" s="679"/>
      <c r="BN12" s="680"/>
      <c r="BO12" s="715">
        <v>43</v>
      </c>
      <c r="BP12" s="715"/>
      <c r="BQ12" s="715"/>
      <c r="BR12" s="715"/>
      <c r="BS12" s="684" t="s">
        <v>130</v>
      </c>
      <c r="BT12" s="679"/>
      <c r="BU12" s="679"/>
      <c r="BV12" s="679"/>
      <c r="BW12" s="679"/>
      <c r="BX12" s="679"/>
      <c r="BY12" s="679"/>
      <c r="BZ12" s="679"/>
      <c r="CA12" s="679"/>
      <c r="CB12" s="722"/>
      <c r="CD12" s="711" t="s">
        <v>259</v>
      </c>
      <c r="CE12" s="712"/>
      <c r="CF12" s="712"/>
      <c r="CG12" s="712"/>
      <c r="CH12" s="712"/>
      <c r="CI12" s="712"/>
      <c r="CJ12" s="712"/>
      <c r="CK12" s="712"/>
      <c r="CL12" s="712"/>
      <c r="CM12" s="712"/>
      <c r="CN12" s="712"/>
      <c r="CO12" s="712"/>
      <c r="CP12" s="712"/>
      <c r="CQ12" s="713"/>
      <c r="CR12" s="678">
        <v>588908</v>
      </c>
      <c r="CS12" s="679"/>
      <c r="CT12" s="679"/>
      <c r="CU12" s="679"/>
      <c r="CV12" s="679"/>
      <c r="CW12" s="679"/>
      <c r="CX12" s="679"/>
      <c r="CY12" s="680"/>
      <c r="CZ12" s="715">
        <v>4.5999999999999996</v>
      </c>
      <c r="DA12" s="715"/>
      <c r="DB12" s="715"/>
      <c r="DC12" s="715"/>
      <c r="DD12" s="684">
        <v>104951</v>
      </c>
      <c r="DE12" s="679"/>
      <c r="DF12" s="679"/>
      <c r="DG12" s="679"/>
      <c r="DH12" s="679"/>
      <c r="DI12" s="679"/>
      <c r="DJ12" s="679"/>
      <c r="DK12" s="679"/>
      <c r="DL12" s="679"/>
      <c r="DM12" s="679"/>
      <c r="DN12" s="679"/>
      <c r="DO12" s="679"/>
      <c r="DP12" s="680"/>
      <c r="DQ12" s="684">
        <v>252840</v>
      </c>
      <c r="DR12" s="679"/>
      <c r="DS12" s="679"/>
      <c r="DT12" s="679"/>
      <c r="DU12" s="679"/>
      <c r="DV12" s="679"/>
      <c r="DW12" s="679"/>
      <c r="DX12" s="679"/>
      <c r="DY12" s="679"/>
      <c r="DZ12" s="679"/>
      <c r="EA12" s="679"/>
      <c r="EB12" s="679"/>
      <c r="EC12" s="722"/>
    </row>
    <row r="13" spans="2:143" ht="11.25" customHeight="1" x14ac:dyDescent="0.2">
      <c r="B13" s="675" t="s">
        <v>260</v>
      </c>
      <c r="C13" s="676"/>
      <c r="D13" s="676"/>
      <c r="E13" s="676"/>
      <c r="F13" s="676"/>
      <c r="G13" s="676"/>
      <c r="H13" s="676"/>
      <c r="I13" s="676"/>
      <c r="J13" s="676"/>
      <c r="K13" s="676"/>
      <c r="L13" s="676"/>
      <c r="M13" s="676"/>
      <c r="N13" s="676"/>
      <c r="O13" s="676"/>
      <c r="P13" s="676"/>
      <c r="Q13" s="677"/>
      <c r="R13" s="678" t="s">
        <v>250</v>
      </c>
      <c r="S13" s="679"/>
      <c r="T13" s="679"/>
      <c r="U13" s="679"/>
      <c r="V13" s="679"/>
      <c r="W13" s="679"/>
      <c r="X13" s="679"/>
      <c r="Y13" s="680"/>
      <c r="Z13" s="715" t="s">
        <v>250</v>
      </c>
      <c r="AA13" s="715"/>
      <c r="AB13" s="715"/>
      <c r="AC13" s="715"/>
      <c r="AD13" s="716" t="s">
        <v>130</v>
      </c>
      <c r="AE13" s="716"/>
      <c r="AF13" s="716"/>
      <c r="AG13" s="716"/>
      <c r="AH13" s="716"/>
      <c r="AI13" s="716"/>
      <c r="AJ13" s="716"/>
      <c r="AK13" s="716"/>
      <c r="AL13" s="681" t="s">
        <v>130</v>
      </c>
      <c r="AM13" s="682"/>
      <c r="AN13" s="682"/>
      <c r="AO13" s="717"/>
      <c r="AP13" s="675" t="s">
        <v>261</v>
      </c>
      <c r="AQ13" s="676"/>
      <c r="AR13" s="676"/>
      <c r="AS13" s="676"/>
      <c r="AT13" s="676"/>
      <c r="AU13" s="676"/>
      <c r="AV13" s="676"/>
      <c r="AW13" s="676"/>
      <c r="AX13" s="676"/>
      <c r="AY13" s="676"/>
      <c r="AZ13" s="676"/>
      <c r="BA13" s="676"/>
      <c r="BB13" s="676"/>
      <c r="BC13" s="676"/>
      <c r="BD13" s="676"/>
      <c r="BE13" s="676"/>
      <c r="BF13" s="677"/>
      <c r="BG13" s="678">
        <v>1065260</v>
      </c>
      <c r="BH13" s="679"/>
      <c r="BI13" s="679"/>
      <c r="BJ13" s="679"/>
      <c r="BK13" s="679"/>
      <c r="BL13" s="679"/>
      <c r="BM13" s="679"/>
      <c r="BN13" s="680"/>
      <c r="BO13" s="715">
        <v>42.5</v>
      </c>
      <c r="BP13" s="715"/>
      <c r="BQ13" s="715"/>
      <c r="BR13" s="715"/>
      <c r="BS13" s="684" t="s">
        <v>130</v>
      </c>
      <c r="BT13" s="679"/>
      <c r="BU13" s="679"/>
      <c r="BV13" s="679"/>
      <c r="BW13" s="679"/>
      <c r="BX13" s="679"/>
      <c r="BY13" s="679"/>
      <c r="BZ13" s="679"/>
      <c r="CA13" s="679"/>
      <c r="CB13" s="722"/>
      <c r="CD13" s="711" t="s">
        <v>262</v>
      </c>
      <c r="CE13" s="712"/>
      <c r="CF13" s="712"/>
      <c r="CG13" s="712"/>
      <c r="CH13" s="712"/>
      <c r="CI13" s="712"/>
      <c r="CJ13" s="712"/>
      <c r="CK13" s="712"/>
      <c r="CL13" s="712"/>
      <c r="CM13" s="712"/>
      <c r="CN13" s="712"/>
      <c r="CO13" s="712"/>
      <c r="CP13" s="712"/>
      <c r="CQ13" s="713"/>
      <c r="CR13" s="678">
        <v>1896698</v>
      </c>
      <c r="CS13" s="679"/>
      <c r="CT13" s="679"/>
      <c r="CU13" s="679"/>
      <c r="CV13" s="679"/>
      <c r="CW13" s="679"/>
      <c r="CX13" s="679"/>
      <c r="CY13" s="680"/>
      <c r="CZ13" s="715">
        <v>14.8</v>
      </c>
      <c r="DA13" s="715"/>
      <c r="DB13" s="715"/>
      <c r="DC13" s="715"/>
      <c r="DD13" s="684">
        <v>956127</v>
      </c>
      <c r="DE13" s="679"/>
      <c r="DF13" s="679"/>
      <c r="DG13" s="679"/>
      <c r="DH13" s="679"/>
      <c r="DI13" s="679"/>
      <c r="DJ13" s="679"/>
      <c r="DK13" s="679"/>
      <c r="DL13" s="679"/>
      <c r="DM13" s="679"/>
      <c r="DN13" s="679"/>
      <c r="DO13" s="679"/>
      <c r="DP13" s="680"/>
      <c r="DQ13" s="684">
        <v>1021622</v>
      </c>
      <c r="DR13" s="679"/>
      <c r="DS13" s="679"/>
      <c r="DT13" s="679"/>
      <c r="DU13" s="679"/>
      <c r="DV13" s="679"/>
      <c r="DW13" s="679"/>
      <c r="DX13" s="679"/>
      <c r="DY13" s="679"/>
      <c r="DZ13" s="679"/>
      <c r="EA13" s="679"/>
      <c r="EB13" s="679"/>
      <c r="EC13" s="722"/>
    </row>
    <row r="14" spans="2:143" ht="11.25" customHeight="1" x14ac:dyDescent="0.2">
      <c r="B14" s="675" t="s">
        <v>263</v>
      </c>
      <c r="C14" s="676"/>
      <c r="D14" s="676"/>
      <c r="E14" s="676"/>
      <c r="F14" s="676"/>
      <c r="G14" s="676"/>
      <c r="H14" s="676"/>
      <c r="I14" s="676"/>
      <c r="J14" s="676"/>
      <c r="K14" s="676"/>
      <c r="L14" s="676"/>
      <c r="M14" s="676"/>
      <c r="N14" s="676"/>
      <c r="O14" s="676"/>
      <c r="P14" s="676"/>
      <c r="Q14" s="677"/>
      <c r="R14" s="678">
        <v>16239</v>
      </c>
      <c r="S14" s="679"/>
      <c r="T14" s="679"/>
      <c r="U14" s="679"/>
      <c r="V14" s="679"/>
      <c r="W14" s="679"/>
      <c r="X14" s="679"/>
      <c r="Y14" s="680"/>
      <c r="Z14" s="715">
        <v>0.1</v>
      </c>
      <c r="AA14" s="715"/>
      <c r="AB14" s="715"/>
      <c r="AC14" s="715"/>
      <c r="AD14" s="716">
        <v>16239</v>
      </c>
      <c r="AE14" s="716"/>
      <c r="AF14" s="716"/>
      <c r="AG14" s="716"/>
      <c r="AH14" s="716"/>
      <c r="AI14" s="716"/>
      <c r="AJ14" s="716"/>
      <c r="AK14" s="716"/>
      <c r="AL14" s="681">
        <v>0.2</v>
      </c>
      <c r="AM14" s="682"/>
      <c r="AN14" s="682"/>
      <c r="AO14" s="717"/>
      <c r="AP14" s="675" t="s">
        <v>264</v>
      </c>
      <c r="AQ14" s="676"/>
      <c r="AR14" s="676"/>
      <c r="AS14" s="676"/>
      <c r="AT14" s="676"/>
      <c r="AU14" s="676"/>
      <c r="AV14" s="676"/>
      <c r="AW14" s="676"/>
      <c r="AX14" s="676"/>
      <c r="AY14" s="676"/>
      <c r="AZ14" s="676"/>
      <c r="BA14" s="676"/>
      <c r="BB14" s="676"/>
      <c r="BC14" s="676"/>
      <c r="BD14" s="676"/>
      <c r="BE14" s="676"/>
      <c r="BF14" s="677"/>
      <c r="BG14" s="678">
        <v>87099</v>
      </c>
      <c r="BH14" s="679"/>
      <c r="BI14" s="679"/>
      <c r="BJ14" s="679"/>
      <c r="BK14" s="679"/>
      <c r="BL14" s="679"/>
      <c r="BM14" s="679"/>
      <c r="BN14" s="680"/>
      <c r="BO14" s="715">
        <v>3.5</v>
      </c>
      <c r="BP14" s="715"/>
      <c r="BQ14" s="715"/>
      <c r="BR14" s="715"/>
      <c r="BS14" s="684" t="s">
        <v>265</v>
      </c>
      <c r="BT14" s="679"/>
      <c r="BU14" s="679"/>
      <c r="BV14" s="679"/>
      <c r="BW14" s="679"/>
      <c r="BX14" s="679"/>
      <c r="BY14" s="679"/>
      <c r="BZ14" s="679"/>
      <c r="CA14" s="679"/>
      <c r="CB14" s="722"/>
      <c r="CD14" s="711" t="s">
        <v>266</v>
      </c>
      <c r="CE14" s="712"/>
      <c r="CF14" s="712"/>
      <c r="CG14" s="712"/>
      <c r="CH14" s="712"/>
      <c r="CI14" s="712"/>
      <c r="CJ14" s="712"/>
      <c r="CK14" s="712"/>
      <c r="CL14" s="712"/>
      <c r="CM14" s="712"/>
      <c r="CN14" s="712"/>
      <c r="CO14" s="712"/>
      <c r="CP14" s="712"/>
      <c r="CQ14" s="713"/>
      <c r="CR14" s="678">
        <v>458448</v>
      </c>
      <c r="CS14" s="679"/>
      <c r="CT14" s="679"/>
      <c r="CU14" s="679"/>
      <c r="CV14" s="679"/>
      <c r="CW14" s="679"/>
      <c r="CX14" s="679"/>
      <c r="CY14" s="680"/>
      <c r="CZ14" s="715">
        <v>3.6</v>
      </c>
      <c r="DA14" s="715"/>
      <c r="DB14" s="715"/>
      <c r="DC14" s="715"/>
      <c r="DD14" s="684">
        <v>60899</v>
      </c>
      <c r="DE14" s="679"/>
      <c r="DF14" s="679"/>
      <c r="DG14" s="679"/>
      <c r="DH14" s="679"/>
      <c r="DI14" s="679"/>
      <c r="DJ14" s="679"/>
      <c r="DK14" s="679"/>
      <c r="DL14" s="679"/>
      <c r="DM14" s="679"/>
      <c r="DN14" s="679"/>
      <c r="DO14" s="679"/>
      <c r="DP14" s="680"/>
      <c r="DQ14" s="684">
        <v>405508</v>
      </c>
      <c r="DR14" s="679"/>
      <c r="DS14" s="679"/>
      <c r="DT14" s="679"/>
      <c r="DU14" s="679"/>
      <c r="DV14" s="679"/>
      <c r="DW14" s="679"/>
      <c r="DX14" s="679"/>
      <c r="DY14" s="679"/>
      <c r="DZ14" s="679"/>
      <c r="EA14" s="679"/>
      <c r="EB14" s="679"/>
      <c r="EC14" s="722"/>
    </row>
    <row r="15" spans="2:143" ht="11.25" customHeight="1" x14ac:dyDescent="0.2">
      <c r="B15" s="675" t="s">
        <v>267</v>
      </c>
      <c r="C15" s="676"/>
      <c r="D15" s="676"/>
      <c r="E15" s="676"/>
      <c r="F15" s="676"/>
      <c r="G15" s="676"/>
      <c r="H15" s="676"/>
      <c r="I15" s="676"/>
      <c r="J15" s="676"/>
      <c r="K15" s="676"/>
      <c r="L15" s="676"/>
      <c r="M15" s="676"/>
      <c r="N15" s="676"/>
      <c r="O15" s="676"/>
      <c r="P15" s="676"/>
      <c r="Q15" s="677"/>
      <c r="R15" s="678" t="s">
        <v>130</v>
      </c>
      <c r="S15" s="679"/>
      <c r="T15" s="679"/>
      <c r="U15" s="679"/>
      <c r="V15" s="679"/>
      <c r="W15" s="679"/>
      <c r="X15" s="679"/>
      <c r="Y15" s="680"/>
      <c r="Z15" s="715" t="s">
        <v>253</v>
      </c>
      <c r="AA15" s="715"/>
      <c r="AB15" s="715"/>
      <c r="AC15" s="715"/>
      <c r="AD15" s="716" t="s">
        <v>130</v>
      </c>
      <c r="AE15" s="716"/>
      <c r="AF15" s="716"/>
      <c r="AG15" s="716"/>
      <c r="AH15" s="716"/>
      <c r="AI15" s="716"/>
      <c r="AJ15" s="716"/>
      <c r="AK15" s="716"/>
      <c r="AL15" s="681" t="s">
        <v>130</v>
      </c>
      <c r="AM15" s="682"/>
      <c r="AN15" s="682"/>
      <c r="AO15" s="717"/>
      <c r="AP15" s="675" t="s">
        <v>268</v>
      </c>
      <c r="AQ15" s="676"/>
      <c r="AR15" s="676"/>
      <c r="AS15" s="676"/>
      <c r="AT15" s="676"/>
      <c r="AU15" s="676"/>
      <c r="AV15" s="676"/>
      <c r="AW15" s="676"/>
      <c r="AX15" s="676"/>
      <c r="AY15" s="676"/>
      <c r="AZ15" s="676"/>
      <c r="BA15" s="676"/>
      <c r="BB15" s="676"/>
      <c r="BC15" s="676"/>
      <c r="BD15" s="676"/>
      <c r="BE15" s="676"/>
      <c r="BF15" s="677"/>
      <c r="BG15" s="678">
        <v>143578</v>
      </c>
      <c r="BH15" s="679"/>
      <c r="BI15" s="679"/>
      <c r="BJ15" s="679"/>
      <c r="BK15" s="679"/>
      <c r="BL15" s="679"/>
      <c r="BM15" s="679"/>
      <c r="BN15" s="680"/>
      <c r="BO15" s="715">
        <v>5.7</v>
      </c>
      <c r="BP15" s="715"/>
      <c r="BQ15" s="715"/>
      <c r="BR15" s="715"/>
      <c r="BS15" s="684" t="s">
        <v>130</v>
      </c>
      <c r="BT15" s="679"/>
      <c r="BU15" s="679"/>
      <c r="BV15" s="679"/>
      <c r="BW15" s="679"/>
      <c r="BX15" s="679"/>
      <c r="BY15" s="679"/>
      <c r="BZ15" s="679"/>
      <c r="CA15" s="679"/>
      <c r="CB15" s="722"/>
      <c r="CD15" s="711" t="s">
        <v>269</v>
      </c>
      <c r="CE15" s="712"/>
      <c r="CF15" s="712"/>
      <c r="CG15" s="712"/>
      <c r="CH15" s="712"/>
      <c r="CI15" s="712"/>
      <c r="CJ15" s="712"/>
      <c r="CK15" s="712"/>
      <c r="CL15" s="712"/>
      <c r="CM15" s="712"/>
      <c r="CN15" s="712"/>
      <c r="CO15" s="712"/>
      <c r="CP15" s="712"/>
      <c r="CQ15" s="713"/>
      <c r="CR15" s="678">
        <v>1392462</v>
      </c>
      <c r="CS15" s="679"/>
      <c r="CT15" s="679"/>
      <c r="CU15" s="679"/>
      <c r="CV15" s="679"/>
      <c r="CW15" s="679"/>
      <c r="CX15" s="679"/>
      <c r="CY15" s="680"/>
      <c r="CZ15" s="715">
        <v>10.8</v>
      </c>
      <c r="DA15" s="715"/>
      <c r="DB15" s="715"/>
      <c r="DC15" s="715"/>
      <c r="DD15" s="684">
        <v>472958</v>
      </c>
      <c r="DE15" s="679"/>
      <c r="DF15" s="679"/>
      <c r="DG15" s="679"/>
      <c r="DH15" s="679"/>
      <c r="DI15" s="679"/>
      <c r="DJ15" s="679"/>
      <c r="DK15" s="679"/>
      <c r="DL15" s="679"/>
      <c r="DM15" s="679"/>
      <c r="DN15" s="679"/>
      <c r="DO15" s="679"/>
      <c r="DP15" s="680"/>
      <c r="DQ15" s="684">
        <v>903493</v>
      </c>
      <c r="DR15" s="679"/>
      <c r="DS15" s="679"/>
      <c r="DT15" s="679"/>
      <c r="DU15" s="679"/>
      <c r="DV15" s="679"/>
      <c r="DW15" s="679"/>
      <c r="DX15" s="679"/>
      <c r="DY15" s="679"/>
      <c r="DZ15" s="679"/>
      <c r="EA15" s="679"/>
      <c r="EB15" s="679"/>
      <c r="EC15" s="722"/>
    </row>
    <row r="16" spans="2:143" ht="11.25" customHeight="1" x14ac:dyDescent="0.2">
      <c r="B16" s="675" t="s">
        <v>270</v>
      </c>
      <c r="C16" s="676"/>
      <c r="D16" s="676"/>
      <c r="E16" s="676"/>
      <c r="F16" s="676"/>
      <c r="G16" s="676"/>
      <c r="H16" s="676"/>
      <c r="I16" s="676"/>
      <c r="J16" s="676"/>
      <c r="K16" s="676"/>
      <c r="L16" s="676"/>
      <c r="M16" s="676"/>
      <c r="N16" s="676"/>
      <c r="O16" s="676"/>
      <c r="P16" s="676"/>
      <c r="Q16" s="677"/>
      <c r="R16" s="678">
        <v>4083</v>
      </c>
      <c r="S16" s="679"/>
      <c r="T16" s="679"/>
      <c r="U16" s="679"/>
      <c r="V16" s="679"/>
      <c r="W16" s="679"/>
      <c r="X16" s="679"/>
      <c r="Y16" s="680"/>
      <c r="Z16" s="715">
        <v>0</v>
      </c>
      <c r="AA16" s="715"/>
      <c r="AB16" s="715"/>
      <c r="AC16" s="715"/>
      <c r="AD16" s="716">
        <v>4083</v>
      </c>
      <c r="AE16" s="716"/>
      <c r="AF16" s="716"/>
      <c r="AG16" s="716"/>
      <c r="AH16" s="716"/>
      <c r="AI16" s="716"/>
      <c r="AJ16" s="716"/>
      <c r="AK16" s="716"/>
      <c r="AL16" s="681">
        <v>0.1</v>
      </c>
      <c r="AM16" s="682"/>
      <c r="AN16" s="682"/>
      <c r="AO16" s="717"/>
      <c r="AP16" s="675" t="s">
        <v>271</v>
      </c>
      <c r="AQ16" s="676"/>
      <c r="AR16" s="676"/>
      <c r="AS16" s="676"/>
      <c r="AT16" s="676"/>
      <c r="AU16" s="676"/>
      <c r="AV16" s="676"/>
      <c r="AW16" s="676"/>
      <c r="AX16" s="676"/>
      <c r="AY16" s="676"/>
      <c r="AZ16" s="676"/>
      <c r="BA16" s="676"/>
      <c r="BB16" s="676"/>
      <c r="BC16" s="676"/>
      <c r="BD16" s="676"/>
      <c r="BE16" s="676"/>
      <c r="BF16" s="677"/>
      <c r="BG16" s="678" t="s">
        <v>130</v>
      </c>
      <c r="BH16" s="679"/>
      <c r="BI16" s="679"/>
      <c r="BJ16" s="679"/>
      <c r="BK16" s="679"/>
      <c r="BL16" s="679"/>
      <c r="BM16" s="679"/>
      <c r="BN16" s="680"/>
      <c r="BO16" s="715" t="s">
        <v>130</v>
      </c>
      <c r="BP16" s="715"/>
      <c r="BQ16" s="715"/>
      <c r="BR16" s="715"/>
      <c r="BS16" s="684" t="s">
        <v>250</v>
      </c>
      <c r="BT16" s="679"/>
      <c r="BU16" s="679"/>
      <c r="BV16" s="679"/>
      <c r="BW16" s="679"/>
      <c r="BX16" s="679"/>
      <c r="BY16" s="679"/>
      <c r="BZ16" s="679"/>
      <c r="CA16" s="679"/>
      <c r="CB16" s="722"/>
      <c r="CD16" s="711" t="s">
        <v>272</v>
      </c>
      <c r="CE16" s="712"/>
      <c r="CF16" s="712"/>
      <c r="CG16" s="712"/>
      <c r="CH16" s="712"/>
      <c r="CI16" s="712"/>
      <c r="CJ16" s="712"/>
      <c r="CK16" s="712"/>
      <c r="CL16" s="712"/>
      <c r="CM16" s="712"/>
      <c r="CN16" s="712"/>
      <c r="CO16" s="712"/>
      <c r="CP16" s="712"/>
      <c r="CQ16" s="713"/>
      <c r="CR16" s="678">
        <v>11592</v>
      </c>
      <c r="CS16" s="679"/>
      <c r="CT16" s="679"/>
      <c r="CU16" s="679"/>
      <c r="CV16" s="679"/>
      <c r="CW16" s="679"/>
      <c r="CX16" s="679"/>
      <c r="CY16" s="680"/>
      <c r="CZ16" s="715">
        <v>0.1</v>
      </c>
      <c r="DA16" s="715"/>
      <c r="DB16" s="715"/>
      <c r="DC16" s="715"/>
      <c r="DD16" s="684" t="s">
        <v>130</v>
      </c>
      <c r="DE16" s="679"/>
      <c r="DF16" s="679"/>
      <c r="DG16" s="679"/>
      <c r="DH16" s="679"/>
      <c r="DI16" s="679"/>
      <c r="DJ16" s="679"/>
      <c r="DK16" s="679"/>
      <c r="DL16" s="679"/>
      <c r="DM16" s="679"/>
      <c r="DN16" s="679"/>
      <c r="DO16" s="679"/>
      <c r="DP16" s="680"/>
      <c r="DQ16" s="684">
        <v>6351</v>
      </c>
      <c r="DR16" s="679"/>
      <c r="DS16" s="679"/>
      <c r="DT16" s="679"/>
      <c r="DU16" s="679"/>
      <c r="DV16" s="679"/>
      <c r="DW16" s="679"/>
      <c r="DX16" s="679"/>
      <c r="DY16" s="679"/>
      <c r="DZ16" s="679"/>
      <c r="EA16" s="679"/>
      <c r="EB16" s="679"/>
      <c r="EC16" s="722"/>
    </row>
    <row r="17" spans="2:133" ht="11.25" customHeight="1" x14ac:dyDescent="0.2">
      <c r="B17" s="675" t="s">
        <v>273</v>
      </c>
      <c r="C17" s="676"/>
      <c r="D17" s="676"/>
      <c r="E17" s="676"/>
      <c r="F17" s="676"/>
      <c r="G17" s="676"/>
      <c r="H17" s="676"/>
      <c r="I17" s="676"/>
      <c r="J17" s="676"/>
      <c r="K17" s="676"/>
      <c r="L17" s="676"/>
      <c r="M17" s="676"/>
      <c r="N17" s="676"/>
      <c r="O17" s="676"/>
      <c r="P17" s="676"/>
      <c r="Q17" s="677"/>
      <c r="R17" s="678">
        <v>52264</v>
      </c>
      <c r="S17" s="679"/>
      <c r="T17" s="679"/>
      <c r="U17" s="679"/>
      <c r="V17" s="679"/>
      <c r="W17" s="679"/>
      <c r="X17" s="679"/>
      <c r="Y17" s="680"/>
      <c r="Z17" s="715">
        <v>0.4</v>
      </c>
      <c r="AA17" s="715"/>
      <c r="AB17" s="715"/>
      <c r="AC17" s="715"/>
      <c r="AD17" s="716">
        <v>52264</v>
      </c>
      <c r="AE17" s="716"/>
      <c r="AF17" s="716"/>
      <c r="AG17" s="716"/>
      <c r="AH17" s="716"/>
      <c r="AI17" s="716"/>
      <c r="AJ17" s="716"/>
      <c r="AK17" s="716"/>
      <c r="AL17" s="681">
        <v>0.8</v>
      </c>
      <c r="AM17" s="682"/>
      <c r="AN17" s="682"/>
      <c r="AO17" s="717"/>
      <c r="AP17" s="675" t="s">
        <v>274</v>
      </c>
      <c r="AQ17" s="676"/>
      <c r="AR17" s="676"/>
      <c r="AS17" s="676"/>
      <c r="AT17" s="676"/>
      <c r="AU17" s="676"/>
      <c r="AV17" s="676"/>
      <c r="AW17" s="676"/>
      <c r="AX17" s="676"/>
      <c r="AY17" s="676"/>
      <c r="AZ17" s="676"/>
      <c r="BA17" s="676"/>
      <c r="BB17" s="676"/>
      <c r="BC17" s="676"/>
      <c r="BD17" s="676"/>
      <c r="BE17" s="676"/>
      <c r="BF17" s="677"/>
      <c r="BG17" s="678" t="s">
        <v>130</v>
      </c>
      <c r="BH17" s="679"/>
      <c r="BI17" s="679"/>
      <c r="BJ17" s="679"/>
      <c r="BK17" s="679"/>
      <c r="BL17" s="679"/>
      <c r="BM17" s="679"/>
      <c r="BN17" s="680"/>
      <c r="BO17" s="715" t="s">
        <v>130</v>
      </c>
      <c r="BP17" s="715"/>
      <c r="BQ17" s="715"/>
      <c r="BR17" s="715"/>
      <c r="BS17" s="684" t="s">
        <v>130</v>
      </c>
      <c r="BT17" s="679"/>
      <c r="BU17" s="679"/>
      <c r="BV17" s="679"/>
      <c r="BW17" s="679"/>
      <c r="BX17" s="679"/>
      <c r="BY17" s="679"/>
      <c r="BZ17" s="679"/>
      <c r="CA17" s="679"/>
      <c r="CB17" s="722"/>
      <c r="CD17" s="711" t="s">
        <v>275</v>
      </c>
      <c r="CE17" s="712"/>
      <c r="CF17" s="712"/>
      <c r="CG17" s="712"/>
      <c r="CH17" s="712"/>
      <c r="CI17" s="712"/>
      <c r="CJ17" s="712"/>
      <c r="CK17" s="712"/>
      <c r="CL17" s="712"/>
      <c r="CM17" s="712"/>
      <c r="CN17" s="712"/>
      <c r="CO17" s="712"/>
      <c r="CP17" s="712"/>
      <c r="CQ17" s="713"/>
      <c r="CR17" s="678">
        <v>1356390</v>
      </c>
      <c r="CS17" s="679"/>
      <c r="CT17" s="679"/>
      <c r="CU17" s="679"/>
      <c r="CV17" s="679"/>
      <c r="CW17" s="679"/>
      <c r="CX17" s="679"/>
      <c r="CY17" s="680"/>
      <c r="CZ17" s="715">
        <v>10.6</v>
      </c>
      <c r="DA17" s="715"/>
      <c r="DB17" s="715"/>
      <c r="DC17" s="715"/>
      <c r="DD17" s="684" t="s">
        <v>253</v>
      </c>
      <c r="DE17" s="679"/>
      <c r="DF17" s="679"/>
      <c r="DG17" s="679"/>
      <c r="DH17" s="679"/>
      <c r="DI17" s="679"/>
      <c r="DJ17" s="679"/>
      <c r="DK17" s="679"/>
      <c r="DL17" s="679"/>
      <c r="DM17" s="679"/>
      <c r="DN17" s="679"/>
      <c r="DO17" s="679"/>
      <c r="DP17" s="680"/>
      <c r="DQ17" s="684">
        <v>1274661</v>
      </c>
      <c r="DR17" s="679"/>
      <c r="DS17" s="679"/>
      <c r="DT17" s="679"/>
      <c r="DU17" s="679"/>
      <c r="DV17" s="679"/>
      <c r="DW17" s="679"/>
      <c r="DX17" s="679"/>
      <c r="DY17" s="679"/>
      <c r="DZ17" s="679"/>
      <c r="EA17" s="679"/>
      <c r="EB17" s="679"/>
      <c r="EC17" s="722"/>
    </row>
    <row r="18" spans="2:133" ht="11.25" customHeight="1" x14ac:dyDescent="0.2">
      <c r="B18" s="675" t="s">
        <v>276</v>
      </c>
      <c r="C18" s="676"/>
      <c r="D18" s="676"/>
      <c r="E18" s="676"/>
      <c r="F18" s="676"/>
      <c r="G18" s="676"/>
      <c r="H18" s="676"/>
      <c r="I18" s="676"/>
      <c r="J18" s="676"/>
      <c r="K18" s="676"/>
      <c r="L18" s="676"/>
      <c r="M18" s="676"/>
      <c r="N18" s="676"/>
      <c r="O18" s="676"/>
      <c r="P18" s="676"/>
      <c r="Q18" s="677"/>
      <c r="R18" s="678">
        <v>12750</v>
      </c>
      <c r="S18" s="679"/>
      <c r="T18" s="679"/>
      <c r="U18" s="679"/>
      <c r="V18" s="679"/>
      <c r="W18" s="679"/>
      <c r="X18" s="679"/>
      <c r="Y18" s="680"/>
      <c r="Z18" s="715">
        <v>0.1</v>
      </c>
      <c r="AA18" s="715"/>
      <c r="AB18" s="715"/>
      <c r="AC18" s="715"/>
      <c r="AD18" s="716">
        <v>12750</v>
      </c>
      <c r="AE18" s="716"/>
      <c r="AF18" s="716"/>
      <c r="AG18" s="716"/>
      <c r="AH18" s="716"/>
      <c r="AI18" s="716"/>
      <c r="AJ18" s="716"/>
      <c r="AK18" s="716"/>
      <c r="AL18" s="681">
        <v>0.2</v>
      </c>
      <c r="AM18" s="682"/>
      <c r="AN18" s="682"/>
      <c r="AO18" s="717"/>
      <c r="AP18" s="675" t="s">
        <v>277</v>
      </c>
      <c r="AQ18" s="676"/>
      <c r="AR18" s="676"/>
      <c r="AS18" s="676"/>
      <c r="AT18" s="676"/>
      <c r="AU18" s="676"/>
      <c r="AV18" s="676"/>
      <c r="AW18" s="676"/>
      <c r="AX18" s="676"/>
      <c r="AY18" s="676"/>
      <c r="AZ18" s="676"/>
      <c r="BA18" s="676"/>
      <c r="BB18" s="676"/>
      <c r="BC18" s="676"/>
      <c r="BD18" s="676"/>
      <c r="BE18" s="676"/>
      <c r="BF18" s="677"/>
      <c r="BG18" s="678" t="s">
        <v>250</v>
      </c>
      <c r="BH18" s="679"/>
      <c r="BI18" s="679"/>
      <c r="BJ18" s="679"/>
      <c r="BK18" s="679"/>
      <c r="BL18" s="679"/>
      <c r="BM18" s="679"/>
      <c r="BN18" s="680"/>
      <c r="BO18" s="715" t="s">
        <v>250</v>
      </c>
      <c r="BP18" s="715"/>
      <c r="BQ18" s="715"/>
      <c r="BR18" s="715"/>
      <c r="BS18" s="684" t="s">
        <v>250</v>
      </c>
      <c r="BT18" s="679"/>
      <c r="BU18" s="679"/>
      <c r="BV18" s="679"/>
      <c r="BW18" s="679"/>
      <c r="BX18" s="679"/>
      <c r="BY18" s="679"/>
      <c r="BZ18" s="679"/>
      <c r="CA18" s="679"/>
      <c r="CB18" s="722"/>
      <c r="CD18" s="711" t="s">
        <v>278</v>
      </c>
      <c r="CE18" s="712"/>
      <c r="CF18" s="712"/>
      <c r="CG18" s="712"/>
      <c r="CH18" s="712"/>
      <c r="CI18" s="712"/>
      <c r="CJ18" s="712"/>
      <c r="CK18" s="712"/>
      <c r="CL18" s="712"/>
      <c r="CM18" s="712"/>
      <c r="CN18" s="712"/>
      <c r="CO18" s="712"/>
      <c r="CP18" s="712"/>
      <c r="CQ18" s="713"/>
      <c r="CR18" s="678" t="s">
        <v>130</v>
      </c>
      <c r="CS18" s="679"/>
      <c r="CT18" s="679"/>
      <c r="CU18" s="679"/>
      <c r="CV18" s="679"/>
      <c r="CW18" s="679"/>
      <c r="CX18" s="679"/>
      <c r="CY18" s="680"/>
      <c r="CZ18" s="715" t="s">
        <v>130</v>
      </c>
      <c r="DA18" s="715"/>
      <c r="DB18" s="715"/>
      <c r="DC18" s="715"/>
      <c r="DD18" s="684" t="s">
        <v>130</v>
      </c>
      <c r="DE18" s="679"/>
      <c r="DF18" s="679"/>
      <c r="DG18" s="679"/>
      <c r="DH18" s="679"/>
      <c r="DI18" s="679"/>
      <c r="DJ18" s="679"/>
      <c r="DK18" s="679"/>
      <c r="DL18" s="679"/>
      <c r="DM18" s="679"/>
      <c r="DN18" s="679"/>
      <c r="DO18" s="679"/>
      <c r="DP18" s="680"/>
      <c r="DQ18" s="684" t="s">
        <v>130</v>
      </c>
      <c r="DR18" s="679"/>
      <c r="DS18" s="679"/>
      <c r="DT18" s="679"/>
      <c r="DU18" s="679"/>
      <c r="DV18" s="679"/>
      <c r="DW18" s="679"/>
      <c r="DX18" s="679"/>
      <c r="DY18" s="679"/>
      <c r="DZ18" s="679"/>
      <c r="EA18" s="679"/>
      <c r="EB18" s="679"/>
      <c r="EC18" s="722"/>
    </row>
    <row r="19" spans="2:133" ht="11.25" customHeight="1" x14ac:dyDescent="0.2">
      <c r="B19" s="675" t="s">
        <v>279</v>
      </c>
      <c r="C19" s="676"/>
      <c r="D19" s="676"/>
      <c r="E19" s="676"/>
      <c r="F19" s="676"/>
      <c r="G19" s="676"/>
      <c r="H19" s="676"/>
      <c r="I19" s="676"/>
      <c r="J19" s="676"/>
      <c r="K19" s="676"/>
      <c r="L19" s="676"/>
      <c r="M19" s="676"/>
      <c r="N19" s="676"/>
      <c r="O19" s="676"/>
      <c r="P19" s="676"/>
      <c r="Q19" s="677"/>
      <c r="R19" s="678">
        <v>2197</v>
      </c>
      <c r="S19" s="679"/>
      <c r="T19" s="679"/>
      <c r="U19" s="679"/>
      <c r="V19" s="679"/>
      <c r="W19" s="679"/>
      <c r="X19" s="679"/>
      <c r="Y19" s="680"/>
      <c r="Z19" s="715">
        <v>0</v>
      </c>
      <c r="AA19" s="715"/>
      <c r="AB19" s="715"/>
      <c r="AC19" s="715"/>
      <c r="AD19" s="716">
        <v>2197</v>
      </c>
      <c r="AE19" s="716"/>
      <c r="AF19" s="716"/>
      <c r="AG19" s="716"/>
      <c r="AH19" s="716"/>
      <c r="AI19" s="716"/>
      <c r="AJ19" s="716"/>
      <c r="AK19" s="716"/>
      <c r="AL19" s="681">
        <v>0</v>
      </c>
      <c r="AM19" s="682"/>
      <c r="AN19" s="682"/>
      <c r="AO19" s="717"/>
      <c r="AP19" s="675" t="s">
        <v>280</v>
      </c>
      <c r="AQ19" s="676"/>
      <c r="AR19" s="676"/>
      <c r="AS19" s="676"/>
      <c r="AT19" s="676"/>
      <c r="AU19" s="676"/>
      <c r="AV19" s="676"/>
      <c r="AW19" s="676"/>
      <c r="AX19" s="676"/>
      <c r="AY19" s="676"/>
      <c r="AZ19" s="676"/>
      <c r="BA19" s="676"/>
      <c r="BB19" s="676"/>
      <c r="BC19" s="676"/>
      <c r="BD19" s="676"/>
      <c r="BE19" s="676"/>
      <c r="BF19" s="677"/>
      <c r="BG19" s="678">
        <v>136109</v>
      </c>
      <c r="BH19" s="679"/>
      <c r="BI19" s="679"/>
      <c r="BJ19" s="679"/>
      <c r="BK19" s="679"/>
      <c r="BL19" s="679"/>
      <c r="BM19" s="679"/>
      <c r="BN19" s="680"/>
      <c r="BO19" s="715">
        <v>5.4</v>
      </c>
      <c r="BP19" s="715"/>
      <c r="BQ19" s="715"/>
      <c r="BR19" s="715"/>
      <c r="BS19" s="684" t="s">
        <v>250</v>
      </c>
      <c r="BT19" s="679"/>
      <c r="BU19" s="679"/>
      <c r="BV19" s="679"/>
      <c r="BW19" s="679"/>
      <c r="BX19" s="679"/>
      <c r="BY19" s="679"/>
      <c r="BZ19" s="679"/>
      <c r="CA19" s="679"/>
      <c r="CB19" s="722"/>
      <c r="CD19" s="711" t="s">
        <v>281</v>
      </c>
      <c r="CE19" s="712"/>
      <c r="CF19" s="712"/>
      <c r="CG19" s="712"/>
      <c r="CH19" s="712"/>
      <c r="CI19" s="712"/>
      <c r="CJ19" s="712"/>
      <c r="CK19" s="712"/>
      <c r="CL19" s="712"/>
      <c r="CM19" s="712"/>
      <c r="CN19" s="712"/>
      <c r="CO19" s="712"/>
      <c r="CP19" s="712"/>
      <c r="CQ19" s="713"/>
      <c r="CR19" s="678" t="s">
        <v>130</v>
      </c>
      <c r="CS19" s="679"/>
      <c r="CT19" s="679"/>
      <c r="CU19" s="679"/>
      <c r="CV19" s="679"/>
      <c r="CW19" s="679"/>
      <c r="CX19" s="679"/>
      <c r="CY19" s="680"/>
      <c r="CZ19" s="715" t="s">
        <v>130</v>
      </c>
      <c r="DA19" s="715"/>
      <c r="DB19" s="715"/>
      <c r="DC19" s="715"/>
      <c r="DD19" s="684" t="s">
        <v>130</v>
      </c>
      <c r="DE19" s="679"/>
      <c r="DF19" s="679"/>
      <c r="DG19" s="679"/>
      <c r="DH19" s="679"/>
      <c r="DI19" s="679"/>
      <c r="DJ19" s="679"/>
      <c r="DK19" s="679"/>
      <c r="DL19" s="679"/>
      <c r="DM19" s="679"/>
      <c r="DN19" s="679"/>
      <c r="DO19" s="679"/>
      <c r="DP19" s="680"/>
      <c r="DQ19" s="684" t="s">
        <v>130</v>
      </c>
      <c r="DR19" s="679"/>
      <c r="DS19" s="679"/>
      <c r="DT19" s="679"/>
      <c r="DU19" s="679"/>
      <c r="DV19" s="679"/>
      <c r="DW19" s="679"/>
      <c r="DX19" s="679"/>
      <c r="DY19" s="679"/>
      <c r="DZ19" s="679"/>
      <c r="EA19" s="679"/>
      <c r="EB19" s="679"/>
      <c r="EC19" s="722"/>
    </row>
    <row r="20" spans="2:133" ht="11.25" customHeight="1" x14ac:dyDescent="0.2">
      <c r="B20" s="675" t="s">
        <v>282</v>
      </c>
      <c r="C20" s="676"/>
      <c r="D20" s="676"/>
      <c r="E20" s="676"/>
      <c r="F20" s="676"/>
      <c r="G20" s="676"/>
      <c r="H20" s="676"/>
      <c r="I20" s="676"/>
      <c r="J20" s="676"/>
      <c r="K20" s="676"/>
      <c r="L20" s="676"/>
      <c r="M20" s="676"/>
      <c r="N20" s="676"/>
      <c r="O20" s="676"/>
      <c r="P20" s="676"/>
      <c r="Q20" s="677"/>
      <c r="R20" s="678">
        <v>607</v>
      </c>
      <c r="S20" s="679"/>
      <c r="T20" s="679"/>
      <c r="U20" s="679"/>
      <c r="V20" s="679"/>
      <c r="W20" s="679"/>
      <c r="X20" s="679"/>
      <c r="Y20" s="680"/>
      <c r="Z20" s="715">
        <v>0</v>
      </c>
      <c r="AA20" s="715"/>
      <c r="AB20" s="715"/>
      <c r="AC20" s="715"/>
      <c r="AD20" s="716">
        <v>607</v>
      </c>
      <c r="AE20" s="716"/>
      <c r="AF20" s="716"/>
      <c r="AG20" s="716"/>
      <c r="AH20" s="716"/>
      <c r="AI20" s="716"/>
      <c r="AJ20" s="716"/>
      <c r="AK20" s="716"/>
      <c r="AL20" s="681">
        <v>0</v>
      </c>
      <c r="AM20" s="682"/>
      <c r="AN20" s="682"/>
      <c r="AO20" s="717"/>
      <c r="AP20" s="675" t="s">
        <v>283</v>
      </c>
      <c r="AQ20" s="676"/>
      <c r="AR20" s="676"/>
      <c r="AS20" s="676"/>
      <c r="AT20" s="676"/>
      <c r="AU20" s="676"/>
      <c r="AV20" s="676"/>
      <c r="AW20" s="676"/>
      <c r="AX20" s="676"/>
      <c r="AY20" s="676"/>
      <c r="AZ20" s="676"/>
      <c r="BA20" s="676"/>
      <c r="BB20" s="676"/>
      <c r="BC20" s="676"/>
      <c r="BD20" s="676"/>
      <c r="BE20" s="676"/>
      <c r="BF20" s="677"/>
      <c r="BG20" s="678">
        <v>136109</v>
      </c>
      <c r="BH20" s="679"/>
      <c r="BI20" s="679"/>
      <c r="BJ20" s="679"/>
      <c r="BK20" s="679"/>
      <c r="BL20" s="679"/>
      <c r="BM20" s="679"/>
      <c r="BN20" s="680"/>
      <c r="BO20" s="715">
        <v>5.4</v>
      </c>
      <c r="BP20" s="715"/>
      <c r="BQ20" s="715"/>
      <c r="BR20" s="715"/>
      <c r="BS20" s="684" t="s">
        <v>130</v>
      </c>
      <c r="BT20" s="679"/>
      <c r="BU20" s="679"/>
      <c r="BV20" s="679"/>
      <c r="BW20" s="679"/>
      <c r="BX20" s="679"/>
      <c r="BY20" s="679"/>
      <c r="BZ20" s="679"/>
      <c r="CA20" s="679"/>
      <c r="CB20" s="722"/>
      <c r="CD20" s="711" t="s">
        <v>284</v>
      </c>
      <c r="CE20" s="712"/>
      <c r="CF20" s="712"/>
      <c r="CG20" s="712"/>
      <c r="CH20" s="712"/>
      <c r="CI20" s="712"/>
      <c r="CJ20" s="712"/>
      <c r="CK20" s="712"/>
      <c r="CL20" s="712"/>
      <c r="CM20" s="712"/>
      <c r="CN20" s="712"/>
      <c r="CO20" s="712"/>
      <c r="CP20" s="712"/>
      <c r="CQ20" s="713"/>
      <c r="CR20" s="678">
        <v>12848783</v>
      </c>
      <c r="CS20" s="679"/>
      <c r="CT20" s="679"/>
      <c r="CU20" s="679"/>
      <c r="CV20" s="679"/>
      <c r="CW20" s="679"/>
      <c r="CX20" s="679"/>
      <c r="CY20" s="680"/>
      <c r="CZ20" s="715">
        <v>100</v>
      </c>
      <c r="DA20" s="715"/>
      <c r="DB20" s="715"/>
      <c r="DC20" s="715"/>
      <c r="DD20" s="684">
        <v>1912954</v>
      </c>
      <c r="DE20" s="679"/>
      <c r="DF20" s="679"/>
      <c r="DG20" s="679"/>
      <c r="DH20" s="679"/>
      <c r="DI20" s="679"/>
      <c r="DJ20" s="679"/>
      <c r="DK20" s="679"/>
      <c r="DL20" s="679"/>
      <c r="DM20" s="679"/>
      <c r="DN20" s="679"/>
      <c r="DO20" s="679"/>
      <c r="DP20" s="680"/>
      <c r="DQ20" s="684">
        <v>8559886</v>
      </c>
      <c r="DR20" s="679"/>
      <c r="DS20" s="679"/>
      <c r="DT20" s="679"/>
      <c r="DU20" s="679"/>
      <c r="DV20" s="679"/>
      <c r="DW20" s="679"/>
      <c r="DX20" s="679"/>
      <c r="DY20" s="679"/>
      <c r="DZ20" s="679"/>
      <c r="EA20" s="679"/>
      <c r="EB20" s="679"/>
      <c r="EC20" s="722"/>
    </row>
    <row r="21" spans="2:133" ht="11.25" customHeight="1" x14ac:dyDescent="0.2">
      <c r="B21" s="675" t="s">
        <v>285</v>
      </c>
      <c r="C21" s="676"/>
      <c r="D21" s="676"/>
      <c r="E21" s="676"/>
      <c r="F21" s="676"/>
      <c r="G21" s="676"/>
      <c r="H21" s="676"/>
      <c r="I21" s="676"/>
      <c r="J21" s="676"/>
      <c r="K21" s="676"/>
      <c r="L21" s="676"/>
      <c r="M21" s="676"/>
      <c r="N21" s="676"/>
      <c r="O21" s="676"/>
      <c r="P21" s="676"/>
      <c r="Q21" s="677"/>
      <c r="R21" s="678">
        <v>36710</v>
      </c>
      <c r="S21" s="679"/>
      <c r="T21" s="679"/>
      <c r="U21" s="679"/>
      <c r="V21" s="679"/>
      <c r="W21" s="679"/>
      <c r="X21" s="679"/>
      <c r="Y21" s="680"/>
      <c r="Z21" s="715">
        <v>0.3</v>
      </c>
      <c r="AA21" s="715"/>
      <c r="AB21" s="715"/>
      <c r="AC21" s="715"/>
      <c r="AD21" s="716">
        <v>36710</v>
      </c>
      <c r="AE21" s="716"/>
      <c r="AF21" s="716"/>
      <c r="AG21" s="716"/>
      <c r="AH21" s="716"/>
      <c r="AI21" s="716"/>
      <c r="AJ21" s="716"/>
      <c r="AK21" s="716"/>
      <c r="AL21" s="681">
        <v>0.5</v>
      </c>
      <c r="AM21" s="682"/>
      <c r="AN21" s="682"/>
      <c r="AO21" s="717"/>
      <c r="AP21" s="773" t="s">
        <v>286</v>
      </c>
      <c r="AQ21" s="780"/>
      <c r="AR21" s="780"/>
      <c r="AS21" s="780"/>
      <c r="AT21" s="780"/>
      <c r="AU21" s="780"/>
      <c r="AV21" s="780"/>
      <c r="AW21" s="780"/>
      <c r="AX21" s="780"/>
      <c r="AY21" s="780"/>
      <c r="AZ21" s="780"/>
      <c r="BA21" s="780"/>
      <c r="BB21" s="780"/>
      <c r="BC21" s="780"/>
      <c r="BD21" s="780"/>
      <c r="BE21" s="780"/>
      <c r="BF21" s="775"/>
      <c r="BG21" s="678">
        <v>17677</v>
      </c>
      <c r="BH21" s="679"/>
      <c r="BI21" s="679"/>
      <c r="BJ21" s="679"/>
      <c r="BK21" s="679"/>
      <c r="BL21" s="679"/>
      <c r="BM21" s="679"/>
      <c r="BN21" s="680"/>
      <c r="BO21" s="715">
        <v>0.7</v>
      </c>
      <c r="BP21" s="715"/>
      <c r="BQ21" s="715"/>
      <c r="BR21" s="715"/>
      <c r="BS21" s="684" t="s">
        <v>130</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x14ac:dyDescent="0.2">
      <c r="B22" s="675" t="s">
        <v>287</v>
      </c>
      <c r="C22" s="676"/>
      <c r="D22" s="676"/>
      <c r="E22" s="676"/>
      <c r="F22" s="676"/>
      <c r="G22" s="676"/>
      <c r="H22" s="676"/>
      <c r="I22" s="676"/>
      <c r="J22" s="676"/>
      <c r="K22" s="676"/>
      <c r="L22" s="676"/>
      <c r="M22" s="676"/>
      <c r="N22" s="676"/>
      <c r="O22" s="676"/>
      <c r="P22" s="676"/>
      <c r="Q22" s="677"/>
      <c r="R22" s="678">
        <v>4411730</v>
      </c>
      <c r="S22" s="679"/>
      <c r="T22" s="679"/>
      <c r="U22" s="679"/>
      <c r="V22" s="679"/>
      <c r="W22" s="679"/>
      <c r="X22" s="679"/>
      <c r="Y22" s="680"/>
      <c r="Z22" s="715">
        <v>32.4</v>
      </c>
      <c r="AA22" s="715"/>
      <c r="AB22" s="715"/>
      <c r="AC22" s="715"/>
      <c r="AD22" s="716">
        <v>3855942</v>
      </c>
      <c r="AE22" s="716"/>
      <c r="AF22" s="716"/>
      <c r="AG22" s="716"/>
      <c r="AH22" s="716"/>
      <c r="AI22" s="716"/>
      <c r="AJ22" s="716"/>
      <c r="AK22" s="716"/>
      <c r="AL22" s="681">
        <v>55.9</v>
      </c>
      <c r="AM22" s="682"/>
      <c r="AN22" s="682"/>
      <c r="AO22" s="717"/>
      <c r="AP22" s="773" t="s">
        <v>288</v>
      </c>
      <c r="AQ22" s="780"/>
      <c r="AR22" s="780"/>
      <c r="AS22" s="780"/>
      <c r="AT22" s="780"/>
      <c r="AU22" s="780"/>
      <c r="AV22" s="780"/>
      <c r="AW22" s="780"/>
      <c r="AX22" s="780"/>
      <c r="AY22" s="780"/>
      <c r="AZ22" s="780"/>
      <c r="BA22" s="780"/>
      <c r="BB22" s="780"/>
      <c r="BC22" s="780"/>
      <c r="BD22" s="780"/>
      <c r="BE22" s="780"/>
      <c r="BF22" s="775"/>
      <c r="BG22" s="678" t="s">
        <v>130</v>
      </c>
      <c r="BH22" s="679"/>
      <c r="BI22" s="679"/>
      <c r="BJ22" s="679"/>
      <c r="BK22" s="679"/>
      <c r="BL22" s="679"/>
      <c r="BM22" s="679"/>
      <c r="BN22" s="680"/>
      <c r="BO22" s="715" t="s">
        <v>130</v>
      </c>
      <c r="BP22" s="715"/>
      <c r="BQ22" s="715"/>
      <c r="BR22" s="715"/>
      <c r="BS22" s="684" t="s">
        <v>130</v>
      </c>
      <c r="BT22" s="679"/>
      <c r="BU22" s="679"/>
      <c r="BV22" s="679"/>
      <c r="BW22" s="679"/>
      <c r="BX22" s="679"/>
      <c r="BY22" s="679"/>
      <c r="BZ22" s="679"/>
      <c r="CA22" s="679"/>
      <c r="CB22" s="722"/>
      <c r="CD22" s="782" t="s">
        <v>289</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x14ac:dyDescent="0.2">
      <c r="B23" s="675" t="s">
        <v>290</v>
      </c>
      <c r="C23" s="676"/>
      <c r="D23" s="676"/>
      <c r="E23" s="676"/>
      <c r="F23" s="676"/>
      <c r="G23" s="676"/>
      <c r="H23" s="676"/>
      <c r="I23" s="676"/>
      <c r="J23" s="676"/>
      <c r="K23" s="676"/>
      <c r="L23" s="676"/>
      <c r="M23" s="676"/>
      <c r="N23" s="676"/>
      <c r="O23" s="676"/>
      <c r="P23" s="676"/>
      <c r="Q23" s="677"/>
      <c r="R23" s="678">
        <v>3855942</v>
      </c>
      <c r="S23" s="679"/>
      <c r="T23" s="679"/>
      <c r="U23" s="679"/>
      <c r="V23" s="679"/>
      <c r="W23" s="679"/>
      <c r="X23" s="679"/>
      <c r="Y23" s="680"/>
      <c r="Z23" s="715">
        <v>28.3</v>
      </c>
      <c r="AA23" s="715"/>
      <c r="AB23" s="715"/>
      <c r="AC23" s="715"/>
      <c r="AD23" s="716">
        <v>3855942</v>
      </c>
      <c r="AE23" s="716"/>
      <c r="AF23" s="716"/>
      <c r="AG23" s="716"/>
      <c r="AH23" s="716"/>
      <c r="AI23" s="716"/>
      <c r="AJ23" s="716"/>
      <c r="AK23" s="716"/>
      <c r="AL23" s="681">
        <v>55.9</v>
      </c>
      <c r="AM23" s="682"/>
      <c r="AN23" s="682"/>
      <c r="AO23" s="717"/>
      <c r="AP23" s="773" t="s">
        <v>291</v>
      </c>
      <c r="AQ23" s="780"/>
      <c r="AR23" s="780"/>
      <c r="AS23" s="780"/>
      <c r="AT23" s="780"/>
      <c r="AU23" s="780"/>
      <c r="AV23" s="780"/>
      <c r="AW23" s="780"/>
      <c r="AX23" s="780"/>
      <c r="AY23" s="780"/>
      <c r="AZ23" s="780"/>
      <c r="BA23" s="780"/>
      <c r="BB23" s="780"/>
      <c r="BC23" s="780"/>
      <c r="BD23" s="780"/>
      <c r="BE23" s="780"/>
      <c r="BF23" s="775"/>
      <c r="BG23" s="678">
        <v>118432</v>
      </c>
      <c r="BH23" s="679"/>
      <c r="BI23" s="679"/>
      <c r="BJ23" s="679"/>
      <c r="BK23" s="679"/>
      <c r="BL23" s="679"/>
      <c r="BM23" s="679"/>
      <c r="BN23" s="680"/>
      <c r="BO23" s="715">
        <v>4.7</v>
      </c>
      <c r="BP23" s="715"/>
      <c r="BQ23" s="715"/>
      <c r="BR23" s="715"/>
      <c r="BS23" s="684" t="s">
        <v>130</v>
      </c>
      <c r="BT23" s="679"/>
      <c r="BU23" s="679"/>
      <c r="BV23" s="679"/>
      <c r="BW23" s="679"/>
      <c r="BX23" s="679"/>
      <c r="BY23" s="679"/>
      <c r="BZ23" s="679"/>
      <c r="CA23" s="679"/>
      <c r="CB23" s="722"/>
      <c r="CD23" s="782" t="s">
        <v>228</v>
      </c>
      <c r="CE23" s="783"/>
      <c r="CF23" s="783"/>
      <c r="CG23" s="783"/>
      <c r="CH23" s="783"/>
      <c r="CI23" s="783"/>
      <c r="CJ23" s="783"/>
      <c r="CK23" s="783"/>
      <c r="CL23" s="783"/>
      <c r="CM23" s="783"/>
      <c r="CN23" s="783"/>
      <c r="CO23" s="783"/>
      <c r="CP23" s="783"/>
      <c r="CQ23" s="784"/>
      <c r="CR23" s="782" t="s">
        <v>292</v>
      </c>
      <c r="CS23" s="783"/>
      <c r="CT23" s="783"/>
      <c r="CU23" s="783"/>
      <c r="CV23" s="783"/>
      <c r="CW23" s="783"/>
      <c r="CX23" s="783"/>
      <c r="CY23" s="784"/>
      <c r="CZ23" s="782" t="s">
        <v>293</v>
      </c>
      <c r="DA23" s="783"/>
      <c r="DB23" s="783"/>
      <c r="DC23" s="784"/>
      <c r="DD23" s="782" t="s">
        <v>294</v>
      </c>
      <c r="DE23" s="783"/>
      <c r="DF23" s="783"/>
      <c r="DG23" s="783"/>
      <c r="DH23" s="783"/>
      <c r="DI23" s="783"/>
      <c r="DJ23" s="783"/>
      <c r="DK23" s="784"/>
      <c r="DL23" s="791" t="s">
        <v>295</v>
      </c>
      <c r="DM23" s="792"/>
      <c r="DN23" s="792"/>
      <c r="DO23" s="792"/>
      <c r="DP23" s="792"/>
      <c r="DQ23" s="792"/>
      <c r="DR23" s="792"/>
      <c r="DS23" s="792"/>
      <c r="DT23" s="792"/>
      <c r="DU23" s="792"/>
      <c r="DV23" s="793"/>
      <c r="DW23" s="782" t="s">
        <v>296</v>
      </c>
      <c r="DX23" s="783"/>
      <c r="DY23" s="783"/>
      <c r="DZ23" s="783"/>
      <c r="EA23" s="783"/>
      <c r="EB23" s="783"/>
      <c r="EC23" s="784"/>
    </row>
    <row r="24" spans="2:133" ht="11.25" customHeight="1" x14ac:dyDescent="0.2">
      <c r="B24" s="675" t="s">
        <v>297</v>
      </c>
      <c r="C24" s="676"/>
      <c r="D24" s="676"/>
      <c r="E24" s="676"/>
      <c r="F24" s="676"/>
      <c r="G24" s="676"/>
      <c r="H24" s="676"/>
      <c r="I24" s="676"/>
      <c r="J24" s="676"/>
      <c r="K24" s="676"/>
      <c r="L24" s="676"/>
      <c r="M24" s="676"/>
      <c r="N24" s="676"/>
      <c r="O24" s="676"/>
      <c r="P24" s="676"/>
      <c r="Q24" s="677"/>
      <c r="R24" s="678">
        <v>555781</v>
      </c>
      <c r="S24" s="679"/>
      <c r="T24" s="679"/>
      <c r="U24" s="679"/>
      <c r="V24" s="679"/>
      <c r="W24" s="679"/>
      <c r="X24" s="679"/>
      <c r="Y24" s="680"/>
      <c r="Z24" s="715">
        <v>4.0999999999999996</v>
      </c>
      <c r="AA24" s="715"/>
      <c r="AB24" s="715"/>
      <c r="AC24" s="715"/>
      <c r="AD24" s="716" t="s">
        <v>253</v>
      </c>
      <c r="AE24" s="716"/>
      <c r="AF24" s="716"/>
      <c r="AG24" s="716"/>
      <c r="AH24" s="716"/>
      <c r="AI24" s="716"/>
      <c r="AJ24" s="716"/>
      <c r="AK24" s="716"/>
      <c r="AL24" s="681" t="s">
        <v>130</v>
      </c>
      <c r="AM24" s="682"/>
      <c r="AN24" s="682"/>
      <c r="AO24" s="717"/>
      <c r="AP24" s="773" t="s">
        <v>298</v>
      </c>
      <c r="AQ24" s="780"/>
      <c r="AR24" s="780"/>
      <c r="AS24" s="780"/>
      <c r="AT24" s="780"/>
      <c r="AU24" s="780"/>
      <c r="AV24" s="780"/>
      <c r="AW24" s="780"/>
      <c r="AX24" s="780"/>
      <c r="AY24" s="780"/>
      <c r="AZ24" s="780"/>
      <c r="BA24" s="780"/>
      <c r="BB24" s="780"/>
      <c r="BC24" s="780"/>
      <c r="BD24" s="780"/>
      <c r="BE24" s="780"/>
      <c r="BF24" s="775"/>
      <c r="BG24" s="678" t="s">
        <v>250</v>
      </c>
      <c r="BH24" s="679"/>
      <c r="BI24" s="679"/>
      <c r="BJ24" s="679"/>
      <c r="BK24" s="679"/>
      <c r="BL24" s="679"/>
      <c r="BM24" s="679"/>
      <c r="BN24" s="680"/>
      <c r="BO24" s="715" t="s">
        <v>130</v>
      </c>
      <c r="BP24" s="715"/>
      <c r="BQ24" s="715"/>
      <c r="BR24" s="715"/>
      <c r="BS24" s="684" t="s">
        <v>250</v>
      </c>
      <c r="BT24" s="679"/>
      <c r="BU24" s="679"/>
      <c r="BV24" s="679"/>
      <c r="BW24" s="679"/>
      <c r="BX24" s="679"/>
      <c r="BY24" s="679"/>
      <c r="BZ24" s="679"/>
      <c r="CA24" s="679"/>
      <c r="CB24" s="722"/>
      <c r="CD24" s="736" t="s">
        <v>299</v>
      </c>
      <c r="CE24" s="737"/>
      <c r="CF24" s="737"/>
      <c r="CG24" s="737"/>
      <c r="CH24" s="737"/>
      <c r="CI24" s="737"/>
      <c r="CJ24" s="737"/>
      <c r="CK24" s="737"/>
      <c r="CL24" s="737"/>
      <c r="CM24" s="737"/>
      <c r="CN24" s="737"/>
      <c r="CO24" s="737"/>
      <c r="CP24" s="737"/>
      <c r="CQ24" s="738"/>
      <c r="CR24" s="733">
        <v>5275865</v>
      </c>
      <c r="CS24" s="734"/>
      <c r="CT24" s="734"/>
      <c r="CU24" s="734"/>
      <c r="CV24" s="734"/>
      <c r="CW24" s="734"/>
      <c r="CX24" s="734"/>
      <c r="CY24" s="777"/>
      <c r="CZ24" s="778">
        <v>41.1</v>
      </c>
      <c r="DA24" s="751"/>
      <c r="DB24" s="751"/>
      <c r="DC24" s="781"/>
      <c r="DD24" s="776">
        <v>3926717</v>
      </c>
      <c r="DE24" s="734"/>
      <c r="DF24" s="734"/>
      <c r="DG24" s="734"/>
      <c r="DH24" s="734"/>
      <c r="DI24" s="734"/>
      <c r="DJ24" s="734"/>
      <c r="DK24" s="777"/>
      <c r="DL24" s="776">
        <v>3769053</v>
      </c>
      <c r="DM24" s="734"/>
      <c r="DN24" s="734"/>
      <c r="DO24" s="734"/>
      <c r="DP24" s="734"/>
      <c r="DQ24" s="734"/>
      <c r="DR24" s="734"/>
      <c r="DS24" s="734"/>
      <c r="DT24" s="734"/>
      <c r="DU24" s="734"/>
      <c r="DV24" s="777"/>
      <c r="DW24" s="778">
        <v>52.6</v>
      </c>
      <c r="DX24" s="751"/>
      <c r="DY24" s="751"/>
      <c r="DZ24" s="751"/>
      <c r="EA24" s="751"/>
      <c r="EB24" s="751"/>
      <c r="EC24" s="779"/>
    </row>
    <row r="25" spans="2:133" ht="11.25" customHeight="1" x14ac:dyDescent="0.2">
      <c r="B25" s="675" t="s">
        <v>300</v>
      </c>
      <c r="C25" s="676"/>
      <c r="D25" s="676"/>
      <c r="E25" s="676"/>
      <c r="F25" s="676"/>
      <c r="G25" s="676"/>
      <c r="H25" s="676"/>
      <c r="I25" s="676"/>
      <c r="J25" s="676"/>
      <c r="K25" s="676"/>
      <c r="L25" s="676"/>
      <c r="M25" s="676"/>
      <c r="N25" s="676"/>
      <c r="O25" s="676"/>
      <c r="P25" s="676"/>
      <c r="Q25" s="677"/>
      <c r="R25" s="678">
        <v>7</v>
      </c>
      <c r="S25" s="679"/>
      <c r="T25" s="679"/>
      <c r="U25" s="679"/>
      <c r="V25" s="679"/>
      <c r="W25" s="679"/>
      <c r="X25" s="679"/>
      <c r="Y25" s="680"/>
      <c r="Z25" s="715">
        <v>0</v>
      </c>
      <c r="AA25" s="715"/>
      <c r="AB25" s="715"/>
      <c r="AC25" s="715"/>
      <c r="AD25" s="716" t="s">
        <v>253</v>
      </c>
      <c r="AE25" s="716"/>
      <c r="AF25" s="716"/>
      <c r="AG25" s="716"/>
      <c r="AH25" s="716"/>
      <c r="AI25" s="716"/>
      <c r="AJ25" s="716"/>
      <c r="AK25" s="716"/>
      <c r="AL25" s="681" t="s">
        <v>130</v>
      </c>
      <c r="AM25" s="682"/>
      <c r="AN25" s="682"/>
      <c r="AO25" s="717"/>
      <c r="AP25" s="773" t="s">
        <v>301</v>
      </c>
      <c r="AQ25" s="780"/>
      <c r="AR25" s="780"/>
      <c r="AS25" s="780"/>
      <c r="AT25" s="780"/>
      <c r="AU25" s="780"/>
      <c r="AV25" s="780"/>
      <c r="AW25" s="780"/>
      <c r="AX25" s="780"/>
      <c r="AY25" s="780"/>
      <c r="AZ25" s="780"/>
      <c r="BA25" s="780"/>
      <c r="BB25" s="780"/>
      <c r="BC25" s="780"/>
      <c r="BD25" s="780"/>
      <c r="BE25" s="780"/>
      <c r="BF25" s="775"/>
      <c r="BG25" s="678" t="s">
        <v>130</v>
      </c>
      <c r="BH25" s="679"/>
      <c r="BI25" s="679"/>
      <c r="BJ25" s="679"/>
      <c r="BK25" s="679"/>
      <c r="BL25" s="679"/>
      <c r="BM25" s="679"/>
      <c r="BN25" s="680"/>
      <c r="BO25" s="715" t="s">
        <v>130</v>
      </c>
      <c r="BP25" s="715"/>
      <c r="BQ25" s="715"/>
      <c r="BR25" s="715"/>
      <c r="BS25" s="684" t="s">
        <v>130</v>
      </c>
      <c r="BT25" s="679"/>
      <c r="BU25" s="679"/>
      <c r="BV25" s="679"/>
      <c r="BW25" s="679"/>
      <c r="BX25" s="679"/>
      <c r="BY25" s="679"/>
      <c r="BZ25" s="679"/>
      <c r="CA25" s="679"/>
      <c r="CB25" s="722"/>
      <c r="CD25" s="711" t="s">
        <v>302</v>
      </c>
      <c r="CE25" s="712"/>
      <c r="CF25" s="712"/>
      <c r="CG25" s="712"/>
      <c r="CH25" s="712"/>
      <c r="CI25" s="712"/>
      <c r="CJ25" s="712"/>
      <c r="CK25" s="712"/>
      <c r="CL25" s="712"/>
      <c r="CM25" s="712"/>
      <c r="CN25" s="712"/>
      <c r="CO25" s="712"/>
      <c r="CP25" s="712"/>
      <c r="CQ25" s="713"/>
      <c r="CR25" s="678">
        <v>2249633</v>
      </c>
      <c r="CS25" s="697"/>
      <c r="CT25" s="697"/>
      <c r="CU25" s="697"/>
      <c r="CV25" s="697"/>
      <c r="CW25" s="697"/>
      <c r="CX25" s="697"/>
      <c r="CY25" s="698"/>
      <c r="CZ25" s="681">
        <v>17.5</v>
      </c>
      <c r="DA25" s="699"/>
      <c r="DB25" s="699"/>
      <c r="DC25" s="700"/>
      <c r="DD25" s="684">
        <v>2137157</v>
      </c>
      <c r="DE25" s="697"/>
      <c r="DF25" s="697"/>
      <c r="DG25" s="697"/>
      <c r="DH25" s="697"/>
      <c r="DI25" s="697"/>
      <c r="DJ25" s="697"/>
      <c r="DK25" s="698"/>
      <c r="DL25" s="684">
        <v>2050363</v>
      </c>
      <c r="DM25" s="697"/>
      <c r="DN25" s="697"/>
      <c r="DO25" s="697"/>
      <c r="DP25" s="697"/>
      <c r="DQ25" s="697"/>
      <c r="DR25" s="697"/>
      <c r="DS25" s="697"/>
      <c r="DT25" s="697"/>
      <c r="DU25" s="697"/>
      <c r="DV25" s="698"/>
      <c r="DW25" s="681">
        <v>28.6</v>
      </c>
      <c r="DX25" s="699"/>
      <c r="DY25" s="699"/>
      <c r="DZ25" s="699"/>
      <c r="EA25" s="699"/>
      <c r="EB25" s="699"/>
      <c r="EC25" s="714"/>
    </row>
    <row r="26" spans="2:133" ht="11.25" customHeight="1" x14ac:dyDescent="0.2">
      <c r="B26" s="675" t="s">
        <v>303</v>
      </c>
      <c r="C26" s="676"/>
      <c r="D26" s="676"/>
      <c r="E26" s="676"/>
      <c r="F26" s="676"/>
      <c r="G26" s="676"/>
      <c r="H26" s="676"/>
      <c r="I26" s="676"/>
      <c r="J26" s="676"/>
      <c r="K26" s="676"/>
      <c r="L26" s="676"/>
      <c r="M26" s="676"/>
      <c r="N26" s="676"/>
      <c r="O26" s="676"/>
      <c r="P26" s="676"/>
      <c r="Q26" s="677"/>
      <c r="R26" s="678">
        <v>7553487</v>
      </c>
      <c r="S26" s="679"/>
      <c r="T26" s="679"/>
      <c r="U26" s="679"/>
      <c r="V26" s="679"/>
      <c r="W26" s="679"/>
      <c r="X26" s="679"/>
      <c r="Y26" s="680"/>
      <c r="Z26" s="715">
        <v>55.5</v>
      </c>
      <c r="AA26" s="715"/>
      <c r="AB26" s="715"/>
      <c r="AC26" s="715"/>
      <c r="AD26" s="716">
        <v>6879267</v>
      </c>
      <c r="AE26" s="716"/>
      <c r="AF26" s="716"/>
      <c r="AG26" s="716"/>
      <c r="AH26" s="716"/>
      <c r="AI26" s="716"/>
      <c r="AJ26" s="716"/>
      <c r="AK26" s="716"/>
      <c r="AL26" s="681">
        <v>99.7</v>
      </c>
      <c r="AM26" s="682"/>
      <c r="AN26" s="682"/>
      <c r="AO26" s="717"/>
      <c r="AP26" s="773" t="s">
        <v>304</v>
      </c>
      <c r="AQ26" s="774"/>
      <c r="AR26" s="774"/>
      <c r="AS26" s="774"/>
      <c r="AT26" s="774"/>
      <c r="AU26" s="774"/>
      <c r="AV26" s="774"/>
      <c r="AW26" s="774"/>
      <c r="AX26" s="774"/>
      <c r="AY26" s="774"/>
      <c r="AZ26" s="774"/>
      <c r="BA26" s="774"/>
      <c r="BB26" s="774"/>
      <c r="BC26" s="774"/>
      <c r="BD26" s="774"/>
      <c r="BE26" s="774"/>
      <c r="BF26" s="775"/>
      <c r="BG26" s="678" t="s">
        <v>250</v>
      </c>
      <c r="BH26" s="679"/>
      <c r="BI26" s="679"/>
      <c r="BJ26" s="679"/>
      <c r="BK26" s="679"/>
      <c r="BL26" s="679"/>
      <c r="BM26" s="679"/>
      <c r="BN26" s="680"/>
      <c r="BO26" s="715" t="s">
        <v>130</v>
      </c>
      <c r="BP26" s="715"/>
      <c r="BQ26" s="715"/>
      <c r="BR26" s="715"/>
      <c r="BS26" s="684" t="s">
        <v>250</v>
      </c>
      <c r="BT26" s="679"/>
      <c r="BU26" s="679"/>
      <c r="BV26" s="679"/>
      <c r="BW26" s="679"/>
      <c r="BX26" s="679"/>
      <c r="BY26" s="679"/>
      <c r="BZ26" s="679"/>
      <c r="CA26" s="679"/>
      <c r="CB26" s="722"/>
      <c r="CD26" s="711" t="s">
        <v>305</v>
      </c>
      <c r="CE26" s="712"/>
      <c r="CF26" s="712"/>
      <c r="CG26" s="712"/>
      <c r="CH26" s="712"/>
      <c r="CI26" s="712"/>
      <c r="CJ26" s="712"/>
      <c r="CK26" s="712"/>
      <c r="CL26" s="712"/>
      <c r="CM26" s="712"/>
      <c r="CN26" s="712"/>
      <c r="CO26" s="712"/>
      <c r="CP26" s="712"/>
      <c r="CQ26" s="713"/>
      <c r="CR26" s="678">
        <v>1423031</v>
      </c>
      <c r="CS26" s="679"/>
      <c r="CT26" s="679"/>
      <c r="CU26" s="679"/>
      <c r="CV26" s="679"/>
      <c r="CW26" s="679"/>
      <c r="CX26" s="679"/>
      <c r="CY26" s="680"/>
      <c r="CZ26" s="681">
        <v>11.1</v>
      </c>
      <c r="DA26" s="699"/>
      <c r="DB26" s="699"/>
      <c r="DC26" s="700"/>
      <c r="DD26" s="684">
        <v>1334187</v>
      </c>
      <c r="DE26" s="679"/>
      <c r="DF26" s="679"/>
      <c r="DG26" s="679"/>
      <c r="DH26" s="679"/>
      <c r="DI26" s="679"/>
      <c r="DJ26" s="679"/>
      <c r="DK26" s="680"/>
      <c r="DL26" s="684" t="s">
        <v>130</v>
      </c>
      <c r="DM26" s="679"/>
      <c r="DN26" s="679"/>
      <c r="DO26" s="679"/>
      <c r="DP26" s="679"/>
      <c r="DQ26" s="679"/>
      <c r="DR26" s="679"/>
      <c r="DS26" s="679"/>
      <c r="DT26" s="679"/>
      <c r="DU26" s="679"/>
      <c r="DV26" s="680"/>
      <c r="DW26" s="681" t="s">
        <v>130</v>
      </c>
      <c r="DX26" s="699"/>
      <c r="DY26" s="699"/>
      <c r="DZ26" s="699"/>
      <c r="EA26" s="699"/>
      <c r="EB26" s="699"/>
      <c r="EC26" s="714"/>
    </row>
    <row r="27" spans="2:133" ht="11.25" customHeight="1" x14ac:dyDescent="0.2">
      <c r="B27" s="675" t="s">
        <v>306</v>
      </c>
      <c r="C27" s="676"/>
      <c r="D27" s="676"/>
      <c r="E27" s="676"/>
      <c r="F27" s="676"/>
      <c r="G27" s="676"/>
      <c r="H27" s="676"/>
      <c r="I27" s="676"/>
      <c r="J27" s="676"/>
      <c r="K27" s="676"/>
      <c r="L27" s="676"/>
      <c r="M27" s="676"/>
      <c r="N27" s="676"/>
      <c r="O27" s="676"/>
      <c r="P27" s="676"/>
      <c r="Q27" s="677"/>
      <c r="R27" s="678">
        <v>3464</v>
      </c>
      <c r="S27" s="679"/>
      <c r="T27" s="679"/>
      <c r="U27" s="679"/>
      <c r="V27" s="679"/>
      <c r="W27" s="679"/>
      <c r="X27" s="679"/>
      <c r="Y27" s="680"/>
      <c r="Z27" s="715">
        <v>0</v>
      </c>
      <c r="AA27" s="715"/>
      <c r="AB27" s="715"/>
      <c r="AC27" s="715"/>
      <c r="AD27" s="716">
        <v>3464</v>
      </c>
      <c r="AE27" s="716"/>
      <c r="AF27" s="716"/>
      <c r="AG27" s="716"/>
      <c r="AH27" s="716"/>
      <c r="AI27" s="716"/>
      <c r="AJ27" s="716"/>
      <c r="AK27" s="716"/>
      <c r="AL27" s="681">
        <v>0.1</v>
      </c>
      <c r="AM27" s="682"/>
      <c r="AN27" s="682"/>
      <c r="AO27" s="717"/>
      <c r="AP27" s="675" t="s">
        <v>307</v>
      </c>
      <c r="AQ27" s="676"/>
      <c r="AR27" s="676"/>
      <c r="AS27" s="676"/>
      <c r="AT27" s="676"/>
      <c r="AU27" s="676"/>
      <c r="AV27" s="676"/>
      <c r="AW27" s="676"/>
      <c r="AX27" s="676"/>
      <c r="AY27" s="676"/>
      <c r="AZ27" s="676"/>
      <c r="BA27" s="676"/>
      <c r="BB27" s="676"/>
      <c r="BC27" s="676"/>
      <c r="BD27" s="676"/>
      <c r="BE27" s="676"/>
      <c r="BF27" s="677"/>
      <c r="BG27" s="678">
        <v>2505359</v>
      </c>
      <c r="BH27" s="679"/>
      <c r="BI27" s="679"/>
      <c r="BJ27" s="679"/>
      <c r="BK27" s="679"/>
      <c r="BL27" s="679"/>
      <c r="BM27" s="679"/>
      <c r="BN27" s="680"/>
      <c r="BO27" s="715">
        <v>100</v>
      </c>
      <c r="BP27" s="715"/>
      <c r="BQ27" s="715"/>
      <c r="BR27" s="715"/>
      <c r="BS27" s="684">
        <v>19695</v>
      </c>
      <c r="BT27" s="679"/>
      <c r="BU27" s="679"/>
      <c r="BV27" s="679"/>
      <c r="BW27" s="679"/>
      <c r="BX27" s="679"/>
      <c r="BY27" s="679"/>
      <c r="BZ27" s="679"/>
      <c r="CA27" s="679"/>
      <c r="CB27" s="722"/>
      <c r="CD27" s="711" t="s">
        <v>308</v>
      </c>
      <c r="CE27" s="712"/>
      <c r="CF27" s="712"/>
      <c r="CG27" s="712"/>
      <c r="CH27" s="712"/>
      <c r="CI27" s="712"/>
      <c r="CJ27" s="712"/>
      <c r="CK27" s="712"/>
      <c r="CL27" s="712"/>
      <c r="CM27" s="712"/>
      <c r="CN27" s="712"/>
      <c r="CO27" s="712"/>
      <c r="CP27" s="712"/>
      <c r="CQ27" s="713"/>
      <c r="CR27" s="678">
        <v>1669842</v>
      </c>
      <c r="CS27" s="697"/>
      <c r="CT27" s="697"/>
      <c r="CU27" s="697"/>
      <c r="CV27" s="697"/>
      <c r="CW27" s="697"/>
      <c r="CX27" s="697"/>
      <c r="CY27" s="698"/>
      <c r="CZ27" s="681">
        <v>13</v>
      </c>
      <c r="DA27" s="699"/>
      <c r="DB27" s="699"/>
      <c r="DC27" s="700"/>
      <c r="DD27" s="684">
        <v>514899</v>
      </c>
      <c r="DE27" s="697"/>
      <c r="DF27" s="697"/>
      <c r="DG27" s="697"/>
      <c r="DH27" s="697"/>
      <c r="DI27" s="697"/>
      <c r="DJ27" s="697"/>
      <c r="DK27" s="698"/>
      <c r="DL27" s="684">
        <v>510113</v>
      </c>
      <c r="DM27" s="697"/>
      <c r="DN27" s="697"/>
      <c r="DO27" s="697"/>
      <c r="DP27" s="697"/>
      <c r="DQ27" s="697"/>
      <c r="DR27" s="697"/>
      <c r="DS27" s="697"/>
      <c r="DT27" s="697"/>
      <c r="DU27" s="697"/>
      <c r="DV27" s="698"/>
      <c r="DW27" s="681">
        <v>7.1</v>
      </c>
      <c r="DX27" s="699"/>
      <c r="DY27" s="699"/>
      <c r="DZ27" s="699"/>
      <c r="EA27" s="699"/>
      <c r="EB27" s="699"/>
      <c r="EC27" s="714"/>
    </row>
    <row r="28" spans="2:133" ht="11.25" customHeight="1" x14ac:dyDescent="0.2">
      <c r="B28" s="675" t="s">
        <v>309</v>
      </c>
      <c r="C28" s="676"/>
      <c r="D28" s="676"/>
      <c r="E28" s="676"/>
      <c r="F28" s="676"/>
      <c r="G28" s="676"/>
      <c r="H28" s="676"/>
      <c r="I28" s="676"/>
      <c r="J28" s="676"/>
      <c r="K28" s="676"/>
      <c r="L28" s="676"/>
      <c r="M28" s="676"/>
      <c r="N28" s="676"/>
      <c r="O28" s="676"/>
      <c r="P28" s="676"/>
      <c r="Q28" s="677"/>
      <c r="R28" s="678">
        <v>36597</v>
      </c>
      <c r="S28" s="679"/>
      <c r="T28" s="679"/>
      <c r="U28" s="679"/>
      <c r="V28" s="679"/>
      <c r="W28" s="679"/>
      <c r="X28" s="679"/>
      <c r="Y28" s="680"/>
      <c r="Z28" s="715">
        <v>0.3</v>
      </c>
      <c r="AA28" s="715"/>
      <c r="AB28" s="715"/>
      <c r="AC28" s="715"/>
      <c r="AD28" s="716" t="s">
        <v>130</v>
      </c>
      <c r="AE28" s="716"/>
      <c r="AF28" s="716"/>
      <c r="AG28" s="716"/>
      <c r="AH28" s="716"/>
      <c r="AI28" s="716"/>
      <c r="AJ28" s="716"/>
      <c r="AK28" s="716"/>
      <c r="AL28" s="681" t="s">
        <v>130</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310</v>
      </c>
      <c r="CE28" s="712"/>
      <c r="CF28" s="712"/>
      <c r="CG28" s="712"/>
      <c r="CH28" s="712"/>
      <c r="CI28" s="712"/>
      <c r="CJ28" s="712"/>
      <c r="CK28" s="712"/>
      <c r="CL28" s="712"/>
      <c r="CM28" s="712"/>
      <c r="CN28" s="712"/>
      <c r="CO28" s="712"/>
      <c r="CP28" s="712"/>
      <c r="CQ28" s="713"/>
      <c r="CR28" s="678">
        <v>1356390</v>
      </c>
      <c r="CS28" s="679"/>
      <c r="CT28" s="679"/>
      <c r="CU28" s="679"/>
      <c r="CV28" s="679"/>
      <c r="CW28" s="679"/>
      <c r="CX28" s="679"/>
      <c r="CY28" s="680"/>
      <c r="CZ28" s="681">
        <v>10.6</v>
      </c>
      <c r="DA28" s="699"/>
      <c r="DB28" s="699"/>
      <c r="DC28" s="700"/>
      <c r="DD28" s="684">
        <v>1274661</v>
      </c>
      <c r="DE28" s="679"/>
      <c r="DF28" s="679"/>
      <c r="DG28" s="679"/>
      <c r="DH28" s="679"/>
      <c r="DI28" s="679"/>
      <c r="DJ28" s="679"/>
      <c r="DK28" s="680"/>
      <c r="DL28" s="684">
        <v>1208577</v>
      </c>
      <c r="DM28" s="679"/>
      <c r="DN28" s="679"/>
      <c r="DO28" s="679"/>
      <c r="DP28" s="679"/>
      <c r="DQ28" s="679"/>
      <c r="DR28" s="679"/>
      <c r="DS28" s="679"/>
      <c r="DT28" s="679"/>
      <c r="DU28" s="679"/>
      <c r="DV28" s="680"/>
      <c r="DW28" s="681">
        <v>16.899999999999999</v>
      </c>
      <c r="DX28" s="699"/>
      <c r="DY28" s="699"/>
      <c r="DZ28" s="699"/>
      <c r="EA28" s="699"/>
      <c r="EB28" s="699"/>
      <c r="EC28" s="714"/>
    </row>
    <row r="29" spans="2:133" ht="11.25" customHeight="1" x14ac:dyDescent="0.2">
      <c r="B29" s="675" t="s">
        <v>311</v>
      </c>
      <c r="C29" s="676"/>
      <c r="D29" s="676"/>
      <c r="E29" s="676"/>
      <c r="F29" s="676"/>
      <c r="G29" s="676"/>
      <c r="H29" s="676"/>
      <c r="I29" s="676"/>
      <c r="J29" s="676"/>
      <c r="K29" s="676"/>
      <c r="L29" s="676"/>
      <c r="M29" s="676"/>
      <c r="N29" s="676"/>
      <c r="O29" s="676"/>
      <c r="P29" s="676"/>
      <c r="Q29" s="677"/>
      <c r="R29" s="678">
        <v>104630</v>
      </c>
      <c r="S29" s="679"/>
      <c r="T29" s="679"/>
      <c r="U29" s="679"/>
      <c r="V29" s="679"/>
      <c r="W29" s="679"/>
      <c r="X29" s="679"/>
      <c r="Y29" s="680"/>
      <c r="Z29" s="715">
        <v>0.8</v>
      </c>
      <c r="AA29" s="715"/>
      <c r="AB29" s="715"/>
      <c r="AC29" s="715"/>
      <c r="AD29" s="716">
        <v>3714</v>
      </c>
      <c r="AE29" s="716"/>
      <c r="AF29" s="716"/>
      <c r="AG29" s="716"/>
      <c r="AH29" s="716"/>
      <c r="AI29" s="716"/>
      <c r="AJ29" s="716"/>
      <c r="AK29" s="716"/>
      <c r="AL29" s="681">
        <v>0.1</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66"/>
      <c r="CD29" s="767" t="s">
        <v>312</v>
      </c>
      <c r="CE29" s="768"/>
      <c r="CF29" s="711" t="s">
        <v>70</v>
      </c>
      <c r="CG29" s="712"/>
      <c r="CH29" s="712"/>
      <c r="CI29" s="712"/>
      <c r="CJ29" s="712"/>
      <c r="CK29" s="712"/>
      <c r="CL29" s="712"/>
      <c r="CM29" s="712"/>
      <c r="CN29" s="712"/>
      <c r="CO29" s="712"/>
      <c r="CP29" s="712"/>
      <c r="CQ29" s="713"/>
      <c r="CR29" s="678">
        <v>1356390</v>
      </c>
      <c r="CS29" s="697"/>
      <c r="CT29" s="697"/>
      <c r="CU29" s="697"/>
      <c r="CV29" s="697"/>
      <c r="CW29" s="697"/>
      <c r="CX29" s="697"/>
      <c r="CY29" s="698"/>
      <c r="CZ29" s="681">
        <v>10.6</v>
      </c>
      <c r="DA29" s="699"/>
      <c r="DB29" s="699"/>
      <c r="DC29" s="700"/>
      <c r="DD29" s="684">
        <v>1274661</v>
      </c>
      <c r="DE29" s="697"/>
      <c r="DF29" s="697"/>
      <c r="DG29" s="697"/>
      <c r="DH29" s="697"/>
      <c r="DI29" s="697"/>
      <c r="DJ29" s="697"/>
      <c r="DK29" s="698"/>
      <c r="DL29" s="684">
        <v>1208577</v>
      </c>
      <c r="DM29" s="697"/>
      <c r="DN29" s="697"/>
      <c r="DO29" s="697"/>
      <c r="DP29" s="697"/>
      <c r="DQ29" s="697"/>
      <c r="DR29" s="697"/>
      <c r="DS29" s="697"/>
      <c r="DT29" s="697"/>
      <c r="DU29" s="697"/>
      <c r="DV29" s="698"/>
      <c r="DW29" s="681">
        <v>16.899999999999999</v>
      </c>
      <c r="DX29" s="699"/>
      <c r="DY29" s="699"/>
      <c r="DZ29" s="699"/>
      <c r="EA29" s="699"/>
      <c r="EB29" s="699"/>
      <c r="EC29" s="714"/>
    </row>
    <row r="30" spans="2:133" ht="11.25" customHeight="1" x14ac:dyDescent="0.2">
      <c r="B30" s="675" t="s">
        <v>313</v>
      </c>
      <c r="C30" s="676"/>
      <c r="D30" s="676"/>
      <c r="E30" s="676"/>
      <c r="F30" s="676"/>
      <c r="G30" s="676"/>
      <c r="H30" s="676"/>
      <c r="I30" s="676"/>
      <c r="J30" s="676"/>
      <c r="K30" s="676"/>
      <c r="L30" s="676"/>
      <c r="M30" s="676"/>
      <c r="N30" s="676"/>
      <c r="O30" s="676"/>
      <c r="P30" s="676"/>
      <c r="Q30" s="677"/>
      <c r="R30" s="678">
        <v>15733</v>
      </c>
      <c r="S30" s="679"/>
      <c r="T30" s="679"/>
      <c r="U30" s="679"/>
      <c r="V30" s="679"/>
      <c r="W30" s="679"/>
      <c r="X30" s="679"/>
      <c r="Y30" s="680"/>
      <c r="Z30" s="715">
        <v>0.1</v>
      </c>
      <c r="AA30" s="715"/>
      <c r="AB30" s="715"/>
      <c r="AC30" s="715"/>
      <c r="AD30" s="716" t="s">
        <v>130</v>
      </c>
      <c r="AE30" s="716"/>
      <c r="AF30" s="716"/>
      <c r="AG30" s="716"/>
      <c r="AH30" s="716"/>
      <c r="AI30" s="716"/>
      <c r="AJ30" s="716"/>
      <c r="AK30" s="716"/>
      <c r="AL30" s="681" t="s">
        <v>250</v>
      </c>
      <c r="AM30" s="682"/>
      <c r="AN30" s="682"/>
      <c r="AO30" s="717"/>
      <c r="AP30" s="739" t="s">
        <v>228</v>
      </c>
      <c r="AQ30" s="740"/>
      <c r="AR30" s="740"/>
      <c r="AS30" s="740"/>
      <c r="AT30" s="740"/>
      <c r="AU30" s="740"/>
      <c r="AV30" s="740"/>
      <c r="AW30" s="740"/>
      <c r="AX30" s="740"/>
      <c r="AY30" s="740"/>
      <c r="AZ30" s="740"/>
      <c r="BA30" s="740"/>
      <c r="BB30" s="740"/>
      <c r="BC30" s="740"/>
      <c r="BD30" s="740"/>
      <c r="BE30" s="740"/>
      <c r="BF30" s="741"/>
      <c r="BG30" s="739" t="s">
        <v>314</v>
      </c>
      <c r="BH30" s="764"/>
      <c r="BI30" s="764"/>
      <c r="BJ30" s="764"/>
      <c r="BK30" s="764"/>
      <c r="BL30" s="764"/>
      <c r="BM30" s="764"/>
      <c r="BN30" s="764"/>
      <c r="BO30" s="764"/>
      <c r="BP30" s="764"/>
      <c r="BQ30" s="765"/>
      <c r="BR30" s="739" t="s">
        <v>315</v>
      </c>
      <c r="BS30" s="764"/>
      <c r="BT30" s="764"/>
      <c r="BU30" s="764"/>
      <c r="BV30" s="764"/>
      <c r="BW30" s="764"/>
      <c r="BX30" s="764"/>
      <c r="BY30" s="764"/>
      <c r="BZ30" s="764"/>
      <c r="CA30" s="764"/>
      <c r="CB30" s="765"/>
      <c r="CD30" s="769"/>
      <c r="CE30" s="770"/>
      <c r="CF30" s="711" t="s">
        <v>316</v>
      </c>
      <c r="CG30" s="712"/>
      <c r="CH30" s="712"/>
      <c r="CI30" s="712"/>
      <c r="CJ30" s="712"/>
      <c r="CK30" s="712"/>
      <c r="CL30" s="712"/>
      <c r="CM30" s="712"/>
      <c r="CN30" s="712"/>
      <c r="CO30" s="712"/>
      <c r="CP30" s="712"/>
      <c r="CQ30" s="713"/>
      <c r="CR30" s="678">
        <v>1282266</v>
      </c>
      <c r="CS30" s="679"/>
      <c r="CT30" s="679"/>
      <c r="CU30" s="679"/>
      <c r="CV30" s="679"/>
      <c r="CW30" s="679"/>
      <c r="CX30" s="679"/>
      <c r="CY30" s="680"/>
      <c r="CZ30" s="681">
        <v>10</v>
      </c>
      <c r="DA30" s="699"/>
      <c r="DB30" s="699"/>
      <c r="DC30" s="700"/>
      <c r="DD30" s="684">
        <v>1200569</v>
      </c>
      <c r="DE30" s="679"/>
      <c r="DF30" s="679"/>
      <c r="DG30" s="679"/>
      <c r="DH30" s="679"/>
      <c r="DI30" s="679"/>
      <c r="DJ30" s="679"/>
      <c r="DK30" s="680"/>
      <c r="DL30" s="684">
        <v>1134485</v>
      </c>
      <c r="DM30" s="679"/>
      <c r="DN30" s="679"/>
      <c r="DO30" s="679"/>
      <c r="DP30" s="679"/>
      <c r="DQ30" s="679"/>
      <c r="DR30" s="679"/>
      <c r="DS30" s="679"/>
      <c r="DT30" s="679"/>
      <c r="DU30" s="679"/>
      <c r="DV30" s="680"/>
      <c r="DW30" s="681">
        <v>15.8</v>
      </c>
      <c r="DX30" s="699"/>
      <c r="DY30" s="699"/>
      <c r="DZ30" s="699"/>
      <c r="EA30" s="699"/>
      <c r="EB30" s="699"/>
      <c r="EC30" s="714"/>
    </row>
    <row r="31" spans="2:133" ht="11.25" customHeight="1" x14ac:dyDescent="0.2">
      <c r="B31" s="675" t="s">
        <v>317</v>
      </c>
      <c r="C31" s="676"/>
      <c r="D31" s="676"/>
      <c r="E31" s="676"/>
      <c r="F31" s="676"/>
      <c r="G31" s="676"/>
      <c r="H31" s="676"/>
      <c r="I31" s="676"/>
      <c r="J31" s="676"/>
      <c r="K31" s="676"/>
      <c r="L31" s="676"/>
      <c r="M31" s="676"/>
      <c r="N31" s="676"/>
      <c r="O31" s="676"/>
      <c r="P31" s="676"/>
      <c r="Q31" s="677"/>
      <c r="R31" s="678">
        <v>1299954</v>
      </c>
      <c r="S31" s="679"/>
      <c r="T31" s="679"/>
      <c r="U31" s="679"/>
      <c r="V31" s="679"/>
      <c r="W31" s="679"/>
      <c r="X31" s="679"/>
      <c r="Y31" s="680"/>
      <c r="Z31" s="715">
        <v>9.5</v>
      </c>
      <c r="AA31" s="715"/>
      <c r="AB31" s="715"/>
      <c r="AC31" s="715"/>
      <c r="AD31" s="716" t="s">
        <v>250</v>
      </c>
      <c r="AE31" s="716"/>
      <c r="AF31" s="716"/>
      <c r="AG31" s="716"/>
      <c r="AH31" s="716"/>
      <c r="AI31" s="716"/>
      <c r="AJ31" s="716"/>
      <c r="AK31" s="716"/>
      <c r="AL31" s="681" t="s">
        <v>130</v>
      </c>
      <c r="AM31" s="682"/>
      <c r="AN31" s="682"/>
      <c r="AO31" s="717"/>
      <c r="AP31" s="753" t="s">
        <v>318</v>
      </c>
      <c r="AQ31" s="754"/>
      <c r="AR31" s="754"/>
      <c r="AS31" s="754"/>
      <c r="AT31" s="759" t="s">
        <v>319</v>
      </c>
      <c r="AU31" s="231"/>
      <c r="AV31" s="231"/>
      <c r="AW31" s="231"/>
      <c r="AX31" s="746" t="s">
        <v>192</v>
      </c>
      <c r="AY31" s="747"/>
      <c r="AZ31" s="747"/>
      <c r="BA31" s="747"/>
      <c r="BB31" s="747"/>
      <c r="BC31" s="747"/>
      <c r="BD31" s="747"/>
      <c r="BE31" s="747"/>
      <c r="BF31" s="748"/>
      <c r="BG31" s="749">
        <v>99.4</v>
      </c>
      <c r="BH31" s="750"/>
      <c r="BI31" s="750"/>
      <c r="BJ31" s="750"/>
      <c r="BK31" s="750"/>
      <c r="BL31" s="750"/>
      <c r="BM31" s="751">
        <v>93.4</v>
      </c>
      <c r="BN31" s="750"/>
      <c r="BO31" s="750"/>
      <c r="BP31" s="750"/>
      <c r="BQ31" s="752"/>
      <c r="BR31" s="749">
        <v>99.3</v>
      </c>
      <c r="BS31" s="750"/>
      <c r="BT31" s="750"/>
      <c r="BU31" s="750"/>
      <c r="BV31" s="750"/>
      <c r="BW31" s="750"/>
      <c r="BX31" s="751">
        <v>93.1</v>
      </c>
      <c r="BY31" s="750"/>
      <c r="BZ31" s="750"/>
      <c r="CA31" s="750"/>
      <c r="CB31" s="752"/>
      <c r="CD31" s="769"/>
      <c r="CE31" s="770"/>
      <c r="CF31" s="711" t="s">
        <v>320</v>
      </c>
      <c r="CG31" s="712"/>
      <c r="CH31" s="712"/>
      <c r="CI31" s="712"/>
      <c r="CJ31" s="712"/>
      <c r="CK31" s="712"/>
      <c r="CL31" s="712"/>
      <c r="CM31" s="712"/>
      <c r="CN31" s="712"/>
      <c r="CO31" s="712"/>
      <c r="CP31" s="712"/>
      <c r="CQ31" s="713"/>
      <c r="CR31" s="678">
        <v>74124</v>
      </c>
      <c r="CS31" s="697"/>
      <c r="CT31" s="697"/>
      <c r="CU31" s="697"/>
      <c r="CV31" s="697"/>
      <c r="CW31" s="697"/>
      <c r="CX31" s="697"/>
      <c r="CY31" s="698"/>
      <c r="CZ31" s="681">
        <v>0.6</v>
      </c>
      <c r="DA31" s="699"/>
      <c r="DB31" s="699"/>
      <c r="DC31" s="700"/>
      <c r="DD31" s="684">
        <v>74092</v>
      </c>
      <c r="DE31" s="697"/>
      <c r="DF31" s="697"/>
      <c r="DG31" s="697"/>
      <c r="DH31" s="697"/>
      <c r="DI31" s="697"/>
      <c r="DJ31" s="697"/>
      <c r="DK31" s="698"/>
      <c r="DL31" s="684">
        <v>74092</v>
      </c>
      <c r="DM31" s="697"/>
      <c r="DN31" s="697"/>
      <c r="DO31" s="697"/>
      <c r="DP31" s="697"/>
      <c r="DQ31" s="697"/>
      <c r="DR31" s="697"/>
      <c r="DS31" s="697"/>
      <c r="DT31" s="697"/>
      <c r="DU31" s="697"/>
      <c r="DV31" s="698"/>
      <c r="DW31" s="681">
        <v>1</v>
      </c>
      <c r="DX31" s="699"/>
      <c r="DY31" s="699"/>
      <c r="DZ31" s="699"/>
      <c r="EA31" s="699"/>
      <c r="EB31" s="699"/>
      <c r="EC31" s="714"/>
    </row>
    <row r="32" spans="2:133" ht="11.25" customHeight="1" x14ac:dyDescent="0.2">
      <c r="B32" s="742" t="s">
        <v>321</v>
      </c>
      <c r="C32" s="743"/>
      <c r="D32" s="743"/>
      <c r="E32" s="743"/>
      <c r="F32" s="743"/>
      <c r="G32" s="743"/>
      <c r="H32" s="743"/>
      <c r="I32" s="743"/>
      <c r="J32" s="743"/>
      <c r="K32" s="743"/>
      <c r="L32" s="743"/>
      <c r="M32" s="743"/>
      <c r="N32" s="743"/>
      <c r="O32" s="743"/>
      <c r="P32" s="743"/>
      <c r="Q32" s="744"/>
      <c r="R32" s="678">
        <v>762</v>
      </c>
      <c r="S32" s="679"/>
      <c r="T32" s="679"/>
      <c r="U32" s="679"/>
      <c r="V32" s="679"/>
      <c r="W32" s="679"/>
      <c r="X32" s="679"/>
      <c r="Y32" s="680"/>
      <c r="Z32" s="715">
        <v>0</v>
      </c>
      <c r="AA32" s="715"/>
      <c r="AB32" s="715"/>
      <c r="AC32" s="715"/>
      <c r="AD32" s="716">
        <v>762</v>
      </c>
      <c r="AE32" s="716"/>
      <c r="AF32" s="716"/>
      <c r="AG32" s="716"/>
      <c r="AH32" s="716"/>
      <c r="AI32" s="716"/>
      <c r="AJ32" s="716"/>
      <c r="AK32" s="716"/>
      <c r="AL32" s="681">
        <v>0</v>
      </c>
      <c r="AM32" s="682"/>
      <c r="AN32" s="682"/>
      <c r="AO32" s="717"/>
      <c r="AP32" s="755"/>
      <c r="AQ32" s="756"/>
      <c r="AR32" s="756"/>
      <c r="AS32" s="756"/>
      <c r="AT32" s="760"/>
      <c r="AU32" s="230" t="s">
        <v>322</v>
      </c>
      <c r="AV32" s="230"/>
      <c r="AW32" s="230"/>
      <c r="AX32" s="675" t="s">
        <v>323</v>
      </c>
      <c r="AY32" s="676"/>
      <c r="AZ32" s="676"/>
      <c r="BA32" s="676"/>
      <c r="BB32" s="676"/>
      <c r="BC32" s="676"/>
      <c r="BD32" s="676"/>
      <c r="BE32" s="676"/>
      <c r="BF32" s="677"/>
      <c r="BG32" s="762">
        <v>99.7</v>
      </c>
      <c r="BH32" s="697"/>
      <c r="BI32" s="697"/>
      <c r="BJ32" s="697"/>
      <c r="BK32" s="697"/>
      <c r="BL32" s="697"/>
      <c r="BM32" s="682">
        <v>96.9</v>
      </c>
      <c r="BN32" s="763"/>
      <c r="BO32" s="763"/>
      <c r="BP32" s="763"/>
      <c r="BQ32" s="721"/>
      <c r="BR32" s="762">
        <v>99.5</v>
      </c>
      <c r="BS32" s="697"/>
      <c r="BT32" s="697"/>
      <c r="BU32" s="697"/>
      <c r="BV32" s="697"/>
      <c r="BW32" s="697"/>
      <c r="BX32" s="682">
        <v>96.7</v>
      </c>
      <c r="BY32" s="763"/>
      <c r="BZ32" s="763"/>
      <c r="CA32" s="763"/>
      <c r="CB32" s="721"/>
      <c r="CD32" s="771"/>
      <c r="CE32" s="772"/>
      <c r="CF32" s="711" t="s">
        <v>324</v>
      </c>
      <c r="CG32" s="712"/>
      <c r="CH32" s="712"/>
      <c r="CI32" s="712"/>
      <c r="CJ32" s="712"/>
      <c r="CK32" s="712"/>
      <c r="CL32" s="712"/>
      <c r="CM32" s="712"/>
      <c r="CN32" s="712"/>
      <c r="CO32" s="712"/>
      <c r="CP32" s="712"/>
      <c r="CQ32" s="713"/>
      <c r="CR32" s="678" t="s">
        <v>250</v>
      </c>
      <c r="CS32" s="679"/>
      <c r="CT32" s="679"/>
      <c r="CU32" s="679"/>
      <c r="CV32" s="679"/>
      <c r="CW32" s="679"/>
      <c r="CX32" s="679"/>
      <c r="CY32" s="680"/>
      <c r="CZ32" s="681" t="s">
        <v>250</v>
      </c>
      <c r="DA32" s="699"/>
      <c r="DB32" s="699"/>
      <c r="DC32" s="700"/>
      <c r="DD32" s="684" t="s">
        <v>130</v>
      </c>
      <c r="DE32" s="679"/>
      <c r="DF32" s="679"/>
      <c r="DG32" s="679"/>
      <c r="DH32" s="679"/>
      <c r="DI32" s="679"/>
      <c r="DJ32" s="679"/>
      <c r="DK32" s="680"/>
      <c r="DL32" s="684" t="s">
        <v>130</v>
      </c>
      <c r="DM32" s="679"/>
      <c r="DN32" s="679"/>
      <c r="DO32" s="679"/>
      <c r="DP32" s="679"/>
      <c r="DQ32" s="679"/>
      <c r="DR32" s="679"/>
      <c r="DS32" s="679"/>
      <c r="DT32" s="679"/>
      <c r="DU32" s="679"/>
      <c r="DV32" s="680"/>
      <c r="DW32" s="681" t="s">
        <v>130</v>
      </c>
      <c r="DX32" s="699"/>
      <c r="DY32" s="699"/>
      <c r="DZ32" s="699"/>
      <c r="EA32" s="699"/>
      <c r="EB32" s="699"/>
      <c r="EC32" s="714"/>
    </row>
    <row r="33" spans="2:133" ht="11.25" customHeight="1" x14ac:dyDescent="0.2">
      <c r="B33" s="675" t="s">
        <v>325</v>
      </c>
      <c r="C33" s="676"/>
      <c r="D33" s="676"/>
      <c r="E33" s="676"/>
      <c r="F33" s="676"/>
      <c r="G33" s="676"/>
      <c r="H33" s="676"/>
      <c r="I33" s="676"/>
      <c r="J33" s="676"/>
      <c r="K33" s="676"/>
      <c r="L33" s="676"/>
      <c r="M33" s="676"/>
      <c r="N33" s="676"/>
      <c r="O33" s="676"/>
      <c r="P33" s="676"/>
      <c r="Q33" s="677"/>
      <c r="R33" s="678">
        <v>842666</v>
      </c>
      <c r="S33" s="679"/>
      <c r="T33" s="679"/>
      <c r="U33" s="679"/>
      <c r="V33" s="679"/>
      <c r="W33" s="679"/>
      <c r="X33" s="679"/>
      <c r="Y33" s="680"/>
      <c r="Z33" s="715">
        <v>6.2</v>
      </c>
      <c r="AA33" s="715"/>
      <c r="AB33" s="715"/>
      <c r="AC33" s="715"/>
      <c r="AD33" s="716" t="s">
        <v>265</v>
      </c>
      <c r="AE33" s="716"/>
      <c r="AF33" s="716"/>
      <c r="AG33" s="716"/>
      <c r="AH33" s="716"/>
      <c r="AI33" s="716"/>
      <c r="AJ33" s="716"/>
      <c r="AK33" s="716"/>
      <c r="AL33" s="681" t="s">
        <v>130</v>
      </c>
      <c r="AM33" s="682"/>
      <c r="AN33" s="682"/>
      <c r="AO33" s="717"/>
      <c r="AP33" s="757"/>
      <c r="AQ33" s="758"/>
      <c r="AR33" s="758"/>
      <c r="AS33" s="758"/>
      <c r="AT33" s="761"/>
      <c r="AU33" s="232"/>
      <c r="AV33" s="232"/>
      <c r="AW33" s="232"/>
      <c r="AX33" s="659" t="s">
        <v>326</v>
      </c>
      <c r="AY33" s="660"/>
      <c r="AZ33" s="660"/>
      <c r="BA33" s="660"/>
      <c r="BB33" s="660"/>
      <c r="BC33" s="660"/>
      <c r="BD33" s="660"/>
      <c r="BE33" s="660"/>
      <c r="BF33" s="661"/>
      <c r="BG33" s="745">
        <v>99.1</v>
      </c>
      <c r="BH33" s="663"/>
      <c r="BI33" s="663"/>
      <c r="BJ33" s="663"/>
      <c r="BK33" s="663"/>
      <c r="BL33" s="663"/>
      <c r="BM33" s="706">
        <v>89.5</v>
      </c>
      <c r="BN33" s="663"/>
      <c r="BO33" s="663"/>
      <c r="BP33" s="663"/>
      <c r="BQ33" s="727"/>
      <c r="BR33" s="745">
        <v>99</v>
      </c>
      <c r="BS33" s="663"/>
      <c r="BT33" s="663"/>
      <c r="BU33" s="663"/>
      <c r="BV33" s="663"/>
      <c r="BW33" s="663"/>
      <c r="BX33" s="706">
        <v>88.9</v>
      </c>
      <c r="BY33" s="663"/>
      <c r="BZ33" s="663"/>
      <c r="CA33" s="663"/>
      <c r="CB33" s="727"/>
      <c r="CD33" s="711" t="s">
        <v>327</v>
      </c>
      <c r="CE33" s="712"/>
      <c r="CF33" s="712"/>
      <c r="CG33" s="712"/>
      <c r="CH33" s="712"/>
      <c r="CI33" s="712"/>
      <c r="CJ33" s="712"/>
      <c r="CK33" s="712"/>
      <c r="CL33" s="712"/>
      <c r="CM33" s="712"/>
      <c r="CN33" s="712"/>
      <c r="CO33" s="712"/>
      <c r="CP33" s="712"/>
      <c r="CQ33" s="713"/>
      <c r="CR33" s="678">
        <v>5648372</v>
      </c>
      <c r="CS33" s="697"/>
      <c r="CT33" s="697"/>
      <c r="CU33" s="697"/>
      <c r="CV33" s="697"/>
      <c r="CW33" s="697"/>
      <c r="CX33" s="697"/>
      <c r="CY33" s="698"/>
      <c r="CZ33" s="681">
        <v>44</v>
      </c>
      <c r="DA33" s="699"/>
      <c r="DB33" s="699"/>
      <c r="DC33" s="700"/>
      <c r="DD33" s="684">
        <v>4337512</v>
      </c>
      <c r="DE33" s="697"/>
      <c r="DF33" s="697"/>
      <c r="DG33" s="697"/>
      <c r="DH33" s="697"/>
      <c r="DI33" s="697"/>
      <c r="DJ33" s="697"/>
      <c r="DK33" s="698"/>
      <c r="DL33" s="684">
        <v>2955681</v>
      </c>
      <c r="DM33" s="697"/>
      <c r="DN33" s="697"/>
      <c r="DO33" s="697"/>
      <c r="DP33" s="697"/>
      <c r="DQ33" s="697"/>
      <c r="DR33" s="697"/>
      <c r="DS33" s="697"/>
      <c r="DT33" s="697"/>
      <c r="DU33" s="697"/>
      <c r="DV33" s="698"/>
      <c r="DW33" s="681">
        <v>41.3</v>
      </c>
      <c r="DX33" s="699"/>
      <c r="DY33" s="699"/>
      <c r="DZ33" s="699"/>
      <c r="EA33" s="699"/>
      <c r="EB33" s="699"/>
      <c r="EC33" s="714"/>
    </row>
    <row r="34" spans="2:133" ht="11.25" customHeight="1" x14ac:dyDescent="0.2">
      <c r="B34" s="675" t="s">
        <v>328</v>
      </c>
      <c r="C34" s="676"/>
      <c r="D34" s="676"/>
      <c r="E34" s="676"/>
      <c r="F34" s="676"/>
      <c r="G34" s="676"/>
      <c r="H34" s="676"/>
      <c r="I34" s="676"/>
      <c r="J34" s="676"/>
      <c r="K34" s="676"/>
      <c r="L34" s="676"/>
      <c r="M34" s="676"/>
      <c r="N34" s="676"/>
      <c r="O34" s="676"/>
      <c r="P34" s="676"/>
      <c r="Q34" s="677"/>
      <c r="R34" s="678">
        <v>24797</v>
      </c>
      <c r="S34" s="679"/>
      <c r="T34" s="679"/>
      <c r="U34" s="679"/>
      <c r="V34" s="679"/>
      <c r="W34" s="679"/>
      <c r="X34" s="679"/>
      <c r="Y34" s="680"/>
      <c r="Z34" s="715">
        <v>0.2</v>
      </c>
      <c r="AA34" s="715"/>
      <c r="AB34" s="715"/>
      <c r="AC34" s="715"/>
      <c r="AD34" s="716">
        <v>13558</v>
      </c>
      <c r="AE34" s="716"/>
      <c r="AF34" s="716"/>
      <c r="AG34" s="716"/>
      <c r="AH34" s="716"/>
      <c r="AI34" s="716"/>
      <c r="AJ34" s="716"/>
      <c r="AK34" s="716"/>
      <c r="AL34" s="681">
        <v>0.2</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329</v>
      </c>
      <c r="CE34" s="712"/>
      <c r="CF34" s="712"/>
      <c r="CG34" s="712"/>
      <c r="CH34" s="712"/>
      <c r="CI34" s="712"/>
      <c r="CJ34" s="712"/>
      <c r="CK34" s="712"/>
      <c r="CL34" s="712"/>
      <c r="CM34" s="712"/>
      <c r="CN34" s="712"/>
      <c r="CO34" s="712"/>
      <c r="CP34" s="712"/>
      <c r="CQ34" s="713"/>
      <c r="CR34" s="678">
        <v>1753858</v>
      </c>
      <c r="CS34" s="679"/>
      <c r="CT34" s="679"/>
      <c r="CU34" s="679"/>
      <c r="CV34" s="679"/>
      <c r="CW34" s="679"/>
      <c r="CX34" s="679"/>
      <c r="CY34" s="680"/>
      <c r="CZ34" s="681">
        <v>13.6</v>
      </c>
      <c r="DA34" s="699"/>
      <c r="DB34" s="699"/>
      <c r="DC34" s="700"/>
      <c r="DD34" s="684">
        <v>1332823</v>
      </c>
      <c r="DE34" s="679"/>
      <c r="DF34" s="679"/>
      <c r="DG34" s="679"/>
      <c r="DH34" s="679"/>
      <c r="DI34" s="679"/>
      <c r="DJ34" s="679"/>
      <c r="DK34" s="680"/>
      <c r="DL34" s="684">
        <v>879837</v>
      </c>
      <c r="DM34" s="679"/>
      <c r="DN34" s="679"/>
      <c r="DO34" s="679"/>
      <c r="DP34" s="679"/>
      <c r="DQ34" s="679"/>
      <c r="DR34" s="679"/>
      <c r="DS34" s="679"/>
      <c r="DT34" s="679"/>
      <c r="DU34" s="679"/>
      <c r="DV34" s="680"/>
      <c r="DW34" s="681">
        <v>12.3</v>
      </c>
      <c r="DX34" s="699"/>
      <c r="DY34" s="699"/>
      <c r="DZ34" s="699"/>
      <c r="EA34" s="699"/>
      <c r="EB34" s="699"/>
      <c r="EC34" s="714"/>
    </row>
    <row r="35" spans="2:133" ht="11.25" customHeight="1" x14ac:dyDescent="0.2">
      <c r="B35" s="675" t="s">
        <v>330</v>
      </c>
      <c r="C35" s="676"/>
      <c r="D35" s="676"/>
      <c r="E35" s="676"/>
      <c r="F35" s="676"/>
      <c r="G35" s="676"/>
      <c r="H35" s="676"/>
      <c r="I35" s="676"/>
      <c r="J35" s="676"/>
      <c r="K35" s="676"/>
      <c r="L35" s="676"/>
      <c r="M35" s="676"/>
      <c r="N35" s="676"/>
      <c r="O35" s="676"/>
      <c r="P35" s="676"/>
      <c r="Q35" s="677"/>
      <c r="R35" s="678">
        <v>582042</v>
      </c>
      <c r="S35" s="679"/>
      <c r="T35" s="679"/>
      <c r="U35" s="679"/>
      <c r="V35" s="679"/>
      <c r="W35" s="679"/>
      <c r="X35" s="679"/>
      <c r="Y35" s="680"/>
      <c r="Z35" s="715">
        <v>4.3</v>
      </c>
      <c r="AA35" s="715"/>
      <c r="AB35" s="715"/>
      <c r="AC35" s="715"/>
      <c r="AD35" s="716" t="s">
        <v>130</v>
      </c>
      <c r="AE35" s="716"/>
      <c r="AF35" s="716"/>
      <c r="AG35" s="716"/>
      <c r="AH35" s="716"/>
      <c r="AI35" s="716"/>
      <c r="AJ35" s="716"/>
      <c r="AK35" s="716"/>
      <c r="AL35" s="681" t="s">
        <v>253</v>
      </c>
      <c r="AM35" s="682"/>
      <c r="AN35" s="682"/>
      <c r="AO35" s="717"/>
      <c r="AP35" s="235"/>
      <c r="AQ35" s="739" t="s">
        <v>331</v>
      </c>
      <c r="AR35" s="740"/>
      <c r="AS35" s="740"/>
      <c r="AT35" s="740"/>
      <c r="AU35" s="740"/>
      <c r="AV35" s="740"/>
      <c r="AW35" s="740"/>
      <c r="AX35" s="740"/>
      <c r="AY35" s="740"/>
      <c r="AZ35" s="740"/>
      <c r="BA35" s="740"/>
      <c r="BB35" s="740"/>
      <c r="BC35" s="740"/>
      <c r="BD35" s="740"/>
      <c r="BE35" s="740"/>
      <c r="BF35" s="741"/>
      <c r="BG35" s="739" t="s">
        <v>332</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333</v>
      </c>
      <c r="CE35" s="712"/>
      <c r="CF35" s="712"/>
      <c r="CG35" s="712"/>
      <c r="CH35" s="712"/>
      <c r="CI35" s="712"/>
      <c r="CJ35" s="712"/>
      <c r="CK35" s="712"/>
      <c r="CL35" s="712"/>
      <c r="CM35" s="712"/>
      <c r="CN35" s="712"/>
      <c r="CO35" s="712"/>
      <c r="CP35" s="712"/>
      <c r="CQ35" s="713"/>
      <c r="CR35" s="678">
        <v>267339</v>
      </c>
      <c r="CS35" s="697"/>
      <c r="CT35" s="697"/>
      <c r="CU35" s="697"/>
      <c r="CV35" s="697"/>
      <c r="CW35" s="697"/>
      <c r="CX35" s="697"/>
      <c r="CY35" s="698"/>
      <c r="CZ35" s="681">
        <v>2.1</v>
      </c>
      <c r="DA35" s="699"/>
      <c r="DB35" s="699"/>
      <c r="DC35" s="700"/>
      <c r="DD35" s="684">
        <v>232078</v>
      </c>
      <c r="DE35" s="697"/>
      <c r="DF35" s="697"/>
      <c r="DG35" s="697"/>
      <c r="DH35" s="697"/>
      <c r="DI35" s="697"/>
      <c r="DJ35" s="697"/>
      <c r="DK35" s="698"/>
      <c r="DL35" s="684">
        <v>200320</v>
      </c>
      <c r="DM35" s="697"/>
      <c r="DN35" s="697"/>
      <c r="DO35" s="697"/>
      <c r="DP35" s="697"/>
      <c r="DQ35" s="697"/>
      <c r="DR35" s="697"/>
      <c r="DS35" s="697"/>
      <c r="DT35" s="697"/>
      <c r="DU35" s="697"/>
      <c r="DV35" s="698"/>
      <c r="DW35" s="681">
        <v>2.8</v>
      </c>
      <c r="DX35" s="699"/>
      <c r="DY35" s="699"/>
      <c r="DZ35" s="699"/>
      <c r="EA35" s="699"/>
      <c r="EB35" s="699"/>
      <c r="EC35" s="714"/>
    </row>
    <row r="36" spans="2:133" ht="11.25" customHeight="1" x14ac:dyDescent="0.2">
      <c r="B36" s="675" t="s">
        <v>334</v>
      </c>
      <c r="C36" s="676"/>
      <c r="D36" s="676"/>
      <c r="E36" s="676"/>
      <c r="F36" s="676"/>
      <c r="G36" s="676"/>
      <c r="H36" s="676"/>
      <c r="I36" s="676"/>
      <c r="J36" s="676"/>
      <c r="K36" s="676"/>
      <c r="L36" s="676"/>
      <c r="M36" s="676"/>
      <c r="N36" s="676"/>
      <c r="O36" s="676"/>
      <c r="P36" s="676"/>
      <c r="Q36" s="677"/>
      <c r="R36" s="678">
        <v>1115733</v>
      </c>
      <c r="S36" s="679"/>
      <c r="T36" s="679"/>
      <c r="U36" s="679"/>
      <c r="V36" s="679"/>
      <c r="W36" s="679"/>
      <c r="X36" s="679"/>
      <c r="Y36" s="680"/>
      <c r="Z36" s="715">
        <v>8.1999999999999993</v>
      </c>
      <c r="AA36" s="715"/>
      <c r="AB36" s="715"/>
      <c r="AC36" s="715"/>
      <c r="AD36" s="716" t="s">
        <v>250</v>
      </c>
      <c r="AE36" s="716"/>
      <c r="AF36" s="716"/>
      <c r="AG36" s="716"/>
      <c r="AH36" s="716"/>
      <c r="AI36" s="716"/>
      <c r="AJ36" s="716"/>
      <c r="AK36" s="716"/>
      <c r="AL36" s="681" t="s">
        <v>130</v>
      </c>
      <c r="AM36" s="682"/>
      <c r="AN36" s="682"/>
      <c r="AO36" s="717"/>
      <c r="AP36" s="235"/>
      <c r="AQ36" s="730" t="s">
        <v>335</v>
      </c>
      <c r="AR36" s="731"/>
      <c r="AS36" s="731"/>
      <c r="AT36" s="731"/>
      <c r="AU36" s="731"/>
      <c r="AV36" s="731"/>
      <c r="AW36" s="731"/>
      <c r="AX36" s="731"/>
      <c r="AY36" s="732"/>
      <c r="AZ36" s="733">
        <v>1875765</v>
      </c>
      <c r="BA36" s="734"/>
      <c r="BB36" s="734"/>
      <c r="BC36" s="734"/>
      <c r="BD36" s="734"/>
      <c r="BE36" s="734"/>
      <c r="BF36" s="735"/>
      <c r="BG36" s="736" t="s">
        <v>336</v>
      </c>
      <c r="BH36" s="737"/>
      <c r="BI36" s="737"/>
      <c r="BJ36" s="737"/>
      <c r="BK36" s="737"/>
      <c r="BL36" s="737"/>
      <c r="BM36" s="737"/>
      <c r="BN36" s="737"/>
      <c r="BO36" s="737"/>
      <c r="BP36" s="737"/>
      <c r="BQ36" s="737"/>
      <c r="BR36" s="737"/>
      <c r="BS36" s="737"/>
      <c r="BT36" s="737"/>
      <c r="BU36" s="738"/>
      <c r="BV36" s="733">
        <v>89749</v>
      </c>
      <c r="BW36" s="734"/>
      <c r="BX36" s="734"/>
      <c r="BY36" s="734"/>
      <c r="BZ36" s="734"/>
      <c r="CA36" s="734"/>
      <c r="CB36" s="735"/>
      <c r="CD36" s="711" t="s">
        <v>337</v>
      </c>
      <c r="CE36" s="712"/>
      <c r="CF36" s="712"/>
      <c r="CG36" s="712"/>
      <c r="CH36" s="712"/>
      <c r="CI36" s="712"/>
      <c r="CJ36" s="712"/>
      <c r="CK36" s="712"/>
      <c r="CL36" s="712"/>
      <c r="CM36" s="712"/>
      <c r="CN36" s="712"/>
      <c r="CO36" s="712"/>
      <c r="CP36" s="712"/>
      <c r="CQ36" s="713"/>
      <c r="CR36" s="678">
        <v>1109837</v>
      </c>
      <c r="CS36" s="679"/>
      <c r="CT36" s="679"/>
      <c r="CU36" s="679"/>
      <c r="CV36" s="679"/>
      <c r="CW36" s="679"/>
      <c r="CX36" s="679"/>
      <c r="CY36" s="680"/>
      <c r="CZ36" s="681">
        <v>8.6</v>
      </c>
      <c r="DA36" s="699"/>
      <c r="DB36" s="699"/>
      <c r="DC36" s="700"/>
      <c r="DD36" s="684">
        <v>686615</v>
      </c>
      <c r="DE36" s="679"/>
      <c r="DF36" s="679"/>
      <c r="DG36" s="679"/>
      <c r="DH36" s="679"/>
      <c r="DI36" s="679"/>
      <c r="DJ36" s="679"/>
      <c r="DK36" s="680"/>
      <c r="DL36" s="684">
        <v>406008</v>
      </c>
      <c r="DM36" s="679"/>
      <c r="DN36" s="679"/>
      <c r="DO36" s="679"/>
      <c r="DP36" s="679"/>
      <c r="DQ36" s="679"/>
      <c r="DR36" s="679"/>
      <c r="DS36" s="679"/>
      <c r="DT36" s="679"/>
      <c r="DU36" s="679"/>
      <c r="DV36" s="680"/>
      <c r="DW36" s="681">
        <v>5.7</v>
      </c>
      <c r="DX36" s="699"/>
      <c r="DY36" s="699"/>
      <c r="DZ36" s="699"/>
      <c r="EA36" s="699"/>
      <c r="EB36" s="699"/>
      <c r="EC36" s="714"/>
    </row>
    <row r="37" spans="2:133" ht="11.25" customHeight="1" x14ac:dyDescent="0.2">
      <c r="B37" s="675" t="s">
        <v>338</v>
      </c>
      <c r="C37" s="676"/>
      <c r="D37" s="676"/>
      <c r="E37" s="676"/>
      <c r="F37" s="676"/>
      <c r="G37" s="676"/>
      <c r="H37" s="676"/>
      <c r="I37" s="676"/>
      <c r="J37" s="676"/>
      <c r="K37" s="676"/>
      <c r="L37" s="676"/>
      <c r="M37" s="676"/>
      <c r="N37" s="676"/>
      <c r="O37" s="676"/>
      <c r="P37" s="676"/>
      <c r="Q37" s="677"/>
      <c r="R37" s="678">
        <v>395300</v>
      </c>
      <c r="S37" s="679"/>
      <c r="T37" s="679"/>
      <c r="U37" s="679"/>
      <c r="V37" s="679"/>
      <c r="W37" s="679"/>
      <c r="X37" s="679"/>
      <c r="Y37" s="680"/>
      <c r="Z37" s="715">
        <v>2.9</v>
      </c>
      <c r="AA37" s="715"/>
      <c r="AB37" s="715"/>
      <c r="AC37" s="715"/>
      <c r="AD37" s="716" t="s">
        <v>250</v>
      </c>
      <c r="AE37" s="716"/>
      <c r="AF37" s="716"/>
      <c r="AG37" s="716"/>
      <c r="AH37" s="716"/>
      <c r="AI37" s="716"/>
      <c r="AJ37" s="716"/>
      <c r="AK37" s="716"/>
      <c r="AL37" s="681" t="s">
        <v>250</v>
      </c>
      <c r="AM37" s="682"/>
      <c r="AN37" s="682"/>
      <c r="AO37" s="717"/>
      <c r="AQ37" s="718" t="s">
        <v>339</v>
      </c>
      <c r="AR37" s="719"/>
      <c r="AS37" s="719"/>
      <c r="AT37" s="719"/>
      <c r="AU37" s="719"/>
      <c r="AV37" s="719"/>
      <c r="AW37" s="719"/>
      <c r="AX37" s="719"/>
      <c r="AY37" s="720"/>
      <c r="AZ37" s="678">
        <v>571031</v>
      </c>
      <c r="BA37" s="679"/>
      <c r="BB37" s="679"/>
      <c r="BC37" s="679"/>
      <c r="BD37" s="697"/>
      <c r="BE37" s="697"/>
      <c r="BF37" s="721"/>
      <c r="BG37" s="711" t="s">
        <v>340</v>
      </c>
      <c r="BH37" s="712"/>
      <c r="BI37" s="712"/>
      <c r="BJ37" s="712"/>
      <c r="BK37" s="712"/>
      <c r="BL37" s="712"/>
      <c r="BM37" s="712"/>
      <c r="BN37" s="712"/>
      <c r="BO37" s="712"/>
      <c r="BP37" s="712"/>
      <c r="BQ37" s="712"/>
      <c r="BR37" s="712"/>
      <c r="BS37" s="712"/>
      <c r="BT37" s="712"/>
      <c r="BU37" s="713"/>
      <c r="BV37" s="678">
        <v>80591</v>
      </c>
      <c r="BW37" s="679"/>
      <c r="BX37" s="679"/>
      <c r="BY37" s="679"/>
      <c r="BZ37" s="679"/>
      <c r="CA37" s="679"/>
      <c r="CB37" s="722"/>
      <c r="CD37" s="711" t="s">
        <v>341</v>
      </c>
      <c r="CE37" s="712"/>
      <c r="CF37" s="712"/>
      <c r="CG37" s="712"/>
      <c r="CH37" s="712"/>
      <c r="CI37" s="712"/>
      <c r="CJ37" s="712"/>
      <c r="CK37" s="712"/>
      <c r="CL37" s="712"/>
      <c r="CM37" s="712"/>
      <c r="CN37" s="712"/>
      <c r="CO37" s="712"/>
      <c r="CP37" s="712"/>
      <c r="CQ37" s="713"/>
      <c r="CR37" s="678">
        <v>201331</v>
      </c>
      <c r="CS37" s="697"/>
      <c r="CT37" s="697"/>
      <c r="CU37" s="697"/>
      <c r="CV37" s="697"/>
      <c r="CW37" s="697"/>
      <c r="CX37" s="697"/>
      <c r="CY37" s="698"/>
      <c r="CZ37" s="681">
        <v>1.6</v>
      </c>
      <c r="DA37" s="699"/>
      <c r="DB37" s="699"/>
      <c r="DC37" s="700"/>
      <c r="DD37" s="684">
        <v>196541</v>
      </c>
      <c r="DE37" s="697"/>
      <c r="DF37" s="697"/>
      <c r="DG37" s="697"/>
      <c r="DH37" s="697"/>
      <c r="DI37" s="697"/>
      <c r="DJ37" s="697"/>
      <c r="DK37" s="698"/>
      <c r="DL37" s="684">
        <v>147558</v>
      </c>
      <c r="DM37" s="697"/>
      <c r="DN37" s="697"/>
      <c r="DO37" s="697"/>
      <c r="DP37" s="697"/>
      <c r="DQ37" s="697"/>
      <c r="DR37" s="697"/>
      <c r="DS37" s="697"/>
      <c r="DT37" s="697"/>
      <c r="DU37" s="697"/>
      <c r="DV37" s="698"/>
      <c r="DW37" s="681">
        <v>2.1</v>
      </c>
      <c r="DX37" s="699"/>
      <c r="DY37" s="699"/>
      <c r="DZ37" s="699"/>
      <c r="EA37" s="699"/>
      <c r="EB37" s="699"/>
      <c r="EC37" s="714"/>
    </row>
    <row r="38" spans="2:133" ht="11.25" customHeight="1" x14ac:dyDescent="0.2">
      <c r="B38" s="675" t="s">
        <v>342</v>
      </c>
      <c r="C38" s="676"/>
      <c r="D38" s="676"/>
      <c r="E38" s="676"/>
      <c r="F38" s="676"/>
      <c r="G38" s="676"/>
      <c r="H38" s="676"/>
      <c r="I38" s="676"/>
      <c r="J38" s="676"/>
      <c r="K38" s="676"/>
      <c r="L38" s="676"/>
      <c r="M38" s="676"/>
      <c r="N38" s="676"/>
      <c r="O38" s="676"/>
      <c r="P38" s="676"/>
      <c r="Q38" s="677"/>
      <c r="R38" s="678">
        <v>387071</v>
      </c>
      <c r="S38" s="679"/>
      <c r="T38" s="679"/>
      <c r="U38" s="679"/>
      <c r="V38" s="679"/>
      <c r="W38" s="679"/>
      <c r="X38" s="679"/>
      <c r="Y38" s="680"/>
      <c r="Z38" s="715">
        <v>2.8</v>
      </c>
      <c r="AA38" s="715"/>
      <c r="AB38" s="715"/>
      <c r="AC38" s="715"/>
      <c r="AD38" s="716">
        <v>40</v>
      </c>
      <c r="AE38" s="716"/>
      <c r="AF38" s="716"/>
      <c r="AG38" s="716"/>
      <c r="AH38" s="716"/>
      <c r="AI38" s="716"/>
      <c r="AJ38" s="716"/>
      <c r="AK38" s="716"/>
      <c r="AL38" s="681">
        <v>0</v>
      </c>
      <c r="AM38" s="682"/>
      <c r="AN38" s="682"/>
      <c r="AO38" s="717"/>
      <c r="AQ38" s="718" t="s">
        <v>343</v>
      </c>
      <c r="AR38" s="719"/>
      <c r="AS38" s="719"/>
      <c r="AT38" s="719"/>
      <c r="AU38" s="719"/>
      <c r="AV38" s="719"/>
      <c r="AW38" s="719"/>
      <c r="AX38" s="719"/>
      <c r="AY38" s="720"/>
      <c r="AZ38" s="678">
        <v>196710</v>
      </c>
      <c r="BA38" s="679"/>
      <c r="BB38" s="679"/>
      <c r="BC38" s="679"/>
      <c r="BD38" s="697"/>
      <c r="BE38" s="697"/>
      <c r="BF38" s="721"/>
      <c r="BG38" s="711" t="s">
        <v>344</v>
      </c>
      <c r="BH38" s="712"/>
      <c r="BI38" s="712"/>
      <c r="BJ38" s="712"/>
      <c r="BK38" s="712"/>
      <c r="BL38" s="712"/>
      <c r="BM38" s="712"/>
      <c r="BN38" s="712"/>
      <c r="BO38" s="712"/>
      <c r="BP38" s="712"/>
      <c r="BQ38" s="712"/>
      <c r="BR38" s="712"/>
      <c r="BS38" s="712"/>
      <c r="BT38" s="712"/>
      <c r="BU38" s="713"/>
      <c r="BV38" s="678">
        <v>3158</v>
      </c>
      <c r="BW38" s="679"/>
      <c r="BX38" s="679"/>
      <c r="BY38" s="679"/>
      <c r="BZ38" s="679"/>
      <c r="CA38" s="679"/>
      <c r="CB38" s="722"/>
      <c r="CD38" s="711" t="s">
        <v>345</v>
      </c>
      <c r="CE38" s="712"/>
      <c r="CF38" s="712"/>
      <c r="CG38" s="712"/>
      <c r="CH38" s="712"/>
      <c r="CI38" s="712"/>
      <c r="CJ38" s="712"/>
      <c r="CK38" s="712"/>
      <c r="CL38" s="712"/>
      <c r="CM38" s="712"/>
      <c r="CN38" s="712"/>
      <c r="CO38" s="712"/>
      <c r="CP38" s="712"/>
      <c r="CQ38" s="713"/>
      <c r="CR38" s="678">
        <v>1669357</v>
      </c>
      <c r="CS38" s="679"/>
      <c r="CT38" s="679"/>
      <c r="CU38" s="679"/>
      <c r="CV38" s="679"/>
      <c r="CW38" s="679"/>
      <c r="CX38" s="679"/>
      <c r="CY38" s="680"/>
      <c r="CZ38" s="681">
        <v>13</v>
      </c>
      <c r="DA38" s="699"/>
      <c r="DB38" s="699"/>
      <c r="DC38" s="700"/>
      <c r="DD38" s="684">
        <v>1499251</v>
      </c>
      <c r="DE38" s="679"/>
      <c r="DF38" s="679"/>
      <c r="DG38" s="679"/>
      <c r="DH38" s="679"/>
      <c r="DI38" s="679"/>
      <c r="DJ38" s="679"/>
      <c r="DK38" s="680"/>
      <c r="DL38" s="684">
        <v>1469516</v>
      </c>
      <c r="DM38" s="679"/>
      <c r="DN38" s="679"/>
      <c r="DO38" s="679"/>
      <c r="DP38" s="679"/>
      <c r="DQ38" s="679"/>
      <c r="DR38" s="679"/>
      <c r="DS38" s="679"/>
      <c r="DT38" s="679"/>
      <c r="DU38" s="679"/>
      <c r="DV38" s="680"/>
      <c r="DW38" s="681">
        <v>20.5</v>
      </c>
      <c r="DX38" s="699"/>
      <c r="DY38" s="699"/>
      <c r="DZ38" s="699"/>
      <c r="EA38" s="699"/>
      <c r="EB38" s="699"/>
      <c r="EC38" s="714"/>
    </row>
    <row r="39" spans="2:133" ht="11.25" customHeight="1" x14ac:dyDescent="0.2">
      <c r="B39" s="675" t="s">
        <v>346</v>
      </c>
      <c r="C39" s="676"/>
      <c r="D39" s="676"/>
      <c r="E39" s="676"/>
      <c r="F39" s="676"/>
      <c r="G39" s="676"/>
      <c r="H39" s="676"/>
      <c r="I39" s="676"/>
      <c r="J39" s="676"/>
      <c r="K39" s="676"/>
      <c r="L39" s="676"/>
      <c r="M39" s="676"/>
      <c r="N39" s="676"/>
      <c r="O39" s="676"/>
      <c r="P39" s="676"/>
      <c r="Q39" s="677"/>
      <c r="R39" s="678">
        <v>1250100</v>
      </c>
      <c r="S39" s="679"/>
      <c r="T39" s="679"/>
      <c r="U39" s="679"/>
      <c r="V39" s="679"/>
      <c r="W39" s="679"/>
      <c r="X39" s="679"/>
      <c r="Y39" s="680"/>
      <c r="Z39" s="715">
        <v>9.1999999999999993</v>
      </c>
      <c r="AA39" s="715"/>
      <c r="AB39" s="715"/>
      <c r="AC39" s="715"/>
      <c r="AD39" s="716" t="s">
        <v>130</v>
      </c>
      <c r="AE39" s="716"/>
      <c r="AF39" s="716"/>
      <c r="AG39" s="716"/>
      <c r="AH39" s="716"/>
      <c r="AI39" s="716"/>
      <c r="AJ39" s="716"/>
      <c r="AK39" s="716"/>
      <c r="AL39" s="681" t="s">
        <v>130</v>
      </c>
      <c r="AM39" s="682"/>
      <c r="AN39" s="682"/>
      <c r="AO39" s="717"/>
      <c r="AQ39" s="718" t="s">
        <v>347</v>
      </c>
      <c r="AR39" s="719"/>
      <c r="AS39" s="719"/>
      <c r="AT39" s="719"/>
      <c r="AU39" s="719"/>
      <c r="AV39" s="719"/>
      <c r="AW39" s="719"/>
      <c r="AX39" s="719"/>
      <c r="AY39" s="720"/>
      <c r="AZ39" s="678">
        <v>9698</v>
      </c>
      <c r="BA39" s="679"/>
      <c r="BB39" s="679"/>
      <c r="BC39" s="679"/>
      <c r="BD39" s="697"/>
      <c r="BE39" s="697"/>
      <c r="BF39" s="721"/>
      <c r="BG39" s="711" t="s">
        <v>348</v>
      </c>
      <c r="BH39" s="712"/>
      <c r="BI39" s="712"/>
      <c r="BJ39" s="712"/>
      <c r="BK39" s="712"/>
      <c r="BL39" s="712"/>
      <c r="BM39" s="712"/>
      <c r="BN39" s="712"/>
      <c r="BO39" s="712"/>
      <c r="BP39" s="712"/>
      <c r="BQ39" s="712"/>
      <c r="BR39" s="712"/>
      <c r="BS39" s="712"/>
      <c r="BT39" s="712"/>
      <c r="BU39" s="713"/>
      <c r="BV39" s="678">
        <v>5299</v>
      </c>
      <c r="BW39" s="679"/>
      <c r="BX39" s="679"/>
      <c r="BY39" s="679"/>
      <c r="BZ39" s="679"/>
      <c r="CA39" s="679"/>
      <c r="CB39" s="722"/>
      <c r="CD39" s="711" t="s">
        <v>349</v>
      </c>
      <c r="CE39" s="712"/>
      <c r="CF39" s="712"/>
      <c r="CG39" s="712"/>
      <c r="CH39" s="712"/>
      <c r="CI39" s="712"/>
      <c r="CJ39" s="712"/>
      <c r="CK39" s="712"/>
      <c r="CL39" s="712"/>
      <c r="CM39" s="712"/>
      <c r="CN39" s="712"/>
      <c r="CO39" s="712"/>
      <c r="CP39" s="712"/>
      <c r="CQ39" s="713"/>
      <c r="CR39" s="678">
        <v>594881</v>
      </c>
      <c r="CS39" s="697"/>
      <c r="CT39" s="697"/>
      <c r="CU39" s="697"/>
      <c r="CV39" s="697"/>
      <c r="CW39" s="697"/>
      <c r="CX39" s="697"/>
      <c r="CY39" s="698"/>
      <c r="CZ39" s="681">
        <v>4.5999999999999996</v>
      </c>
      <c r="DA39" s="699"/>
      <c r="DB39" s="699"/>
      <c r="DC39" s="700"/>
      <c r="DD39" s="684">
        <v>585545</v>
      </c>
      <c r="DE39" s="697"/>
      <c r="DF39" s="697"/>
      <c r="DG39" s="697"/>
      <c r="DH39" s="697"/>
      <c r="DI39" s="697"/>
      <c r="DJ39" s="697"/>
      <c r="DK39" s="698"/>
      <c r="DL39" s="684" t="s">
        <v>130</v>
      </c>
      <c r="DM39" s="697"/>
      <c r="DN39" s="697"/>
      <c r="DO39" s="697"/>
      <c r="DP39" s="697"/>
      <c r="DQ39" s="697"/>
      <c r="DR39" s="697"/>
      <c r="DS39" s="697"/>
      <c r="DT39" s="697"/>
      <c r="DU39" s="697"/>
      <c r="DV39" s="698"/>
      <c r="DW39" s="681" t="s">
        <v>250</v>
      </c>
      <c r="DX39" s="699"/>
      <c r="DY39" s="699"/>
      <c r="DZ39" s="699"/>
      <c r="EA39" s="699"/>
      <c r="EB39" s="699"/>
      <c r="EC39" s="714"/>
    </row>
    <row r="40" spans="2:133" ht="11.25" customHeight="1" x14ac:dyDescent="0.2">
      <c r="B40" s="675" t="s">
        <v>350</v>
      </c>
      <c r="C40" s="676"/>
      <c r="D40" s="676"/>
      <c r="E40" s="676"/>
      <c r="F40" s="676"/>
      <c r="G40" s="676"/>
      <c r="H40" s="676"/>
      <c r="I40" s="676"/>
      <c r="J40" s="676"/>
      <c r="K40" s="676"/>
      <c r="L40" s="676"/>
      <c r="M40" s="676"/>
      <c r="N40" s="676"/>
      <c r="O40" s="676"/>
      <c r="P40" s="676"/>
      <c r="Q40" s="677"/>
      <c r="R40" s="678" t="s">
        <v>265</v>
      </c>
      <c r="S40" s="679"/>
      <c r="T40" s="679"/>
      <c r="U40" s="679"/>
      <c r="V40" s="679"/>
      <c r="W40" s="679"/>
      <c r="X40" s="679"/>
      <c r="Y40" s="680"/>
      <c r="Z40" s="715" t="s">
        <v>130</v>
      </c>
      <c r="AA40" s="715"/>
      <c r="AB40" s="715"/>
      <c r="AC40" s="715"/>
      <c r="AD40" s="716" t="s">
        <v>130</v>
      </c>
      <c r="AE40" s="716"/>
      <c r="AF40" s="716"/>
      <c r="AG40" s="716"/>
      <c r="AH40" s="716"/>
      <c r="AI40" s="716"/>
      <c r="AJ40" s="716"/>
      <c r="AK40" s="716"/>
      <c r="AL40" s="681" t="s">
        <v>130</v>
      </c>
      <c r="AM40" s="682"/>
      <c r="AN40" s="682"/>
      <c r="AO40" s="717"/>
      <c r="AQ40" s="718" t="s">
        <v>351</v>
      </c>
      <c r="AR40" s="719"/>
      <c r="AS40" s="719"/>
      <c r="AT40" s="719"/>
      <c r="AU40" s="719"/>
      <c r="AV40" s="719"/>
      <c r="AW40" s="719"/>
      <c r="AX40" s="719"/>
      <c r="AY40" s="720"/>
      <c r="AZ40" s="678" t="s">
        <v>188</v>
      </c>
      <c r="BA40" s="679"/>
      <c r="BB40" s="679"/>
      <c r="BC40" s="679"/>
      <c r="BD40" s="697"/>
      <c r="BE40" s="697"/>
      <c r="BF40" s="721"/>
      <c r="BG40" s="723" t="s">
        <v>352</v>
      </c>
      <c r="BH40" s="724"/>
      <c r="BI40" s="724"/>
      <c r="BJ40" s="724"/>
      <c r="BK40" s="724"/>
      <c r="BL40" s="236"/>
      <c r="BM40" s="712" t="s">
        <v>353</v>
      </c>
      <c r="BN40" s="712"/>
      <c r="BO40" s="712"/>
      <c r="BP40" s="712"/>
      <c r="BQ40" s="712"/>
      <c r="BR40" s="712"/>
      <c r="BS40" s="712"/>
      <c r="BT40" s="712"/>
      <c r="BU40" s="713"/>
      <c r="BV40" s="678">
        <v>93</v>
      </c>
      <c r="BW40" s="679"/>
      <c r="BX40" s="679"/>
      <c r="BY40" s="679"/>
      <c r="BZ40" s="679"/>
      <c r="CA40" s="679"/>
      <c r="CB40" s="722"/>
      <c r="CD40" s="711" t="s">
        <v>354</v>
      </c>
      <c r="CE40" s="712"/>
      <c r="CF40" s="712"/>
      <c r="CG40" s="712"/>
      <c r="CH40" s="712"/>
      <c r="CI40" s="712"/>
      <c r="CJ40" s="712"/>
      <c r="CK40" s="712"/>
      <c r="CL40" s="712"/>
      <c r="CM40" s="712"/>
      <c r="CN40" s="712"/>
      <c r="CO40" s="712"/>
      <c r="CP40" s="712"/>
      <c r="CQ40" s="713"/>
      <c r="CR40" s="678">
        <v>253100</v>
      </c>
      <c r="CS40" s="679"/>
      <c r="CT40" s="679"/>
      <c r="CU40" s="679"/>
      <c r="CV40" s="679"/>
      <c r="CW40" s="679"/>
      <c r="CX40" s="679"/>
      <c r="CY40" s="680"/>
      <c r="CZ40" s="681">
        <v>2</v>
      </c>
      <c r="DA40" s="699"/>
      <c r="DB40" s="699"/>
      <c r="DC40" s="700"/>
      <c r="DD40" s="684">
        <v>1200</v>
      </c>
      <c r="DE40" s="679"/>
      <c r="DF40" s="679"/>
      <c r="DG40" s="679"/>
      <c r="DH40" s="679"/>
      <c r="DI40" s="679"/>
      <c r="DJ40" s="679"/>
      <c r="DK40" s="680"/>
      <c r="DL40" s="684" t="s">
        <v>130</v>
      </c>
      <c r="DM40" s="679"/>
      <c r="DN40" s="679"/>
      <c r="DO40" s="679"/>
      <c r="DP40" s="679"/>
      <c r="DQ40" s="679"/>
      <c r="DR40" s="679"/>
      <c r="DS40" s="679"/>
      <c r="DT40" s="679"/>
      <c r="DU40" s="679"/>
      <c r="DV40" s="680"/>
      <c r="DW40" s="681" t="s">
        <v>250</v>
      </c>
      <c r="DX40" s="699"/>
      <c r="DY40" s="699"/>
      <c r="DZ40" s="699"/>
      <c r="EA40" s="699"/>
      <c r="EB40" s="699"/>
      <c r="EC40" s="714"/>
    </row>
    <row r="41" spans="2:133" ht="11.25" customHeight="1" x14ac:dyDescent="0.2">
      <c r="B41" s="675" t="s">
        <v>355</v>
      </c>
      <c r="C41" s="676"/>
      <c r="D41" s="676"/>
      <c r="E41" s="676"/>
      <c r="F41" s="676"/>
      <c r="G41" s="676"/>
      <c r="H41" s="676"/>
      <c r="I41" s="676"/>
      <c r="J41" s="676"/>
      <c r="K41" s="676"/>
      <c r="L41" s="676"/>
      <c r="M41" s="676"/>
      <c r="N41" s="676"/>
      <c r="O41" s="676"/>
      <c r="P41" s="676"/>
      <c r="Q41" s="677"/>
      <c r="R41" s="678">
        <v>258200</v>
      </c>
      <c r="S41" s="679"/>
      <c r="T41" s="679"/>
      <c r="U41" s="679"/>
      <c r="V41" s="679"/>
      <c r="W41" s="679"/>
      <c r="X41" s="679"/>
      <c r="Y41" s="680"/>
      <c r="Z41" s="715">
        <v>1.9</v>
      </c>
      <c r="AA41" s="715"/>
      <c r="AB41" s="715"/>
      <c r="AC41" s="715"/>
      <c r="AD41" s="716" t="s">
        <v>130</v>
      </c>
      <c r="AE41" s="716"/>
      <c r="AF41" s="716"/>
      <c r="AG41" s="716"/>
      <c r="AH41" s="716"/>
      <c r="AI41" s="716"/>
      <c r="AJ41" s="716"/>
      <c r="AK41" s="716"/>
      <c r="AL41" s="681" t="s">
        <v>130</v>
      </c>
      <c r="AM41" s="682"/>
      <c r="AN41" s="682"/>
      <c r="AO41" s="717"/>
      <c r="AQ41" s="718" t="s">
        <v>356</v>
      </c>
      <c r="AR41" s="719"/>
      <c r="AS41" s="719"/>
      <c r="AT41" s="719"/>
      <c r="AU41" s="719"/>
      <c r="AV41" s="719"/>
      <c r="AW41" s="719"/>
      <c r="AX41" s="719"/>
      <c r="AY41" s="720"/>
      <c r="AZ41" s="678">
        <v>206551</v>
      </c>
      <c r="BA41" s="679"/>
      <c r="BB41" s="679"/>
      <c r="BC41" s="679"/>
      <c r="BD41" s="697"/>
      <c r="BE41" s="697"/>
      <c r="BF41" s="721"/>
      <c r="BG41" s="723"/>
      <c r="BH41" s="724"/>
      <c r="BI41" s="724"/>
      <c r="BJ41" s="724"/>
      <c r="BK41" s="724"/>
      <c r="BL41" s="236"/>
      <c r="BM41" s="712" t="s">
        <v>357</v>
      </c>
      <c r="BN41" s="712"/>
      <c r="BO41" s="712"/>
      <c r="BP41" s="712"/>
      <c r="BQ41" s="712"/>
      <c r="BR41" s="712"/>
      <c r="BS41" s="712"/>
      <c r="BT41" s="712"/>
      <c r="BU41" s="713"/>
      <c r="BV41" s="678" t="s">
        <v>250</v>
      </c>
      <c r="BW41" s="679"/>
      <c r="BX41" s="679"/>
      <c r="BY41" s="679"/>
      <c r="BZ41" s="679"/>
      <c r="CA41" s="679"/>
      <c r="CB41" s="722"/>
      <c r="CD41" s="711" t="s">
        <v>358</v>
      </c>
      <c r="CE41" s="712"/>
      <c r="CF41" s="712"/>
      <c r="CG41" s="712"/>
      <c r="CH41" s="712"/>
      <c r="CI41" s="712"/>
      <c r="CJ41" s="712"/>
      <c r="CK41" s="712"/>
      <c r="CL41" s="712"/>
      <c r="CM41" s="712"/>
      <c r="CN41" s="712"/>
      <c r="CO41" s="712"/>
      <c r="CP41" s="712"/>
      <c r="CQ41" s="713"/>
      <c r="CR41" s="678" t="s">
        <v>130</v>
      </c>
      <c r="CS41" s="697"/>
      <c r="CT41" s="697"/>
      <c r="CU41" s="697"/>
      <c r="CV41" s="697"/>
      <c r="CW41" s="697"/>
      <c r="CX41" s="697"/>
      <c r="CY41" s="698"/>
      <c r="CZ41" s="681" t="s">
        <v>253</v>
      </c>
      <c r="DA41" s="699"/>
      <c r="DB41" s="699"/>
      <c r="DC41" s="700"/>
      <c r="DD41" s="684" t="s">
        <v>130</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x14ac:dyDescent="0.2">
      <c r="B42" s="659" t="s">
        <v>359</v>
      </c>
      <c r="C42" s="660"/>
      <c r="D42" s="660"/>
      <c r="E42" s="660"/>
      <c r="F42" s="660"/>
      <c r="G42" s="660"/>
      <c r="H42" s="660"/>
      <c r="I42" s="660"/>
      <c r="J42" s="660"/>
      <c r="K42" s="660"/>
      <c r="L42" s="660"/>
      <c r="M42" s="660"/>
      <c r="N42" s="660"/>
      <c r="O42" s="660"/>
      <c r="P42" s="660"/>
      <c r="Q42" s="661"/>
      <c r="R42" s="662">
        <v>13612336</v>
      </c>
      <c r="S42" s="701"/>
      <c r="T42" s="701"/>
      <c r="U42" s="701"/>
      <c r="V42" s="701"/>
      <c r="W42" s="701"/>
      <c r="X42" s="701"/>
      <c r="Y42" s="703"/>
      <c r="Z42" s="704">
        <v>100</v>
      </c>
      <c r="AA42" s="704"/>
      <c r="AB42" s="704"/>
      <c r="AC42" s="704"/>
      <c r="AD42" s="705">
        <v>6900805</v>
      </c>
      <c r="AE42" s="705"/>
      <c r="AF42" s="705"/>
      <c r="AG42" s="705"/>
      <c r="AH42" s="705"/>
      <c r="AI42" s="705"/>
      <c r="AJ42" s="705"/>
      <c r="AK42" s="705"/>
      <c r="AL42" s="665">
        <v>100</v>
      </c>
      <c r="AM42" s="706"/>
      <c r="AN42" s="706"/>
      <c r="AO42" s="707"/>
      <c r="AQ42" s="708" t="s">
        <v>360</v>
      </c>
      <c r="AR42" s="709"/>
      <c r="AS42" s="709"/>
      <c r="AT42" s="709"/>
      <c r="AU42" s="709"/>
      <c r="AV42" s="709"/>
      <c r="AW42" s="709"/>
      <c r="AX42" s="709"/>
      <c r="AY42" s="710"/>
      <c r="AZ42" s="662">
        <v>891775</v>
      </c>
      <c r="BA42" s="701"/>
      <c r="BB42" s="701"/>
      <c r="BC42" s="701"/>
      <c r="BD42" s="663"/>
      <c r="BE42" s="663"/>
      <c r="BF42" s="727"/>
      <c r="BG42" s="725"/>
      <c r="BH42" s="726"/>
      <c r="BI42" s="726"/>
      <c r="BJ42" s="726"/>
      <c r="BK42" s="726"/>
      <c r="BL42" s="237"/>
      <c r="BM42" s="728" t="s">
        <v>361</v>
      </c>
      <c r="BN42" s="728"/>
      <c r="BO42" s="728"/>
      <c r="BP42" s="728"/>
      <c r="BQ42" s="728"/>
      <c r="BR42" s="728"/>
      <c r="BS42" s="728"/>
      <c r="BT42" s="728"/>
      <c r="BU42" s="729"/>
      <c r="BV42" s="662">
        <v>354</v>
      </c>
      <c r="BW42" s="701"/>
      <c r="BX42" s="701"/>
      <c r="BY42" s="701"/>
      <c r="BZ42" s="701"/>
      <c r="CA42" s="701"/>
      <c r="CB42" s="702"/>
      <c r="CD42" s="675" t="s">
        <v>362</v>
      </c>
      <c r="CE42" s="676"/>
      <c r="CF42" s="676"/>
      <c r="CG42" s="676"/>
      <c r="CH42" s="676"/>
      <c r="CI42" s="676"/>
      <c r="CJ42" s="676"/>
      <c r="CK42" s="676"/>
      <c r="CL42" s="676"/>
      <c r="CM42" s="676"/>
      <c r="CN42" s="676"/>
      <c r="CO42" s="676"/>
      <c r="CP42" s="676"/>
      <c r="CQ42" s="677"/>
      <c r="CR42" s="678">
        <v>1924546</v>
      </c>
      <c r="CS42" s="679"/>
      <c r="CT42" s="679"/>
      <c r="CU42" s="679"/>
      <c r="CV42" s="679"/>
      <c r="CW42" s="679"/>
      <c r="CX42" s="679"/>
      <c r="CY42" s="680"/>
      <c r="CZ42" s="681">
        <v>15</v>
      </c>
      <c r="DA42" s="682"/>
      <c r="DB42" s="682"/>
      <c r="DC42" s="683"/>
      <c r="DD42" s="684">
        <v>295657</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x14ac:dyDescent="0.2">
      <c r="BV43" s="238"/>
      <c r="BW43" s="238"/>
      <c r="BX43" s="238"/>
      <c r="BY43" s="238"/>
      <c r="BZ43" s="238"/>
      <c r="CA43" s="238"/>
      <c r="CB43" s="238"/>
      <c r="CD43" s="675" t="s">
        <v>363</v>
      </c>
      <c r="CE43" s="676"/>
      <c r="CF43" s="676"/>
      <c r="CG43" s="676"/>
      <c r="CH43" s="676"/>
      <c r="CI43" s="676"/>
      <c r="CJ43" s="676"/>
      <c r="CK43" s="676"/>
      <c r="CL43" s="676"/>
      <c r="CM43" s="676"/>
      <c r="CN43" s="676"/>
      <c r="CO43" s="676"/>
      <c r="CP43" s="676"/>
      <c r="CQ43" s="677"/>
      <c r="CR43" s="678">
        <v>54621</v>
      </c>
      <c r="CS43" s="697"/>
      <c r="CT43" s="697"/>
      <c r="CU43" s="697"/>
      <c r="CV43" s="697"/>
      <c r="CW43" s="697"/>
      <c r="CX43" s="697"/>
      <c r="CY43" s="698"/>
      <c r="CZ43" s="681">
        <v>0.4</v>
      </c>
      <c r="DA43" s="699"/>
      <c r="DB43" s="699"/>
      <c r="DC43" s="700"/>
      <c r="DD43" s="684">
        <v>54621</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x14ac:dyDescent="0.2">
      <c r="CD44" s="691" t="s">
        <v>312</v>
      </c>
      <c r="CE44" s="692"/>
      <c r="CF44" s="675" t="s">
        <v>364</v>
      </c>
      <c r="CG44" s="676"/>
      <c r="CH44" s="676"/>
      <c r="CI44" s="676"/>
      <c r="CJ44" s="676"/>
      <c r="CK44" s="676"/>
      <c r="CL44" s="676"/>
      <c r="CM44" s="676"/>
      <c r="CN44" s="676"/>
      <c r="CO44" s="676"/>
      <c r="CP44" s="676"/>
      <c r="CQ44" s="677"/>
      <c r="CR44" s="678">
        <v>1912954</v>
      </c>
      <c r="CS44" s="679"/>
      <c r="CT44" s="679"/>
      <c r="CU44" s="679"/>
      <c r="CV44" s="679"/>
      <c r="CW44" s="679"/>
      <c r="CX44" s="679"/>
      <c r="CY44" s="680"/>
      <c r="CZ44" s="681">
        <v>14.9</v>
      </c>
      <c r="DA44" s="682"/>
      <c r="DB44" s="682"/>
      <c r="DC44" s="683"/>
      <c r="DD44" s="684">
        <v>289306</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x14ac:dyDescent="0.2">
      <c r="CD45" s="693"/>
      <c r="CE45" s="694"/>
      <c r="CF45" s="675" t="s">
        <v>365</v>
      </c>
      <c r="CG45" s="676"/>
      <c r="CH45" s="676"/>
      <c r="CI45" s="676"/>
      <c r="CJ45" s="676"/>
      <c r="CK45" s="676"/>
      <c r="CL45" s="676"/>
      <c r="CM45" s="676"/>
      <c r="CN45" s="676"/>
      <c r="CO45" s="676"/>
      <c r="CP45" s="676"/>
      <c r="CQ45" s="677"/>
      <c r="CR45" s="678">
        <v>791835</v>
      </c>
      <c r="CS45" s="697"/>
      <c r="CT45" s="697"/>
      <c r="CU45" s="697"/>
      <c r="CV45" s="697"/>
      <c r="CW45" s="697"/>
      <c r="CX45" s="697"/>
      <c r="CY45" s="698"/>
      <c r="CZ45" s="681">
        <v>6.2</v>
      </c>
      <c r="DA45" s="699"/>
      <c r="DB45" s="699"/>
      <c r="DC45" s="700"/>
      <c r="DD45" s="684">
        <v>37270</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x14ac:dyDescent="0.2">
      <c r="B46" s="230" t="s">
        <v>366</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367</v>
      </c>
      <c r="CG46" s="676"/>
      <c r="CH46" s="676"/>
      <c r="CI46" s="676"/>
      <c r="CJ46" s="676"/>
      <c r="CK46" s="676"/>
      <c r="CL46" s="676"/>
      <c r="CM46" s="676"/>
      <c r="CN46" s="676"/>
      <c r="CO46" s="676"/>
      <c r="CP46" s="676"/>
      <c r="CQ46" s="677"/>
      <c r="CR46" s="678">
        <v>978002</v>
      </c>
      <c r="CS46" s="679"/>
      <c r="CT46" s="679"/>
      <c r="CU46" s="679"/>
      <c r="CV46" s="679"/>
      <c r="CW46" s="679"/>
      <c r="CX46" s="679"/>
      <c r="CY46" s="680"/>
      <c r="CZ46" s="681">
        <v>7.6</v>
      </c>
      <c r="DA46" s="682"/>
      <c r="DB46" s="682"/>
      <c r="DC46" s="683"/>
      <c r="DD46" s="684">
        <v>228219</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x14ac:dyDescent="0.2">
      <c r="B47" s="240" t="s">
        <v>368</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369</v>
      </c>
      <c r="CG47" s="676"/>
      <c r="CH47" s="676"/>
      <c r="CI47" s="676"/>
      <c r="CJ47" s="676"/>
      <c r="CK47" s="676"/>
      <c r="CL47" s="676"/>
      <c r="CM47" s="676"/>
      <c r="CN47" s="676"/>
      <c r="CO47" s="676"/>
      <c r="CP47" s="676"/>
      <c r="CQ47" s="677"/>
      <c r="CR47" s="678">
        <v>11592</v>
      </c>
      <c r="CS47" s="697"/>
      <c r="CT47" s="697"/>
      <c r="CU47" s="697"/>
      <c r="CV47" s="697"/>
      <c r="CW47" s="697"/>
      <c r="CX47" s="697"/>
      <c r="CY47" s="698"/>
      <c r="CZ47" s="681">
        <v>0.1</v>
      </c>
      <c r="DA47" s="699"/>
      <c r="DB47" s="699"/>
      <c r="DC47" s="700"/>
      <c r="DD47" s="684">
        <v>6351</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ht="10.8" x14ac:dyDescent="0.2">
      <c r="B48" s="241" t="s">
        <v>370</v>
      </c>
      <c r="CD48" s="695"/>
      <c r="CE48" s="696"/>
      <c r="CF48" s="675" t="s">
        <v>371</v>
      </c>
      <c r="CG48" s="676"/>
      <c r="CH48" s="676"/>
      <c r="CI48" s="676"/>
      <c r="CJ48" s="676"/>
      <c r="CK48" s="676"/>
      <c r="CL48" s="676"/>
      <c r="CM48" s="676"/>
      <c r="CN48" s="676"/>
      <c r="CO48" s="676"/>
      <c r="CP48" s="676"/>
      <c r="CQ48" s="677"/>
      <c r="CR48" s="678" t="s">
        <v>130</v>
      </c>
      <c r="CS48" s="679"/>
      <c r="CT48" s="679"/>
      <c r="CU48" s="679"/>
      <c r="CV48" s="679"/>
      <c r="CW48" s="679"/>
      <c r="CX48" s="679"/>
      <c r="CY48" s="680"/>
      <c r="CZ48" s="681" t="s">
        <v>130</v>
      </c>
      <c r="DA48" s="682"/>
      <c r="DB48" s="682"/>
      <c r="DC48" s="683"/>
      <c r="DD48" s="684" t="s">
        <v>130</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x14ac:dyDescent="0.2">
      <c r="CD49" s="659" t="s">
        <v>372</v>
      </c>
      <c r="CE49" s="660"/>
      <c r="CF49" s="660"/>
      <c r="CG49" s="660"/>
      <c r="CH49" s="660"/>
      <c r="CI49" s="660"/>
      <c r="CJ49" s="660"/>
      <c r="CK49" s="660"/>
      <c r="CL49" s="660"/>
      <c r="CM49" s="660"/>
      <c r="CN49" s="660"/>
      <c r="CO49" s="660"/>
      <c r="CP49" s="660"/>
      <c r="CQ49" s="661"/>
      <c r="CR49" s="662">
        <v>12848783</v>
      </c>
      <c r="CS49" s="663"/>
      <c r="CT49" s="663"/>
      <c r="CU49" s="663"/>
      <c r="CV49" s="663"/>
      <c r="CW49" s="663"/>
      <c r="CX49" s="663"/>
      <c r="CY49" s="664"/>
      <c r="CZ49" s="665">
        <v>100</v>
      </c>
      <c r="DA49" s="666"/>
      <c r="DB49" s="666"/>
      <c r="DC49" s="667"/>
      <c r="DD49" s="668">
        <v>8559886</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59FpFCdzXzZk2sG43W6+7wAnIshK38x2Kl8s8YynDbg7aws6kFT89wk8VALyGMRF6BsV+/9/NazSpzcbmNocQA==" saltValue="w/z2ZQCzSbg0aiPfAovDKw=="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2" zeroHeight="1" x14ac:dyDescent="0.2"/>
  <cols>
    <col min="1" max="130" width="2.77734375" style="290" customWidth="1"/>
    <col min="131" max="131" width="1.6640625" style="290" customWidth="1"/>
    <col min="132" max="16384" width="9" style="290" hidden="1"/>
  </cols>
  <sheetData>
    <row r="1" spans="1:131" s="248" customFormat="1" ht="11.25" customHeight="1" thickBot="1" x14ac:dyDescent="0.25">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5">
      <c r="A2" s="249" t="s">
        <v>373</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374</v>
      </c>
      <c r="DK2" s="1204"/>
      <c r="DL2" s="1204"/>
      <c r="DM2" s="1204"/>
      <c r="DN2" s="1204"/>
      <c r="DO2" s="1205"/>
      <c r="DP2" s="250"/>
      <c r="DQ2" s="1203" t="s">
        <v>375</v>
      </c>
      <c r="DR2" s="1204"/>
      <c r="DS2" s="1204"/>
      <c r="DT2" s="1204"/>
      <c r="DU2" s="1204"/>
      <c r="DV2" s="1204"/>
      <c r="DW2" s="1204"/>
      <c r="DX2" s="1204"/>
      <c r="DY2" s="1204"/>
      <c r="DZ2" s="1205"/>
      <c r="EA2" s="251"/>
    </row>
    <row r="3" spans="1:131" s="248" customFormat="1" ht="11.25" customHeight="1" x14ac:dyDescent="0.2">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5">
      <c r="A4" s="1156" t="s">
        <v>376</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377</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2">
      <c r="A5" s="1088" t="s">
        <v>378</v>
      </c>
      <c r="B5" s="1089"/>
      <c r="C5" s="1089"/>
      <c r="D5" s="1089"/>
      <c r="E5" s="1089"/>
      <c r="F5" s="1089"/>
      <c r="G5" s="1089"/>
      <c r="H5" s="1089"/>
      <c r="I5" s="1089"/>
      <c r="J5" s="1089"/>
      <c r="K5" s="1089"/>
      <c r="L5" s="1089"/>
      <c r="M5" s="1089"/>
      <c r="N5" s="1089"/>
      <c r="O5" s="1089"/>
      <c r="P5" s="1090"/>
      <c r="Q5" s="1094" t="s">
        <v>379</v>
      </c>
      <c r="R5" s="1095"/>
      <c r="S5" s="1095"/>
      <c r="T5" s="1095"/>
      <c r="U5" s="1096"/>
      <c r="V5" s="1094" t="s">
        <v>380</v>
      </c>
      <c r="W5" s="1095"/>
      <c r="X5" s="1095"/>
      <c r="Y5" s="1095"/>
      <c r="Z5" s="1096"/>
      <c r="AA5" s="1094" t="s">
        <v>381</v>
      </c>
      <c r="AB5" s="1095"/>
      <c r="AC5" s="1095"/>
      <c r="AD5" s="1095"/>
      <c r="AE5" s="1095"/>
      <c r="AF5" s="1206" t="s">
        <v>382</v>
      </c>
      <c r="AG5" s="1095"/>
      <c r="AH5" s="1095"/>
      <c r="AI5" s="1095"/>
      <c r="AJ5" s="1110"/>
      <c r="AK5" s="1095" t="s">
        <v>383</v>
      </c>
      <c r="AL5" s="1095"/>
      <c r="AM5" s="1095"/>
      <c r="AN5" s="1095"/>
      <c r="AO5" s="1096"/>
      <c r="AP5" s="1094" t="s">
        <v>384</v>
      </c>
      <c r="AQ5" s="1095"/>
      <c r="AR5" s="1095"/>
      <c r="AS5" s="1095"/>
      <c r="AT5" s="1096"/>
      <c r="AU5" s="1094" t="s">
        <v>385</v>
      </c>
      <c r="AV5" s="1095"/>
      <c r="AW5" s="1095"/>
      <c r="AX5" s="1095"/>
      <c r="AY5" s="1110"/>
      <c r="AZ5" s="257"/>
      <c r="BA5" s="257"/>
      <c r="BB5" s="257"/>
      <c r="BC5" s="257"/>
      <c r="BD5" s="257"/>
      <c r="BE5" s="258"/>
      <c r="BF5" s="258"/>
      <c r="BG5" s="258"/>
      <c r="BH5" s="258"/>
      <c r="BI5" s="258"/>
      <c r="BJ5" s="258"/>
      <c r="BK5" s="258"/>
      <c r="BL5" s="258"/>
      <c r="BM5" s="258"/>
      <c r="BN5" s="258"/>
      <c r="BO5" s="258"/>
      <c r="BP5" s="258"/>
      <c r="BQ5" s="1088" t="s">
        <v>386</v>
      </c>
      <c r="BR5" s="1089"/>
      <c r="BS5" s="1089"/>
      <c r="BT5" s="1089"/>
      <c r="BU5" s="1089"/>
      <c r="BV5" s="1089"/>
      <c r="BW5" s="1089"/>
      <c r="BX5" s="1089"/>
      <c r="BY5" s="1089"/>
      <c r="BZ5" s="1089"/>
      <c r="CA5" s="1089"/>
      <c r="CB5" s="1089"/>
      <c r="CC5" s="1089"/>
      <c r="CD5" s="1089"/>
      <c r="CE5" s="1089"/>
      <c r="CF5" s="1089"/>
      <c r="CG5" s="1090"/>
      <c r="CH5" s="1094" t="s">
        <v>387</v>
      </c>
      <c r="CI5" s="1095"/>
      <c r="CJ5" s="1095"/>
      <c r="CK5" s="1095"/>
      <c r="CL5" s="1096"/>
      <c r="CM5" s="1094" t="s">
        <v>388</v>
      </c>
      <c r="CN5" s="1095"/>
      <c r="CO5" s="1095"/>
      <c r="CP5" s="1095"/>
      <c r="CQ5" s="1096"/>
      <c r="CR5" s="1094" t="s">
        <v>389</v>
      </c>
      <c r="CS5" s="1095"/>
      <c r="CT5" s="1095"/>
      <c r="CU5" s="1095"/>
      <c r="CV5" s="1096"/>
      <c r="CW5" s="1094" t="s">
        <v>390</v>
      </c>
      <c r="CX5" s="1095"/>
      <c r="CY5" s="1095"/>
      <c r="CZ5" s="1095"/>
      <c r="DA5" s="1096"/>
      <c r="DB5" s="1094" t="s">
        <v>391</v>
      </c>
      <c r="DC5" s="1095"/>
      <c r="DD5" s="1095"/>
      <c r="DE5" s="1095"/>
      <c r="DF5" s="1096"/>
      <c r="DG5" s="1191" t="s">
        <v>392</v>
      </c>
      <c r="DH5" s="1192"/>
      <c r="DI5" s="1192"/>
      <c r="DJ5" s="1192"/>
      <c r="DK5" s="1193"/>
      <c r="DL5" s="1191" t="s">
        <v>393</v>
      </c>
      <c r="DM5" s="1192"/>
      <c r="DN5" s="1192"/>
      <c r="DO5" s="1192"/>
      <c r="DP5" s="1193"/>
      <c r="DQ5" s="1094" t="s">
        <v>394</v>
      </c>
      <c r="DR5" s="1095"/>
      <c r="DS5" s="1095"/>
      <c r="DT5" s="1095"/>
      <c r="DU5" s="1096"/>
      <c r="DV5" s="1094" t="s">
        <v>385</v>
      </c>
      <c r="DW5" s="1095"/>
      <c r="DX5" s="1095"/>
      <c r="DY5" s="1095"/>
      <c r="DZ5" s="1110"/>
      <c r="EA5" s="255"/>
    </row>
    <row r="6" spans="1:131" s="256" customFormat="1" ht="26.25" customHeight="1" thickBot="1" x14ac:dyDescent="0.25">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x14ac:dyDescent="0.2">
      <c r="A7" s="259">
        <v>1</v>
      </c>
      <c r="B7" s="1143" t="s">
        <v>395</v>
      </c>
      <c r="C7" s="1144"/>
      <c r="D7" s="1144"/>
      <c r="E7" s="1144"/>
      <c r="F7" s="1144"/>
      <c r="G7" s="1144"/>
      <c r="H7" s="1144"/>
      <c r="I7" s="1144"/>
      <c r="J7" s="1144"/>
      <c r="K7" s="1144"/>
      <c r="L7" s="1144"/>
      <c r="M7" s="1144"/>
      <c r="N7" s="1144"/>
      <c r="O7" s="1144"/>
      <c r="P7" s="1145"/>
      <c r="Q7" s="1197">
        <v>13612</v>
      </c>
      <c r="R7" s="1198"/>
      <c r="S7" s="1198"/>
      <c r="T7" s="1198"/>
      <c r="U7" s="1198"/>
      <c r="V7" s="1198">
        <v>12849</v>
      </c>
      <c r="W7" s="1198"/>
      <c r="X7" s="1198"/>
      <c r="Y7" s="1198"/>
      <c r="Z7" s="1198"/>
      <c r="AA7" s="1198">
        <v>763</v>
      </c>
      <c r="AB7" s="1198"/>
      <c r="AC7" s="1198"/>
      <c r="AD7" s="1198"/>
      <c r="AE7" s="1199"/>
      <c r="AF7" s="1200">
        <v>740</v>
      </c>
      <c r="AG7" s="1201"/>
      <c r="AH7" s="1201"/>
      <c r="AI7" s="1201"/>
      <c r="AJ7" s="1202"/>
      <c r="AK7" s="1184">
        <v>1116</v>
      </c>
      <c r="AL7" s="1185"/>
      <c r="AM7" s="1185"/>
      <c r="AN7" s="1185"/>
      <c r="AO7" s="1185"/>
      <c r="AP7" s="1185">
        <v>13884</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c r="BS7" s="1188" t="s">
        <v>597</v>
      </c>
      <c r="BT7" s="1189"/>
      <c r="BU7" s="1189"/>
      <c r="BV7" s="1189"/>
      <c r="BW7" s="1189"/>
      <c r="BX7" s="1189"/>
      <c r="BY7" s="1189"/>
      <c r="BZ7" s="1189"/>
      <c r="CA7" s="1189"/>
      <c r="CB7" s="1189"/>
      <c r="CC7" s="1189"/>
      <c r="CD7" s="1189"/>
      <c r="CE7" s="1189"/>
      <c r="CF7" s="1189"/>
      <c r="CG7" s="1190"/>
      <c r="CH7" s="1181">
        <v>2</v>
      </c>
      <c r="CI7" s="1182"/>
      <c r="CJ7" s="1182"/>
      <c r="CK7" s="1182"/>
      <c r="CL7" s="1183"/>
      <c r="CM7" s="1181">
        <v>5</v>
      </c>
      <c r="CN7" s="1182"/>
      <c r="CO7" s="1182"/>
      <c r="CP7" s="1182"/>
      <c r="CQ7" s="1183"/>
      <c r="CR7" s="1181">
        <v>10</v>
      </c>
      <c r="CS7" s="1182"/>
      <c r="CT7" s="1182"/>
      <c r="CU7" s="1182"/>
      <c r="CV7" s="1183"/>
      <c r="CW7" s="1181" t="s">
        <v>520</v>
      </c>
      <c r="CX7" s="1182"/>
      <c r="CY7" s="1182"/>
      <c r="CZ7" s="1182"/>
      <c r="DA7" s="1183"/>
      <c r="DB7" s="1181" t="s">
        <v>520</v>
      </c>
      <c r="DC7" s="1182"/>
      <c r="DD7" s="1182"/>
      <c r="DE7" s="1182"/>
      <c r="DF7" s="1183"/>
      <c r="DG7" s="1181" t="s">
        <v>520</v>
      </c>
      <c r="DH7" s="1182"/>
      <c r="DI7" s="1182"/>
      <c r="DJ7" s="1182"/>
      <c r="DK7" s="1183"/>
      <c r="DL7" s="1181" t="s">
        <v>520</v>
      </c>
      <c r="DM7" s="1182"/>
      <c r="DN7" s="1182"/>
      <c r="DO7" s="1182"/>
      <c r="DP7" s="1183"/>
      <c r="DQ7" s="1181" t="s">
        <v>520</v>
      </c>
      <c r="DR7" s="1182"/>
      <c r="DS7" s="1182"/>
      <c r="DT7" s="1182"/>
      <c r="DU7" s="1183"/>
      <c r="DV7" s="1208"/>
      <c r="DW7" s="1209"/>
      <c r="DX7" s="1209"/>
      <c r="DY7" s="1209"/>
      <c r="DZ7" s="1210"/>
      <c r="EA7" s="255"/>
    </row>
    <row r="8" spans="1:131" s="256" customFormat="1" ht="26.25" customHeight="1" x14ac:dyDescent="0.2">
      <c r="A8" s="262">
        <v>2</v>
      </c>
      <c r="B8" s="1124" t="s">
        <v>396</v>
      </c>
      <c r="C8" s="1125"/>
      <c r="D8" s="1125"/>
      <c r="E8" s="1125"/>
      <c r="F8" s="1125"/>
      <c r="G8" s="1125"/>
      <c r="H8" s="1125"/>
      <c r="I8" s="1125"/>
      <c r="J8" s="1125"/>
      <c r="K8" s="1125"/>
      <c r="L8" s="1125"/>
      <c r="M8" s="1125"/>
      <c r="N8" s="1125"/>
      <c r="O8" s="1125"/>
      <c r="P8" s="1126"/>
      <c r="Q8" s="1136">
        <v>10</v>
      </c>
      <c r="R8" s="1137"/>
      <c r="S8" s="1137"/>
      <c r="T8" s="1137"/>
      <c r="U8" s="1137"/>
      <c r="V8" s="1137">
        <v>10</v>
      </c>
      <c r="W8" s="1137"/>
      <c r="X8" s="1137"/>
      <c r="Y8" s="1137"/>
      <c r="Z8" s="1137"/>
      <c r="AA8" s="1137">
        <v>0</v>
      </c>
      <c r="AB8" s="1137"/>
      <c r="AC8" s="1137"/>
      <c r="AD8" s="1137"/>
      <c r="AE8" s="1138"/>
      <c r="AF8" s="1130">
        <v>0</v>
      </c>
      <c r="AG8" s="1131"/>
      <c r="AH8" s="1131"/>
      <c r="AI8" s="1131"/>
      <c r="AJ8" s="1132"/>
      <c r="AK8" s="1179">
        <v>10</v>
      </c>
      <c r="AL8" s="1180"/>
      <c r="AM8" s="1180"/>
      <c r="AN8" s="1180"/>
      <c r="AO8" s="1180"/>
      <c r="AP8" s="1180">
        <v>3</v>
      </c>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t="s">
        <v>599</v>
      </c>
      <c r="BT8" s="1108"/>
      <c r="BU8" s="1108"/>
      <c r="BV8" s="1108"/>
      <c r="BW8" s="1108"/>
      <c r="BX8" s="1108"/>
      <c r="BY8" s="1108"/>
      <c r="BZ8" s="1108"/>
      <c r="CA8" s="1108"/>
      <c r="CB8" s="1108"/>
      <c r="CC8" s="1108"/>
      <c r="CD8" s="1108"/>
      <c r="CE8" s="1108"/>
      <c r="CF8" s="1108"/>
      <c r="CG8" s="1109"/>
      <c r="CH8" s="1082">
        <v>2</v>
      </c>
      <c r="CI8" s="1083"/>
      <c r="CJ8" s="1083"/>
      <c r="CK8" s="1083"/>
      <c r="CL8" s="1084"/>
      <c r="CM8" s="1082">
        <v>31</v>
      </c>
      <c r="CN8" s="1083"/>
      <c r="CO8" s="1083"/>
      <c r="CP8" s="1083"/>
      <c r="CQ8" s="1084"/>
      <c r="CR8" s="1082">
        <v>10</v>
      </c>
      <c r="CS8" s="1083"/>
      <c r="CT8" s="1083"/>
      <c r="CU8" s="1083"/>
      <c r="CV8" s="1084"/>
      <c r="CW8" s="1082" t="s">
        <v>520</v>
      </c>
      <c r="CX8" s="1083"/>
      <c r="CY8" s="1083"/>
      <c r="CZ8" s="1083"/>
      <c r="DA8" s="1084"/>
      <c r="DB8" s="1082" t="s">
        <v>520</v>
      </c>
      <c r="DC8" s="1083"/>
      <c r="DD8" s="1083"/>
      <c r="DE8" s="1083"/>
      <c r="DF8" s="1084"/>
      <c r="DG8" s="1082" t="s">
        <v>520</v>
      </c>
      <c r="DH8" s="1083"/>
      <c r="DI8" s="1083"/>
      <c r="DJ8" s="1083"/>
      <c r="DK8" s="1084"/>
      <c r="DL8" s="1082" t="s">
        <v>520</v>
      </c>
      <c r="DM8" s="1083"/>
      <c r="DN8" s="1083"/>
      <c r="DO8" s="1083"/>
      <c r="DP8" s="1084"/>
      <c r="DQ8" s="1082" t="s">
        <v>520</v>
      </c>
      <c r="DR8" s="1083"/>
      <c r="DS8" s="1083"/>
      <c r="DT8" s="1083"/>
      <c r="DU8" s="1084"/>
      <c r="DV8" s="1085"/>
      <c r="DW8" s="1086"/>
      <c r="DX8" s="1086"/>
      <c r="DY8" s="1086"/>
      <c r="DZ8" s="1087"/>
      <c r="EA8" s="255"/>
    </row>
    <row r="9" spans="1:131" s="256" customFormat="1" ht="26.25" customHeight="1" x14ac:dyDescent="0.2">
      <c r="A9" s="262">
        <v>3</v>
      </c>
      <c r="B9" s="1124"/>
      <c r="C9" s="1125"/>
      <c r="D9" s="1125"/>
      <c r="E9" s="1125"/>
      <c r="F9" s="1125"/>
      <c r="G9" s="1125"/>
      <c r="H9" s="1125"/>
      <c r="I9" s="1125"/>
      <c r="J9" s="1125"/>
      <c r="K9" s="1125"/>
      <c r="L9" s="1125"/>
      <c r="M9" s="1125"/>
      <c r="N9" s="1125"/>
      <c r="O9" s="1125"/>
      <c r="P9" s="1126"/>
      <c r="Q9" s="1136"/>
      <c r="R9" s="1137"/>
      <c r="S9" s="1137"/>
      <c r="T9" s="1137"/>
      <c r="U9" s="1137"/>
      <c r="V9" s="1137"/>
      <c r="W9" s="1137"/>
      <c r="X9" s="1137"/>
      <c r="Y9" s="1137"/>
      <c r="Z9" s="1137"/>
      <c r="AA9" s="1137"/>
      <c r="AB9" s="1137"/>
      <c r="AC9" s="1137"/>
      <c r="AD9" s="1137"/>
      <c r="AE9" s="1138"/>
      <c r="AF9" s="1130"/>
      <c r="AG9" s="1131"/>
      <c r="AH9" s="1131"/>
      <c r="AI9" s="1131"/>
      <c r="AJ9" s="1132"/>
      <c r="AK9" s="1179"/>
      <c r="AL9" s="1180"/>
      <c r="AM9" s="1180"/>
      <c r="AN9" s="1180"/>
      <c r="AO9" s="1180"/>
      <c r="AP9" s="1180"/>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t="s">
        <v>598</v>
      </c>
      <c r="BT9" s="1108"/>
      <c r="BU9" s="1108"/>
      <c r="BV9" s="1108"/>
      <c r="BW9" s="1108"/>
      <c r="BX9" s="1108"/>
      <c r="BY9" s="1108"/>
      <c r="BZ9" s="1108"/>
      <c r="CA9" s="1108"/>
      <c r="CB9" s="1108"/>
      <c r="CC9" s="1108"/>
      <c r="CD9" s="1108"/>
      <c r="CE9" s="1108"/>
      <c r="CF9" s="1108"/>
      <c r="CG9" s="1109"/>
      <c r="CH9" s="1082">
        <v>12</v>
      </c>
      <c r="CI9" s="1083"/>
      <c r="CJ9" s="1083"/>
      <c r="CK9" s="1083"/>
      <c r="CL9" s="1084"/>
      <c r="CM9" s="1082">
        <v>395</v>
      </c>
      <c r="CN9" s="1083"/>
      <c r="CO9" s="1083"/>
      <c r="CP9" s="1083"/>
      <c r="CQ9" s="1084"/>
      <c r="CR9" s="1082">
        <v>5</v>
      </c>
      <c r="CS9" s="1083"/>
      <c r="CT9" s="1083"/>
      <c r="CU9" s="1083"/>
      <c r="CV9" s="1084"/>
      <c r="CW9" s="1082" t="s">
        <v>520</v>
      </c>
      <c r="CX9" s="1083"/>
      <c r="CY9" s="1083"/>
      <c r="CZ9" s="1083"/>
      <c r="DA9" s="1084"/>
      <c r="DB9" s="1082" t="s">
        <v>520</v>
      </c>
      <c r="DC9" s="1083"/>
      <c r="DD9" s="1083"/>
      <c r="DE9" s="1083"/>
      <c r="DF9" s="1084"/>
      <c r="DG9" s="1082" t="s">
        <v>520</v>
      </c>
      <c r="DH9" s="1083"/>
      <c r="DI9" s="1083"/>
      <c r="DJ9" s="1083"/>
      <c r="DK9" s="1084"/>
      <c r="DL9" s="1082" t="s">
        <v>520</v>
      </c>
      <c r="DM9" s="1083"/>
      <c r="DN9" s="1083"/>
      <c r="DO9" s="1083"/>
      <c r="DP9" s="1084"/>
      <c r="DQ9" s="1082" t="s">
        <v>520</v>
      </c>
      <c r="DR9" s="1083"/>
      <c r="DS9" s="1083"/>
      <c r="DT9" s="1083"/>
      <c r="DU9" s="1084"/>
      <c r="DV9" s="1085"/>
      <c r="DW9" s="1086"/>
      <c r="DX9" s="1086"/>
      <c r="DY9" s="1086"/>
      <c r="DZ9" s="1087"/>
      <c r="EA9" s="255"/>
    </row>
    <row r="10" spans="1:131" s="256" customFormat="1" ht="26.25" customHeight="1" x14ac:dyDescent="0.2">
      <c r="A10" s="262">
        <v>4</v>
      </c>
      <c r="B10" s="1124"/>
      <c r="C10" s="1125"/>
      <c r="D10" s="1125"/>
      <c r="E10" s="1125"/>
      <c r="F10" s="1125"/>
      <c r="G10" s="1125"/>
      <c r="H10" s="1125"/>
      <c r="I10" s="1125"/>
      <c r="J10" s="1125"/>
      <c r="K10" s="1125"/>
      <c r="L10" s="1125"/>
      <c r="M10" s="1125"/>
      <c r="N10" s="1125"/>
      <c r="O10" s="1125"/>
      <c r="P10" s="1126"/>
      <c r="Q10" s="1136"/>
      <c r="R10" s="1137"/>
      <c r="S10" s="1137"/>
      <c r="T10" s="1137"/>
      <c r="U10" s="1137"/>
      <c r="V10" s="1137"/>
      <c r="W10" s="1137"/>
      <c r="X10" s="1137"/>
      <c r="Y10" s="1137"/>
      <c r="Z10" s="1137"/>
      <c r="AA10" s="1137"/>
      <c r="AB10" s="1137"/>
      <c r="AC10" s="1137"/>
      <c r="AD10" s="1137"/>
      <c r="AE10" s="1138"/>
      <c r="AF10" s="1130"/>
      <c r="AG10" s="1131"/>
      <c r="AH10" s="1131"/>
      <c r="AI10" s="1131"/>
      <c r="AJ10" s="1132"/>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c r="BT10" s="1108"/>
      <c r="BU10" s="1108"/>
      <c r="BV10" s="1108"/>
      <c r="BW10" s="1108"/>
      <c r="BX10" s="1108"/>
      <c r="BY10" s="1108"/>
      <c r="BZ10" s="1108"/>
      <c r="CA10" s="1108"/>
      <c r="CB10" s="1108"/>
      <c r="CC10" s="1108"/>
      <c r="CD10" s="1108"/>
      <c r="CE10" s="1108"/>
      <c r="CF10" s="1108"/>
      <c r="CG10" s="1109"/>
      <c r="CH10" s="1082"/>
      <c r="CI10" s="1083"/>
      <c r="CJ10" s="1083"/>
      <c r="CK10" s="1083"/>
      <c r="CL10" s="1084"/>
      <c r="CM10" s="1082"/>
      <c r="CN10" s="1083"/>
      <c r="CO10" s="1083"/>
      <c r="CP10" s="1083"/>
      <c r="CQ10" s="1084"/>
      <c r="CR10" s="1082"/>
      <c r="CS10" s="1083"/>
      <c r="CT10" s="1083"/>
      <c r="CU10" s="1083"/>
      <c r="CV10" s="1084"/>
      <c r="CW10" s="1082"/>
      <c r="CX10" s="1083"/>
      <c r="CY10" s="1083"/>
      <c r="CZ10" s="1083"/>
      <c r="DA10" s="1084"/>
      <c r="DB10" s="1082"/>
      <c r="DC10" s="1083"/>
      <c r="DD10" s="1083"/>
      <c r="DE10" s="1083"/>
      <c r="DF10" s="1084"/>
      <c r="DG10" s="1082"/>
      <c r="DH10" s="1083"/>
      <c r="DI10" s="1083"/>
      <c r="DJ10" s="1083"/>
      <c r="DK10" s="1084"/>
      <c r="DL10" s="1082"/>
      <c r="DM10" s="1083"/>
      <c r="DN10" s="1083"/>
      <c r="DO10" s="1083"/>
      <c r="DP10" s="1084"/>
      <c r="DQ10" s="1082"/>
      <c r="DR10" s="1083"/>
      <c r="DS10" s="1083"/>
      <c r="DT10" s="1083"/>
      <c r="DU10" s="1084"/>
      <c r="DV10" s="1085"/>
      <c r="DW10" s="1086"/>
      <c r="DX10" s="1086"/>
      <c r="DY10" s="1086"/>
      <c r="DZ10" s="1087"/>
      <c r="EA10" s="255"/>
    </row>
    <row r="11" spans="1:131" s="256" customFormat="1" ht="26.25" customHeight="1" x14ac:dyDescent="0.2">
      <c r="A11" s="262">
        <v>5</v>
      </c>
      <c r="B11" s="1124"/>
      <c r="C11" s="1125"/>
      <c r="D11" s="1125"/>
      <c r="E11" s="1125"/>
      <c r="F11" s="1125"/>
      <c r="G11" s="1125"/>
      <c r="H11" s="1125"/>
      <c r="I11" s="1125"/>
      <c r="J11" s="1125"/>
      <c r="K11" s="1125"/>
      <c r="L11" s="1125"/>
      <c r="M11" s="1125"/>
      <c r="N11" s="1125"/>
      <c r="O11" s="1125"/>
      <c r="P11" s="1126"/>
      <c r="Q11" s="1136"/>
      <c r="R11" s="1137"/>
      <c r="S11" s="1137"/>
      <c r="T11" s="1137"/>
      <c r="U11" s="1137"/>
      <c r="V11" s="1137"/>
      <c r="W11" s="1137"/>
      <c r="X11" s="1137"/>
      <c r="Y11" s="1137"/>
      <c r="Z11" s="1137"/>
      <c r="AA11" s="1137"/>
      <c r="AB11" s="1137"/>
      <c r="AC11" s="1137"/>
      <c r="AD11" s="1137"/>
      <c r="AE11" s="1138"/>
      <c r="AF11" s="1130"/>
      <c r="AG11" s="1131"/>
      <c r="AH11" s="1131"/>
      <c r="AI11" s="1131"/>
      <c r="AJ11" s="1132"/>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c r="BT11" s="1108"/>
      <c r="BU11" s="1108"/>
      <c r="BV11" s="1108"/>
      <c r="BW11" s="1108"/>
      <c r="BX11" s="1108"/>
      <c r="BY11" s="1108"/>
      <c r="BZ11" s="1108"/>
      <c r="CA11" s="1108"/>
      <c r="CB11" s="1108"/>
      <c r="CC11" s="1108"/>
      <c r="CD11" s="1108"/>
      <c r="CE11" s="1108"/>
      <c r="CF11" s="1108"/>
      <c r="CG11" s="1109"/>
      <c r="CH11" s="1082"/>
      <c r="CI11" s="1083"/>
      <c r="CJ11" s="1083"/>
      <c r="CK11" s="1083"/>
      <c r="CL11" s="1084"/>
      <c r="CM11" s="1082"/>
      <c r="CN11" s="1083"/>
      <c r="CO11" s="1083"/>
      <c r="CP11" s="1083"/>
      <c r="CQ11" s="1084"/>
      <c r="CR11" s="1082"/>
      <c r="CS11" s="1083"/>
      <c r="CT11" s="1083"/>
      <c r="CU11" s="1083"/>
      <c r="CV11" s="1084"/>
      <c r="CW11" s="1082"/>
      <c r="CX11" s="1083"/>
      <c r="CY11" s="1083"/>
      <c r="CZ11" s="1083"/>
      <c r="DA11" s="1084"/>
      <c r="DB11" s="1082"/>
      <c r="DC11" s="1083"/>
      <c r="DD11" s="1083"/>
      <c r="DE11" s="1083"/>
      <c r="DF11" s="1084"/>
      <c r="DG11" s="1082"/>
      <c r="DH11" s="1083"/>
      <c r="DI11" s="1083"/>
      <c r="DJ11" s="1083"/>
      <c r="DK11" s="1084"/>
      <c r="DL11" s="1082"/>
      <c r="DM11" s="1083"/>
      <c r="DN11" s="1083"/>
      <c r="DO11" s="1083"/>
      <c r="DP11" s="1084"/>
      <c r="DQ11" s="1082"/>
      <c r="DR11" s="1083"/>
      <c r="DS11" s="1083"/>
      <c r="DT11" s="1083"/>
      <c r="DU11" s="1084"/>
      <c r="DV11" s="1085"/>
      <c r="DW11" s="1086"/>
      <c r="DX11" s="1086"/>
      <c r="DY11" s="1086"/>
      <c r="DZ11" s="1087"/>
      <c r="EA11" s="255"/>
    </row>
    <row r="12" spans="1:131" s="256" customFormat="1" ht="26.25" customHeight="1" x14ac:dyDescent="0.2">
      <c r="A12" s="262">
        <v>6</v>
      </c>
      <c r="B12" s="1124"/>
      <c r="C12" s="1125"/>
      <c r="D12" s="1125"/>
      <c r="E12" s="1125"/>
      <c r="F12" s="1125"/>
      <c r="G12" s="1125"/>
      <c r="H12" s="1125"/>
      <c r="I12" s="1125"/>
      <c r="J12" s="1125"/>
      <c r="K12" s="1125"/>
      <c r="L12" s="1125"/>
      <c r="M12" s="1125"/>
      <c r="N12" s="1125"/>
      <c r="O12" s="1125"/>
      <c r="P12" s="1126"/>
      <c r="Q12" s="1136"/>
      <c r="R12" s="1137"/>
      <c r="S12" s="1137"/>
      <c r="T12" s="1137"/>
      <c r="U12" s="1137"/>
      <c r="V12" s="1137"/>
      <c r="W12" s="1137"/>
      <c r="X12" s="1137"/>
      <c r="Y12" s="1137"/>
      <c r="Z12" s="1137"/>
      <c r="AA12" s="1137"/>
      <c r="AB12" s="1137"/>
      <c r="AC12" s="1137"/>
      <c r="AD12" s="1137"/>
      <c r="AE12" s="1138"/>
      <c r="AF12" s="1130"/>
      <c r="AG12" s="1131"/>
      <c r="AH12" s="1131"/>
      <c r="AI12" s="1131"/>
      <c r="AJ12" s="1132"/>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c r="BT12" s="1108"/>
      <c r="BU12" s="1108"/>
      <c r="BV12" s="1108"/>
      <c r="BW12" s="1108"/>
      <c r="BX12" s="1108"/>
      <c r="BY12" s="1108"/>
      <c r="BZ12" s="1108"/>
      <c r="CA12" s="1108"/>
      <c r="CB12" s="1108"/>
      <c r="CC12" s="1108"/>
      <c r="CD12" s="1108"/>
      <c r="CE12" s="1108"/>
      <c r="CF12" s="1108"/>
      <c r="CG12" s="1109"/>
      <c r="CH12" s="1082"/>
      <c r="CI12" s="1083"/>
      <c r="CJ12" s="1083"/>
      <c r="CK12" s="1083"/>
      <c r="CL12" s="1084"/>
      <c r="CM12" s="1082"/>
      <c r="CN12" s="1083"/>
      <c r="CO12" s="1083"/>
      <c r="CP12" s="1083"/>
      <c r="CQ12" s="1084"/>
      <c r="CR12" s="1082"/>
      <c r="CS12" s="1083"/>
      <c r="CT12" s="1083"/>
      <c r="CU12" s="1083"/>
      <c r="CV12" s="1084"/>
      <c r="CW12" s="1082"/>
      <c r="CX12" s="1083"/>
      <c r="CY12" s="1083"/>
      <c r="CZ12" s="1083"/>
      <c r="DA12" s="1084"/>
      <c r="DB12" s="1082"/>
      <c r="DC12" s="1083"/>
      <c r="DD12" s="1083"/>
      <c r="DE12" s="1083"/>
      <c r="DF12" s="1084"/>
      <c r="DG12" s="1082"/>
      <c r="DH12" s="1083"/>
      <c r="DI12" s="1083"/>
      <c r="DJ12" s="1083"/>
      <c r="DK12" s="1084"/>
      <c r="DL12" s="1082"/>
      <c r="DM12" s="1083"/>
      <c r="DN12" s="1083"/>
      <c r="DO12" s="1083"/>
      <c r="DP12" s="1084"/>
      <c r="DQ12" s="1082"/>
      <c r="DR12" s="1083"/>
      <c r="DS12" s="1083"/>
      <c r="DT12" s="1083"/>
      <c r="DU12" s="1084"/>
      <c r="DV12" s="1085"/>
      <c r="DW12" s="1086"/>
      <c r="DX12" s="1086"/>
      <c r="DY12" s="1086"/>
      <c r="DZ12" s="1087"/>
      <c r="EA12" s="255"/>
    </row>
    <row r="13" spans="1:131" s="256" customFormat="1" ht="26.25" customHeight="1" x14ac:dyDescent="0.2">
      <c r="A13" s="262">
        <v>7</v>
      </c>
      <c r="B13" s="1124"/>
      <c r="C13" s="1125"/>
      <c r="D13" s="1125"/>
      <c r="E13" s="1125"/>
      <c r="F13" s="1125"/>
      <c r="G13" s="1125"/>
      <c r="H13" s="1125"/>
      <c r="I13" s="1125"/>
      <c r="J13" s="1125"/>
      <c r="K13" s="1125"/>
      <c r="L13" s="1125"/>
      <c r="M13" s="1125"/>
      <c r="N13" s="1125"/>
      <c r="O13" s="1125"/>
      <c r="P13" s="1126"/>
      <c r="Q13" s="1136"/>
      <c r="R13" s="1137"/>
      <c r="S13" s="1137"/>
      <c r="T13" s="1137"/>
      <c r="U13" s="1137"/>
      <c r="V13" s="1137"/>
      <c r="W13" s="1137"/>
      <c r="X13" s="1137"/>
      <c r="Y13" s="1137"/>
      <c r="Z13" s="1137"/>
      <c r="AA13" s="1137"/>
      <c r="AB13" s="1137"/>
      <c r="AC13" s="1137"/>
      <c r="AD13" s="1137"/>
      <c r="AE13" s="1138"/>
      <c r="AF13" s="1130"/>
      <c r="AG13" s="1131"/>
      <c r="AH13" s="1131"/>
      <c r="AI13" s="1131"/>
      <c r="AJ13" s="1132"/>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c r="BT13" s="1108"/>
      <c r="BU13" s="1108"/>
      <c r="BV13" s="1108"/>
      <c r="BW13" s="1108"/>
      <c r="BX13" s="1108"/>
      <c r="BY13" s="1108"/>
      <c r="BZ13" s="1108"/>
      <c r="CA13" s="1108"/>
      <c r="CB13" s="1108"/>
      <c r="CC13" s="1108"/>
      <c r="CD13" s="1108"/>
      <c r="CE13" s="1108"/>
      <c r="CF13" s="1108"/>
      <c r="CG13" s="1109"/>
      <c r="CH13" s="1082"/>
      <c r="CI13" s="1083"/>
      <c r="CJ13" s="1083"/>
      <c r="CK13" s="1083"/>
      <c r="CL13" s="1084"/>
      <c r="CM13" s="1082"/>
      <c r="CN13" s="1083"/>
      <c r="CO13" s="1083"/>
      <c r="CP13" s="1083"/>
      <c r="CQ13" s="1084"/>
      <c r="CR13" s="1082"/>
      <c r="CS13" s="1083"/>
      <c r="CT13" s="1083"/>
      <c r="CU13" s="1083"/>
      <c r="CV13" s="1084"/>
      <c r="CW13" s="1082"/>
      <c r="CX13" s="1083"/>
      <c r="CY13" s="1083"/>
      <c r="CZ13" s="1083"/>
      <c r="DA13" s="1084"/>
      <c r="DB13" s="1082"/>
      <c r="DC13" s="1083"/>
      <c r="DD13" s="1083"/>
      <c r="DE13" s="1083"/>
      <c r="DF13" s="1084"/>
      <c r="DG13" s="1082"/>
      <c r="DH13" s="1083"/>
      <c r="DI13" s="1083"/>
      <c r="DJ13" s="1083"/>
      <c r="DK13" s="1084"/>
      <c r="DL13" s="1082"/>
      <c r="DM13" s="1083"/>
      <c r="DN13" s="1083"/>
      <c r="DO13" s="1083"/>
      <c r="DP13" s="1084"/>
      <c r="DQ13" s="1082"/>
      <c r="DR13" s="1083"/>
      <c r="DS13" s="1083"/>
      <c r="DT13" s="1083"/>
      <c r="DU13" s="1084"/>
      <c r="DV13" s="1085"/>
      <c r="DW13" s="1086"/>
      <c r="DX13" s="1086"/>
      <c r="DY13" s="1086"/>
      <c r="DZ13" s="1087"/>
      <c r="EA13" s="255"/>
    </row>
    <row r="14" spans="1:131" s="256" customFormat="1" ht="26.25" customHeight="1" x14ac:dyDescent="0.2">
      <c r="A14" s="262">
        <v>8</v>
      </c>
      <c r="B14" s="1124"/>
      <c r="C14" s="1125"/>
      <c r="D14" s="1125"/>
      <c r="E14" s="1125"/>
      <c r="F14" s="1125"/>
      <c r="G14" s="1125"/>
      <c r="H14" s="1125"/>
      <c r="I14" s="1125"/>
      <c r="J14" s="1125"/>
      <c r="K14" s="1125"/>
      <c r="L14" s="1125"/>
      <c r="M14" s="1125"/>
      <c r="N14" s="1125"/>
      <c r="O14" s="1125"/>
      <c r="P14" s="1126"/>
      <c r="Q14" s="1136"/>
      <c r="R14" s="1137"/>
      <c r="S14" s="1137"/>
      <c r="T14" s="1137"/>
      <c r="U14" s="1137"/>
      <c r="V14" s="1137"/>
      <c r="W14" s="1137"/>
      <c r="X14" s="1137"/>
      <c r="Y14" s="1137"/>
      <c r="Z14" s="1137"/>
      <c r="AA14" s="1137"/>
      <c r="AB14" s="1137"/>
      <c r="AC14" s="1137"/>
      <c r="AD14" s="1137"/>
      <c r="AE14" s="1138"/>
      <c r="AF14" s="1130"/>
      <c r="AG14" s="1131"/>
      <c r="AH14" s="1131"/>
      <c r="AI14" s="1131"/>
      <c r="AJ14" s="1132"/>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c r="BT14" s="1108"/>
      <c r="BU14" s="1108"/>
      <c r="BV14" s="1108"/>
      <c r="BW14" s="1108"/>
      <c r="BX14" s="1108"/>
      <c r="BY14" s="1108"/>
      <c r="BZ14" s="1108"/>
      <c r="CA14" s="1108"/>
      <c r="CB14" s="1108"/>
      <c r="CC14" s="1108"/>
      <c r="CD14" s="1108"/>
      <c r="CE14" s="1108"/>
      <c r="CF14" s="1108"/>
      <c r="CG14" s="1109"/>
      <c r="CH14" s="1082"/>
      <c r="CI14" s="1083"/>
      <c r="CJ14" s="1083"/>
      <c r="CK14" s="1083"/>
      <c r="CL14" s="1084"/>
      <c r="CM14" s="1082"/>
      <c r="CN14" s="1083"/>
      <c r="CO14" s="1083"/>
      <c r="CP14" s="1083"/>
      <c r="CQ14" s="1084"/>
      <c r="CR14" s="1082"/>
      <c r="CS14" s="1083"/>
      <c r="CT14" s="1083"/>
      <c r="CU14" s="1083"/>
      <c r="CV14" s="1084"/>
      <c r="CW14" s="1082"/>
      <c r="CX14" s="1083"/>
      <c r="CY14" s="1083"/>
      <c r="CZ14" s="1083"/>
      <c r="DA14" s="1084"/>
      <c r="DB14" s="1082"/>
      <c r="DC14" s="1083"/>
      <c r="DD14" s="1083"/>
      <c r="DE14" s="1083"/>
      <c r="DF14" s="1084"/>
      <c r="DG14" s="1082"/>
      <c r="DH14" s="1083"/>
      <c r="DI14" s="1083"/>
      <c r="DJ14" s="1083"/>
      <c r="DK14" s="1084"/>
      <c r="DL14" s="1082"/>
      <c r="DM14" s="1083"/>
      <c r="DN14" s="1083"/>
      <c r="DO14" s="1083"/>
      <c r="DP14" s="1084"/>
      <c r="DQ14" s="1082"/>
      <c r="DR14" s="1083"/>
      <c r="DS14" s="1083"/>
      <c r="DT14" s="1083"/>
      <c r="DU14" s="1084"/>
      <c r="DV14" s="1085"/>
      <c r="DW14" s="1086"/>
      <c r="DX14" s="1086"/>
      <c r="DY14" s="1086"/>
      <c r="DZ14" s="1087"/>
      <c r="EA14" s="255"/>
    </row>
    <row r="15" spans="1:131" s="256" customFormat="1" ht="26.25" customHeight="1" x14ac:dyDescent="0.2">
      <c r="A15" s="262">
        <v>9</v>
      </c>
      <c r="B15" s="1124"/>
      <c r="C15" s="1125"/>
      <c r="D15" s="1125"/>
      <c r="E15" s="1125"/>
      <c r="F15" s="1125"/>
      <c r="G15" s="1125"/>
      <c r="H15" s="1125"/>
      <c r="I15" s="1125"/>
      <c r="J15" s="1125"/>
      <c r="K15" s="1125"/>
      <c r="L15" s="1125"/>
      <c r="M15" s="1125"/>
      <c r="N15" s="1125"/>
      <c r="O15" s="1125"/>
      <c r="P15" s="1126"/>
      <c r="Q15" s="1136"/>
      <c r="R15" s="1137"/>
      <c r="S15" s="1137"/>
      <c r="T15" s="1137"/>
      <c r="U15" s="1137"/>
      <c r="V15" s="1137"/>
      <c r="W15" s="1137"/>
      <c r="X15" s="1137"/>
      <c r="Y15" s="1137"/>
      <c r="Z15" s="1137"/>
      <c r="AA15" s="1137"/>
      <c r="AB15" s="1137"/>
      <c r="AC15" s="1137"/>
      <c r="AD15" s="1137"/>
      <c r="AE15" s="1138"/>
      <c r="AF15" s="1130"/>
      <c r="AG15" s="1131"/>
      <c r="AH15" s="1131"/>
      <c r="AI15" s="1131"/>
      <c r="AJ15" s="1132"/>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c r="BT15" s="1108"/>
      <c r="BU15" s="1108"/>
      <c r="BV15" s="1108"/>
      <c r="BW15" s="1108"/>
      <c r="BX15" s="1108"/>
      <c r="BY15" s="1108"/>
      <c r="BZ15" s="1108"/>
      <c r="CA15" s="1108"/>
      <c r="CB15" s="1108"/>
      <c r="CC15" s="1108"/>
      <c r="CD15" s="1108"/>
      <c r="CE15" s="1108"/>
      <c r="CF15" s="1108"/>
      <c r="CG15" s="1109"/>
      <c r="CH15" s="1082"/>
      <c r="CI15" s="1083"/>
      <c r="CJ15" s="1083"/>
      <c r="CK15" s="1083"/>
      <c r="CL15" s="1084"/>
      <c r="CM15" s="1082"/>
      <c r="CN15" s="1083"/>
      <c r="CO15" s="1083"/>
      <c r="CP15" s="1083"/>
      <c r="CQ15" s="1084"/>
      <c r="CR15" s="1082"/>
      <c r="CS15" s="1083"/>
      <c r="CT15" s="1083"/>
      <c r="CU15" s="1083"/>
      <c r="CV15" s="1084"/>
      <c r="CW15" s="1082"/>
      <c r="CX15" s="1083"/>
      <c r="CY15" s="1083"/>
      <c r="CZ15" s="1083"/>
      <c r="DA15" s="1084"/>
      <c r="DB15" s="1082"/>
      <c r="DC15" s="1083"/>
      <c r="DD15" s="1083"/>
      <c r="DE15" s="1083"/>
      <c r="DF15" s="1084"/>
      <c r="DG15" s="1082"/>
      <c r="DH15" s="1083"/>
      <c r="DI15" s="1083"/>
      <c r="DJ15" s="1083"/>
      <c r="DK15" s="1084"/>
      <c r="DL15" s="1082"/>
      <c r="DM15" s="1083"/>
      <c r="DN15" s="1083"/>
      <c r="DO15" s="1083"/>
      <c r="DP15" s="1084"/>
      <c r="DQ15" s="1082"/>
      <c r="DR15" s="1083"/>
      <c r="DS15" s="1083"/>
      <c r="DT15" s="1083"/>
      <c r="DU15" s="1084"/>
      <c r="DV15" s="1085"/>
      <c r="DW15" s="1086"/>
      <c r="DX15" s="1086"/>
      <c r="DY15" s="1086"/>
      <c r="DZ15" s="1087"/>
      <c r="EA15" s="255"/>
    </row>
    <row r="16" spans="1:131" s="256" customFormat="1" ht="26.25" customHeight="1" x14ac:dyDescent="0.2">
      <c r="A16" s="262">
        <v>10</v>
      </c>
      <c r="B16" s="1124"/>
      <c r="C16" s="1125"/>
      <c r="D16" s="1125"/>
      <c r="E16" s="1125"/>
      <c r="F16" s="1125"/>
      <c r="G16" s="1125"/>
      <c r="H16" s="1125"/>
      <c r="I16" s="1125"/>
      <c r="J16" s="1125"/>
      <c r="K16" s="1125"/>
      <c r="L16" s="1125"/>
      <c r="M16" s="1125"/>
      <c r="N16" s="1125"/>
      <c r="O16" s="1125"/>
      <c r="P16" s="1126"/>
      <c r="Q16" s="1136"/>
      <c r="R16" s="1137"/>
      <c r="S16" s="1137"/>
      <c r="T16" s="1137"/>
      <c r="U16" s="1137"/>
      <c r="V16" s="1137"/>
      <c r="W16" s="1137"/>
      <c r="X16" s="1137"/>
      <c r="Y16" s="1137"/>
      <c r="Z16" s="1137"/>
      <c r="AA16" s="1137"/>
      <c r="AB16" s="1137"/>
      <c r="AC16" s="1137"/>
      <c r="AD16" s="1137"/>
      <c r="AE16" s="1138"/>
      <c r="AF16" s="1130"/>
      <c r="AG16" s="1131"/>
      <c r="AH16" s="1131"/>
      <c r="AI16" s="1131"/>
      <c r="AJ16" s="1132"/>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x14ac:dyDescent="0.2">
      <c r="A17" s="262">
        <v>11</v>
      </c>
      <c r="B17" s="1124"/>
      <c r="C17" s="1125"/>
      <c r="D17" s="1125"/>
      <c r="E17" s="1125"/>
      <c r="F17" s="1125"/>
      <c r="G17" s="1125"/>
      <c r="H17" s="1125"/>
      <c r="I17" s="1125"/>
      <c r="J17" s="1125"/>
      <c r="K17" s="1125"/>
      <c r="L17" s="1125"/>
      <c r="M17" s="1125"/>
      <c r="N17" s="1125"/>
      <c r="O17" s="1125"/>
      <c r="P17" s="1126"/>
      <c r="Q17" s="1136"/>
      <c r="R17" s="1137"/>
      <c r="S17" s="1137"/>
      <c r="T17" s="1137"/>
      <c r="U17" s="1137"/>
      <c r="V17" s="1137"/>
      <c r="W17" s="1137"/>
      <c r="X17" s="1137"/>
      <c r="Y17" s="1137"/>
      <c r="Z17" s="1137"/>
      <c r="AA17" s="1137"/>
      <c r="AB17" s="1137"/>
      <c r="AC17" s="1137"/>
      <c r="AD17" s="1137"/>
      <c r="AE17" s="1138"/>
      <c r="AF17" s="1130"/>
      <c r="AG17" s="1131"/>
      <c r="AH17" s="1131"/>
      <c r="AI17" s="1131"/>
      <c r="AJ17" s="1132"/>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x14ac:dyDescent="0.2">
      <c r="A18" s="262">
        <v>12</v>
      </c>
      <c r="B18" s="1124"/>
      <c r="C18" s="1125"/>
      <c r="D18" s="1125"/>
      <c r="E18" s="1125"/>
      <c r="F18" s="1125"/>
      <c r="G18" s="1125"/>
      <c r="H18" s="1125"/>
      <c r="I18" s="1125"/>
      <c r="J18" s="1125"/>
      <c r="K18" s="1125"/>
      <c r="L18" s="1125"/>
      <c r="M18" s="1125"/>
      <c r="N18" s="1125"/>
      <c r="O18" s="1125"/>
      <c r="P18" s="1126"/>
      <c r="Q18" s="1136"/>
      <c r="R18" s="1137"/>
      <c r="S18" s="1137"/>
      <c r="T18" s="1137"/>
      <c r="U18" s="1137"/>
      <c r="V18" s="1137"/>
      <c r="W18" s="1137"/>
      <c r="X18" s="1137"/>
      <c r="Y18" s="1137"/>
      <c r="Z18" s="1137"/>
      <c r="AA18" s="1137"/>
      <c r="AB18" s="1137"/>
      <c r="AC18" s="1137"/>
      <c r="AD18" s="1137"/>
      <c r="AE18" s="1138"/>
      <c r="AF18" s="1130"/>
      <c r="AG18" s="1131"/>
      <c r="AH18" s="1131"/>
      <c r="AI18" s="1131"/>
      <c r="AJ18" s="1132"/>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x14ac:dyDescent="0.2">
      <c r="A19" s="262">
        <v>13</v>
      </c>
      <c r="B19" s="1124"/>
      <c r="C19" s="1125"/>
      <c r="D19" s="1125"/>
      <c r="E19" s="1125"/>
      <c r="F19" s="1125"/>
      <c r="G19" s="1125"/>
      <c r="H19" s="1125"/>
      <c r="I19" s="1125"/>
      <c r="J19" s="1125"/>
      <c r="K19" s="1125"/>
      <c r="L19" s="1125"/>
      <c r="M19" s="1125"/>
      <c r="N19" s="1125"/>
      <c r="O19" s="1125"/>
      <c r="P19" s="1126"/>
      <c r="Q19" s="1136"/>
      <c r="R19" s="1137"/>
      <c r="S19" s="1137"/>
      <c r="T19" s="1137"/>
      <c r="U19" s="1137"/>
      <c r="V19" s="1137"/>
      <c r="W19" s="1137"/>
      <c r="X19" s="1137"/>
      <c r="Y19" s="1137"/>
      <c r="Z19" s="1137"/>
      <c r="AA19" s="1137"/>
      <c r="AB19" s="1137"/>
      <c r="AC19" s="1137"/>
      <c r="AD19" s="1137"/>
      <c r="AE19" s="1138"/>
      <c r="AF19" s="1130"/>
      <c r="AG19" s="1131"/>
      <c r="AH19" s="1131"/>
      <c r="AI19" s="1131"/>
      <c r="AJ19" s="1132"/>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x14ac:dyDescent="0.2">
      <c r="A20" s="262">
        <v>14</v>
      </c>
      <c r="B20" s="1124"/>
      <c r="C20" s="1125"/>
      <c r="D20" s="1125"/>
      <c r="E20" s="1125"/>
      <c r="F20" s="1125"/>
      <c r="G20" s="1125"/>
      <c r="H20" s="1125"/>
      <c r="I20" s="1125"/>
      <c r="J20" s="1125"/>
      <c r="K20" s="1125"/>
      <c r="L20" s="1125"/>
      <c r="M20" s="1125"/>
      <c r="N20" s="1125"/>
      <c r="O20" s="1125"/>
      <c r="P20" s="1126"/>
      <c r="Q20" s="1136"/>
      <c r="R20" s="1137"/>
      <c r="S20" s="1137"/>
      <c r="T20" s="1137"/>
      <c r="U20" s="1137"/>
      <c r="V20" s="1137"/>
      <c r="W20" s="1137"/>
      <c r="X20" s="1137"/>
      <c r="Y20" s="1137"/>
      <c r="Z20" s="1137"/>
      <c r="AA20" s="1137"/>
      <c r="AB20" s="1137"/>
      <c r="AC20" s="1137"/>
      <c r="AD20" s="1137"/>
      <c r="AE20" s="1138"/>
      <c r="AF20" s="1130"/>
      <c r="AG20" s="1131"/>
      <c r="AH20" s="1131"/>
      <c r="AI20" s="1131"/>
      <c r="AJ20" s="1132"/>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x14ac:dyDescent="0.25">
      <c r="A21" s="262">
        <v>15</v>
      </c>
      <c r="B21" s="1124"/>
      <c r="C21" s="1125"/>
      <c r="D21" s="1125"/>
      <c r="E21" s="1125"/>
      <c r="F21" s="1125"/>
      <c r="G21" s="1125"/>
      <c r="H21" s="1125"/>
      <c r="I21" s="1125"/>
      <c r="J21" s="1125"/>
      <c r="K21" s="1125"/>
      <c r="L21" s="1125"/>
      <c r="M21" s="1125"/>
      <c r="N21" s="1125"/>
      <c r="O21" s="1125"/>
      <c r="P21" s="1126"/>
      <c r="Q21" s="1136"/>
      <c r="R21" s="1137"/>
      <c r="S21" s="1137"/>
      <c r="T21" s="1137"/>
      <c r="U21" s="1137"/>
      <c r="V21" s="1137"/>
      <c r="W21" s="1137"/>
      <c r="X21" s="1137"/>
      <c r="Y21" s="1137"/>
      <c r="Z21" s="1137"/>
      <c r="AA21" s="1137"/>
      <c r="AB21" s="1137"/>
      <c r="AC21" s="1137"/>
      <c r="AD21" s="1137"/>
      <c r="AE21" s="1138"/>
      <c r="AF21" s="1130"/>
      <c r="AG21" s="1131"/>
      <c r="AH21" s="1131"/>
      <c r="AI21" s="1131"/>
      <c r="AJ21" s="1132"/>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x14ac:dyDescent="0.2">
      <c r="A22" s="262">
        <v>16</v>
      </c>
      <c r="B22" s="1124"/>
      <c r="C22" s="1125"/>
      <c r="D22" s="1125"/>
      <c r="E22" s="1125"/>
      <c r="F22" s="1125"/>
      <c r="G22" s="1125"/>
      <c r="H22" s="1125"/>
      <c r="I22" s="1125"/>
      <c r="J22" s="1125"/>
      <c r="K22" s="1125"/>
      <c r="L22" s="1125"/>
      <c r="M22" s="1125"/>
      <c r="N22" s="1125"/>
      <c r="O22" s="1125"/>
      <c r="P22" s="1126"/>
      <c r="Q22" s="1174"/>
      <c r="R22" s="1175"/>
      <c r="S22" s="1175"/>
      <c r="T22" s="1175"/>
      <c r="U22" s="1175"/>
      <c r="V22" s="1175"/>
      <c r="W22" s="1175"/>
      <c r="X22" s="1175"/>
      <c r="Y22" s="1175"/>
      <c r="Z22" s="1175"/>
      <c r="AA22" s="1175"/>
      <c r="AB22" s="1175"/>
      <c r="AC22" s="1175"/>
      <c r="AD22" s="1175"/>
      <c r="AE22" s="1176"/>
      <c r="AF22" s="1130"/>
      <c r="AG22" s="1131"/>
      <c r="AH22" s="1131"/>
      <c r="AI22" s="1131"/>
      <c r="AJ22" s="1132"/>
      <c r="AK22" s="1170"/>
      <c r="AL22" s="1171"/>
      <c r="AM22" s="1171"/>
      <c r="AN22" s="1171"/>
      <c r="AO22" s="1171"/>
      <c r="AP22" s="1171"/>
      <c r="AQ22" s="1171"/>
      <c r="AR22" s="1171"/>
      <c r="AS22" s="1171"/>
      <c r="AT22" s="1171"/>
      <c r="AU22" s="1172"/>
      <c r="AV22" s="1172"/>
      <c r="AW22" s="1172"/>
      <c r="AX22" s="1172"/>
      <c r="AY22" s="1173"/>
      <c r="AZ22" s="1122" t="s">
        <v>397</v>
      </c>
      <c r="BA22" s="1122"/>
      <c r="BB22" s="1122"/>
      <c r="BC22" s="1122"/>
      <c r="BD22" s="1123"/>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x14ac:dyDescent="0.25">
      <c r="A23" s="265" t="s">
        <v>398</v>
      </c>
      <c r="B23" s="1037" t="s">
        <v>399</v>
      </c>
      <c r="C23" s="1038"/>
      <c r="D23" s="1038"/>
      <c r="E23" s="1038"/>
      <c r="F23" s="1038"/>
      <c r="G23" s="1038"/>
      <c r="H23" s="1038"/>
      <c r="I23" s="1038"/>
      <c r="J23" s="1038"/>
      <c r="K23" s="1038"/>
      <c r="L23" s="1038"/>
      <c r="M23" s="1038"/>
      <c r="N23" s="1038"/>
      <c r="O23" s="1038"/>
      <c r="P23" s="1039"/>
      <c r="Q23" s="1161">
        <v>13612</v>
      </c>
      <c r="R23" s="1162"/>
      <c r="S23" s="1162"/>
      <c r="T23" s="1162"/>
      <c r="U23" s="1162"/>
      <c r="V23" s="1162">
        <v>12849</v>
      </c>
      <c r="W23" s="1162"/>
      <c r="X23" s="1162"/>
      <c r="Y23" s="1162"/>
      <c r="Z23" s="1162"/>
      <c r="AA23" s="1162">
        <v>764</v>
      </c>
      <c r="AB23" s="1162"/>
      <c r="AC23" s="1162"/>
      <c r="AD23" s="1162"/>
      <c r="AE23" s="1163"/>
      <c r="AF23" s="1164">
        <v>740</v>
      </c>
      <c r="AG23" s="1162"/>
      <c r="AH23" s="1162"/>
      <c r="AI23" s="1162"/>
      <c r="AJ23" s="1165"/>
      <c r="AK23" s="1166"/>
      <c r="AL23" s="1167"/>
      <c r="AM23" s="1167"/>
      <c r="AN23" s="1167"/>
      <c r="AO23" s="1167"/>
      <c r="AP23" s="1162">
        <v>13887</v>
      </c>
      <c r="AQ23" s="1162"/>
      <c r="AR23" s="1162"/>
      <c r="AS23" s="1162"/>
      <c r="AT23" s="1162"/>
      <c r="AU23" s="1168"/>
      <c r="AV23" s="1168"/>
      <c r="AW23" s="1168"/>
      <c r="AX23" s="1168"/>
      <c r="AY23" s="1169"/>
      <c r="AZ23" s="1158" t="s">
        <v>130</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x14ac:dyDescent="0.2">
      <c r="A24" s="1157" t="s">
        <v>400</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x14ac:dyDescent="0.25">
      <c r="A25" s="1156" t="s">
        <v>401</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x14ac:dyDescent="0.2">
      <c r="A26" s="1088" t="s">
        <v>378</v>
      </c>
      <c r="B26" s="1089"/>
      <c r="C26" s="1089"/>
      <c r="D26" s="1089"/>
      <c r="E26" s="1089"/>
      <c r="F26" s="1089"/>
      <c r="G26" s="1089"/>
      <c r="H26" s="1089"/>
      <c r="I26" s="1089"/>
      <c r="J26" s="1089"/>
      <c r="K26" s="1089"/>
      <c r="L26" s="1089"/>
      <c r="M26" s="1089"/>
      <c r="N26" s="1089"/>
      <c r="O26" s="1089"/>
      <c r="P26" s="1090"/>
      <c r="Q26" s="1094" t="s">
        <v>402</v>
      </c>
      <c r="R26" s="1095"/>
      <c r="S26" s="1095"/>
      <c r="T26" s="1095"/>
      <c r="U26" s="1096"/>
      <c r="V26" s="1094" t="s">
        <v>403</v>
      </c>
      <c r="W26" s="1095"/>
      <c r="X26" s="1095"/>
      <c r="Y26" s="1095"/>
      <c r="Z26" s="1096"/>
      <c r="AA26" s="1094" t="s">
        <v>404</v>
      </c>
      <c r="AB26" s="1095"/>
      <c r="AC26" s="1095"/>
      <c r="AD26" s="1095"/>
      <c r="AE26" s="1095"/>
      <c r="AF26" s="1152" t="s">
        <v>405</v>
      </c>
      <c r="AG26" s="1101"/>
      <c r="AH26" s="1101"/>
      <c r="AI26" s="1101"/>
      <c r="AJ26" s="1153"/>
      <c r="AK26" s="1095" t="s">
        <v>406</v>
      </c>
      <c r="AL26" s="1095"/>
      <c r="AM26" s="1095"/>
      <c r="AN26" s="1095"/>
      <c r="AO26" s="1096"/>
      <c r="AP26" s="1094" t="s">
        <v>407</v>
      </c>
      <c r="AQ26" s="1095"/>
      <c r="AR26" s="1095"/>
      <c r="AS26" s="1095"/>
      <c r="AT26" s="1096"/>
      <c r="AU26" s="1094" t="s">
        <v>408</v>
      </c>
      <c r="AV26" s="1095"/>
      <c r="AW26" s="1095"/>
      <c r="AX26" s="1095"/>
      <c r="AY26" s="1096"/>
      <c r="AZ26" s="1094" t="s">
        <v>409</v>
      </c>
      <c r="BA26" s="1095"/>
      <c r="BB26" s="1095"/>
      <c r="BC26" s="1095"/>
      <c r="BD26" s="1096"/>
      <c r="BE26" s="1094" t="s">
        <v>385</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x14ac:dyDescent="0.25">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x14ac:dyDescent="0.2">
      <c r="A28" s="267">
        <v>1</v>
      </c>
      <c r="B28" s="1143" t="s">
        <v>410</v>
      </c>
      <c r="C28" s="1144"/>
      <c r="D28" s="1144"/>
      <c r="E28" s="1144"/>
      <c r="F28" s="1144"/>
      <c r="G28" s="1144"/>
      <c r="H28" s="1144"/>
      <c r="I28" s="1144"/>
      <c r="J28" s="1144"/>
      <c r="K28" s="1144"/>
      <c r="L28" s="1144"/>
      <c r="M28" s="1144"/>
      <c r="N28" s="1144"/>
      <c r="O28" s="1144"/>
      <c r="P28" s="1145"/>
      <c r="Q28" s="1146">
        <v>2812</v>
      </c>
      <c r="R28" s="1147"/>
      <c r="S28" s="1147"/>
      <c r="T28" s="1147"/>
      <c r="U28" s="1147"/>
      <c r="V28" s="1147">
        <v>2722</v>
      </c>
      <c r="W28" s="1147"/>
      <c r="X28" s="1147"/>
      <c r="Y28" s="1147"/>
      <c r="Z28" s="1147"/>
      <c r="AA28" s="1147">
        <v>90</v>
      </c>
      <c r="AB28" s="1147"/>
      <c r="AC28" s="1147"/>
      <c r="AD28" s="1147"/>
      <c r="AE28" s="1148"/>
      <c r="AF28" s="1149">
        <v>90</v>
      </c>
      <c r="AG28" s="1147"/>
      <c r="AH28" s="1147"/>
      <c r="AI28" s="1147"/>
      <c r="AJ28" s="1150"/>
      <c r="AK28" s="1151">
        <v>321</v>
      </c>
      <c r="AL28" s="1139"/>
      <c r="AM28" s="1139"/>
      <c r="AN28" s="1139"/>
      <c r="AO28" s="1139"/>
      <c r="AP28" s="1139" t="s">
        <v>520</v>
      </c>
      <c r="AQ28" s="1139"/>
      <c r="AR28" s="1139"/>
      <c r="AS28" s="1139"/>
      <c r="AT28" s="1139"/>
      <c r="AU28" s="1139" t="s">
        <v>520</v>
      </c>
      <c r="AV28" s="1139"/>
      <c r="AW28" s="1139"/>
      <c r="AX28" s="1139"/>
      <c r="AY28" s="1139"/>
      <c r="AZ28" s="1140" t="s">
        <v>520</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x14ac:dyDescent="0.2">
      <c r="A29" s="267">
        <v>2</v>
      </c>
      <c r="B29" s="1124" t="s">
        <v>411</v>
      </c>
      <c r="C29" s="1125"/>
      <c r="D29" s="1125"/>
      <c r="E29" s="1125"/>
      <c r="F29" s="1125"/>
      <c r="G29" s="1125"/>
      <c r="H29" s="1125"/>
      <c r="I29" s="1125"/>
      <c r="J29" s="1125"/>
      <c r="K29" s="1125"/>
      <c r="L29" s="1125"/>
      <c r="M29" s="1125"/>
      <c r="N29" s="1125"/>
      <c r="O29" s="1125"/>
      <c r="P29" s="1126"/>
      <c r="Q29" s="1136">
        <v>3040</v>
      </c>
      <c r="R29" s="1137"/>
      <c r="S29" s="1137"/>
      <c r="T29" s="1137"/>
      <c r="U29" s="1137"/>
      <c r="V29" s="1137">
        <v>2995</v>
      </c>
      <c r="W29" s="1137"/>
      <c r="X29" s="1137"/>
      <c r="Y29" s="1137"/>
      <c r="Z29" s="1137"/>
      <c r="AA29" s="1137">
        <v>45</v>
      </c>
      <c r="AB29" s="1137"/>
      <c r="AC29" s="1137"/>
      <c r="AD29" s="1137"/>
      <c r="AE29" s="1138"/>
      <c r="AF29" s="1130">
        <v>45</v>
      </c>
      <c r="AG29" s="1131"/>
      <c r="AH29" s="1131"/>
      <c r="AI29" s="1131"/>
      <c r="AJ29" s="1132"/>
      <c r="AK29" s="1073">
        <v>456</v>
      </c>
      <c r="AL29" s="1064"/>
      <c r="AM29" s="1064"/>
      <c r="AN29" s="1064"/>
      <c r="AO29" s="1064"/>
      <c r="AP29" s="1064" t="s">
        <v>520</v>
      </c>
      <c r="AQ29" s="1064"/>
      <c r="AR29" s="1064"/>
      <c r="AS29" s="1064"/>
      <c r="AT29" s="1064"/>
      <c r="AU29" s="1064" t="s">
        <v>520</v>
      </c>
      <c r="AV29" s="1064"/>
      <c r="AW29" s="1064"/>
      <c r="AX29" s="1064"/>
      <c r="AY29" s="1064"/>
      <c r="AZ29" s="1135" t="s">
        <v>520</v>
      </c>
      <c r="BA29" s="1135"/>
      <c r="BB29" s="1135"/>
      <c r="BC29" s="1135"/>
      <c r="BD29" s="1135"/>
      <c r="BE29" s="1119"/>
      <c r="BF29" s="1119"/>
      <c r="BG29" s="1119"/>
      <c r="BH29" s="1119"/>
      <c r="BI29" s="1120"/>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x14ac:dyDescent="0.2">
      <c r="A30" s="267">
        <v>3</v>
      </c>
      <c r="B30" s="1124" t="s">
        <v>412</v>
      </c>
      <c r="C30" s="1125"/>
      <c r="D30" s="1125"/>
      <c r="E30" s="1125"/>
      <c r="F30" s="1125"/>
      <c r="G30" s="1125"/>
      <c r="H30" s="1125"/>
      <c r="I30" s="1125"/>
      <c r="J30" s="1125"/>
      <c r="K30" s="1125"/>
      <c r="L30" s="1125"/>
      <c r="M30" s="1125"/>
      <c r="N30" s="1125"/>
      <c r="O30" s="1125"/>
      <c r="P30" s="1126"/>
      <c r="Q30" s="1136">
        <v>314</v>
      </c>
      <c r="R30" s="1137"/>
      <c r="S30" s="1137"/>
      <c r="T30" s="1137"/>
      <c r="U30" s="1137"/>
      <c r="V30" s="1137">
        <v>310</v>
      </c>
      <c r="W30" s="1137"/>
      <c r="X30" s="1137"/>
      <c r="Y30" s="1137"/>
      <c r="Z30" s="1137"/>
      <c r="AA30" s="1137">
        <v>4</v>
      </c>
      <c r="AB30" s="1137"/>
      <c r="AC30" s="1137"/>
      <c r="AD30" s="1137"/>
      <c r="AE30" s="1138"/>
      <c r="AF30" s="1130">
        <v>4</v>
      </c>
      <c r="AG30" s="1131"/>
      <c r="AH30" s="1131"/>
      <c r="AI30" s="1131"/>
      <c r="AJ30" s="1132"/>
      <c r="AK30" s="1073">
        <v>91</v>
      </c>
      <c r="AL30" s="1064"/>
      <c r="AM30" s="1064"/>
      <c r="AN30" s="1064"/>
      <c r="AO30" s="1064"/>
      <c r="AP30" s="1064" t="s">
        <v>520</v>
      </c>
      <c r="AQ30" s="1064"/>
      <c r="AR30" s="1064"/>
      <c r="AS30" s="1064"/>
      <c r="AT30" s="1064"/>
      <c r="AU30" s="1064" t="s">
        <v>520</v>
      </c>
      <c r="AV30" s="1064"/>
      <c r="AW30" s="1064"/>
      <c r="AX30" s="1064"/>
      <c r="AY30" s="1064"/>
      <c r="AZ30" s="1135" t="s">
        <v>520</v>
      </c>
      <c r="BA30" s="1135"/>
      <c r="BB30" s="1135"/>
      <c r="BC30" s="1135"/>
      <c r="BD30" s="1135"/>
      <c r="BE30" s="1119"/>
      <c r="BF30" s="1119"/>
      <c r="BG30" s="1119"/>
      <c r="BH30" s="1119"/>
      <c r="BI30" s="1120"/>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x14ac:dyDescent="0.2">
      <c r="A31" s="267">
        <v>4</v>
      </c>
      <c r="B31" s="1124" t="s">
        <v>413</v>
      </c>
      <c r="C31" s="1125"/>
      <c r="D31" s="1125"/>
      <c r="E31" s="1125"/>
      <c r="F31" s="1125"/>
      <c r="G31" s="1125"/>
      <c r="H31" s="1125"/>
      <c r="I31" s="1125"/>
      <c r="J31" s="1125"/>
      <c r="K31" s="1125"/>
      <c r="L31" s="1125"/>
      <c r="M31" s="1125"/>
      <c r="N31" s="1125"/>
      <c r="O31" s="1125"/>
      <c r="P31" s="1126"/>
      <c r="Q31" s="1136">
        <v>586</v>
      </c>
      <c r="R31" s="1137"/>
      <c r="S31" s="1137"/>
      <c r="T31" s="1137"/>
      <c r="U31" s="1137"/>
      <c r="V31" s="1137">
        <v>583</v>
      </c>
      <c r="W31" s="1137"/>
      <c r="X31" s="1137"/>
      <c r="Y31" s="1137"/>
      <c r="Z31" s="1137"/>
      <c r="AA31" s="1137">
        <v>3</v>
      </c>
      <c r="AB31" s="1137"/>
      <c r="AC31" s="1137"/>
      <c r="AD31" s="1137"/>
      <c r="AE31" s="1138"/>
      <c r="AF31" s="1130">
        <v>1527</v>
      </c>
      <c r="AG31" s="1131"/>
      <c r="AH31" s="1131"/>
      <c r="AI31" s="1131"/>
      <c r="AJ31" s="1132"/>
      <c r="AK31" s="1073">
        <v>10</v>
      </c>
      <c r="AL31" s="1064"/>
      <c r="AM31" s="1064"/>
      <c r="AN31" s="1064"/>
      <c r="AO31" s="1064"/>
      <c r="AP31" s="1064">
        <v>855</v>
      </c>
      <c r="AQ31" s="1064"/>
      <c r="AR31" s="1064"/>
      <c r="AS31" s="1064"/>
      <c r="AT31" s="1064"/>
      <c r="AU31" s="1064">
        <v>99</v>
      </c>
      <c r="AV31" s="1064"/>
      <c r="AW31" s="1064"/>
      <c r="AX31" s="1064"/>
      <c r="AY31" s="1064"/>
      <c r="AZ31" s="1135" t="s">
        <v>520</v>
      </c>
      <c r="BA31" s="1135"/>
      <c r="BB31" s="1135"/>
      <c r="BC31" s="1135"/>
      <c r="BD31" s="1135"/>
      <c r="BE31" s="1119" t="s">
        <v>414</v>
      </c>
      <c r="BF31" s="1119"/>
      <c r="BG31" s="1119"/>
      <c r="BH31" s="1119"/>
      <c r="BI31" s="1120"/>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x14ac:dyDescent="0.2">
      <c r="A32" s="267">
        <v>5</v>
      </c>
      <c r="B32" s="1124" t="s">
        <v>415</v>
      </c>
      <c r="C32" s="1125"/>
      <c r="D32" s="1125"/>
      <c r="E32" s="1125"/>
      <c r="F32" s="1125"/>
      <c r="G32" s="1125"/>
      <c r="H32" s="1125"/>
      <c r="I32" s="1125"/>
      <c r="J32" s="1125"/>
      <c r="K32" s="1125"/>
      <c r="L32" s="1125"/>
      <c r="M32" s="1125"/>
      <c r="N32" s="1125"/>
      <c r="O32" s="1125"/>
      <c r="P32" s="1126"/>
      <c r="Q32" s="1136">
        <v>1011</v>
      </c>
      <c r="R32" s="1137"/>
      <c r="S32" s="1137"/>
      <c r="T32" s="1137"/>
      <c r="U32" s="1137"/>
      <c r="V32" s="1137">
        <v>1006</v>
      </c>
      <c r="W32" s="1137"/>
      <c r="X32" s="1137"/>
      <c r="Y32" s="1137"/>
      <c r="Z32" s="1137"/>
      <c r="AA32" s="1137">
        <v>5</v>
      </c>
      <c r="AB32" s="1137"/>
      <c r="AC32" s="1137"/>
      <c r="AD32" s="1137"/>
      <c r="AE32" s="1138"/>
      <c r="AF32" s="1130">
        <v>5</v>
      </c>
      <c r="AG32" s="1131"/>
      <c r="AH32" s="1131"/>
      <c r="AI32" s="1131"/>
      <c r="AJ32" s="1132"/>
      <c r="AK32" s="1073">
        <v>520</v>
      </c>
      <c r="AL32" s="1064"/>
      <c r="AM32" s="1064"/>
      <c r="AN32" s="1064"/>
      <c r="AO32" s="1064"/>
      <c r="AP32" s="1064">
        <v>6563</v>
      </c>
      <c r="AQ32" s="1064"/>
      <c r="AR32" s="1064"/>
      <c r="AS32" s="1064"/>
      <c r="AT32" s="1064"/>
      <c r="AU32" s="1064">
        <v>5972</v>
      </c>
      <c r="AV32" s="1064"/>
      <c r="AW32" s="1064"/>
      <c r="AX32" s="1064"/>
      <c r="AY32" s="1064"/>
      <c r="AZ32" s="1135" t="s">
        <v>520</v>
      </c>
      <c r="BA32" s="1135"/>
      <c r="BB32" s="1135"/>
      <c r="BC32" s="1135"/>
      <c r="BD32" s="1135"/>
      <c r="BE32" s="1119" t="s">
        <v>416</v>
      </c>
      <c r="BF32" s="1119"/>
      <c r="BG32" s="1119"/>
      <c r="BH32" s="1119"/>
      <c r="BI32" s="1120"/>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x14ac:dyDescent="0.2">
      <c r="A33" s="267">
        <v>6</v>
      </c>
      <c r="B33" s="1124" t="s">
        <v>417</v>
      </c>
      <c r="C33" s="1125"/>
      <c r="D33" s="1125"/>
      <c r="E33" s="1125"/>
      <c r="F33" s="1125"/>
      <c r="G33" s="1125"/>
      <c r="H33" s="1125"/>
      <c r="I33" s="1125"/>
      <c r="J33" s="1125"/>
      <c r="K33" s="1125"/>
      <c r="L33" s="1125"/>
      <c r="M33" s="1125"/>
      <c r="N33" s="1125"/>
      <c r="O33" s="1125"/>
      <c r="P33" s="1126"/>
      <c r="Q33" s="1136">
        <v>126</v>
      </c>
      <c r="R33" s="1137"/>
      <c r="S33" s="1137"/>
      <c r="T33" s="1137"/>
      <c r="U33" s="1137"/>
      <c r="V33" s="1137">
        <v>120</v>
      </c>
      <c r="W33" s="1137"/>
      <c r="X33" s="1137"/>
      <c r="Y33" s="1137"/>
      <c r="Z33" s="1137"/>
      <c r="AA33" s="1137">
        <v>6</v>
      </c>
      <c r="AB33" s="1137"/>
      <c r="AC33" s="1137"/>
      <c r="AD33" s="1137"/>
      <c r="AE33" s="1138"/>
      <c r="AF33" s="1130">
        <v>6</v>
      </c>
      <c r="AG33" s="1131"/>
      <c r="AH33" s="1131"/>
      <c r="AI33" s="1131"/>
      <c r="AJ33" s="1132"/>
      <c r="AK33" s="1073">
        <v>51</v>
      </c>
      <c r="AL33" s="1064"/>
      <c r="AM33" s="1064"/>
      <c r="AN33" s="1064"/>
      <c r="AO33" s="1064"/>
      <c r="AP33" s="1064">
        <v>560</v>
      </c>
      <c r="AQ33" s="1064"/>
      <c r="AR33" s="1064"/>
      <c r="AS33" s="1064"/>
      <c r="AT33" s="1064"/>
      <c r="AU33" s="1064">
        <v>514</v>
      </c>
      <c r="AV33" s="1064"/>
      <c r="AW33" s="1064"/>
      <c r="AX33" s="1064"/>
      <c r="AY33" s="1064"/>
      <c r="AZ33" s="1135" t="s">
        <v>520</v>
      </c>
      <c r="BA33" s="1135"/>
      <c r="BB33" s="1135"/>
      <c r="BC33" s="1135"/>
      <c r="BD33" s="1135"/>
      <c r="BE33" s="1119" t="s">
        <v>418</v>
      </c>
      <c r="BF33" s="1119"/>
      <c r="BG33" s="1119"/>
      <c r="BH33" s="1119"/>
      <c r="BI33" s="1120"/>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x14ac:dyDescent="0.2">
      <c r="A34" s="267">
        <v>7</v>
      </c>
      <c r="B34" s="1124"/>
      <c r="C34" s="1125"/>
      <c r="D34" s="1125"/>
      <c r="E34" s="1125"/>
      <c r="F34" s="1125"/>
      <c r="G34" s="1125"/>
      <c r="H34" s="1125"/>
      <c r="I34" s="1125"/>
      <c r="J34" s="1125"/>
      <c r="K34" s="1125"/>
      <c r="L34" s="1125"/>
      <c r="M34" s="1125"/>
      <c r="N34" s="1125"/>
      <c r="O34" s="1125"/>
      <c r="P34" s="1126"/>
      <c r="Q34" s="1136"/>
      <c r="R34" s="1137"/>
      <c r="S34" s="1137"/>
      <c r="T34" s="1137"/>
      <c r="U34" s="1137"/>
      <c r="V34" s="1137"/>
      <c r="W34" s="1137"/>
      <c r="X34" s="1137"/>
      <c r="Y34" s="1137"/>
      <c r="Z34" s="1137"/>
      <c r="AA34" s="1137"/>
      <c r="AB34" s="1137"/>
      <c r="AC34" s="1137"/>
      <c r="AD34" s="1137"/>
      <c r="AE34" s="1138"/>
      <c r="AF34" s="1130"/>
      <c r="AG34" s="1131"/>
      <c r="AH34" s="1131"/>
      <c r="AI34" s="1131"/>
      <c r="AJ34" s="1132"/>
      <c r="AK34" s="1073"/>
      <c r="AL34" s="1064"/>
      <c r="AM34" s="1064"/>
      <c r="AN34" s="1064"/>
      <c r="AO34" s="1064"/>
      <c r="AP34" s="1064"/>
      <c r="AQ34" s="1064"/>
      <c r="AR34" s="1064"/>
      <c r="AS34" s="1064"/>
      <c r="AT34" s="1064"/>
      <c r="AU34" s="1064"/>
      <c r="AV34" s="1064"/>
      <c r="AW34" s="1064"/>
      <c r="AX34" s="1064"/>
      <c r="AY34" s="1064"/>
      <c r="AZ34" s="1135"/>
      <c r="BA34" s="1135"/>
      <c r="BB34" s="1135"/>
      <c r="BC34" s="1135"/>
      <c r="BD34" s="1135"/>
      <c r="BE34" s="1119"/>
      <c r="BF34" s="1119"/>
      <c r="BG34" s="1119"/>
      <c r="BH34" s="1119"/>
      <c r="BI34" s="1120"/>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x14ac:dyDescent="0.2">
      <c r="A35" s="267">
        <v>8</v>
      </c>
      <c r="B35" s="1124"/>
      <c r="C35" s="1125"/>
      <c r="D35" s="1125"/>
      <c r="E35" s="1125"/>
      <c r="F35" s="1125"/>
      <c r="G35" s="1125"/>
      <c r="H35" s="1125"/>
      <c r="I35" s="1125"/>
      <c r="J35" s="1125"/>
      <c r="K35" s="1125"/>
      <c r="L35" s="1125"/>
      <c r="M35" s="1125"/>
      <c r="N35" s="1125"/>
      <c r="O35" s="1125"/>
      <c r="P35" s="1126"/>
      <c r="Q35" s="1136"/>
      <c r="R35" s="1137"/>
      <c r="S35" s="1137"/>
      <c r="T35" s="1137"/>
      <c r="U35" s="1137"/>
      <c r="V35" s="1137"/>
      <c r="W35" s="1137"/>
      <c r="X35" s="1137"/>
      <c r="Y35" s="1137"/>
      <c r="Z35" s="1137"/>
      <c r="AA35" s="1137"/>
      <c r="AB35" s="1137"/>
      <c r="AC35" s="1137"/>
      <c r="AD35" s="1137"/>
      <c r="AE35" s="1138"/>
      <c r="AF35" s="1130"/>
      <c r="AG35" s="1131"/>
      <c r="AH35" s="1131"/>
      <c r="AI35" s="1131"/>
      <c r="AJ35" s="1132"/>
      <c r="AK35" s="1073"/>
      <c r="AL35" s="1064"/>
      <c r="AM35" s="1064"/>
      <c r="AN35" s="1064"/>
      <c r="AO35" s="1064"/>
      <c r="AP35" s="1064"/>
      <c r="AQ35" s="1064"/>
      <c r="AR35" s="1064"/>
      <c r="AS35" s="1064"/>
      <c r="AT35" s="1064"/>
      <c r="AU35" s="1064"/>
      <c r="AV35" s="1064"/>
      <c r="AW35" s="1064"/>
      <c r="AX35" s="1064"/>
      <c r="AY35" s="1064"/>
      <c r="AZ35" s="1135"/>
      <c r="BA35" s="1135"/>
      <c r="BB35" s="1135"/>
      <c r="BC35" s="1135"/>
      <c r="BD35" s="1135"/>
      <c r="BE35" s="1119"/>
      <c r="BF35" s="1119"/>
      <c r="BG35" s="1119"/>
      <c r="BH35" s="1119"/>
      <c r="BI35" s="1120"/>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x14ac:dyDescent="0.2">
      <c r="A36" s="267">
        <v>9</v>
      </c>
      <c r="B36" s="1124"/>
      <c r="C36" s="1125"/>
      <c r="D36" s="1125"/>
      <c r="E36" s="1125"/>
      <c r="F36" s="1125"/>
      <c r="G36" s="1125"/>
      <c r="H36" s="1125"/>
      <c r="I36" s="1125"/>
      <c r="J36" s="1125"/>
      <c r="K36" s="1125"/>
      <c r="L36" s="1125"/>
      <c r="M36" s="1125"/>
      <c r="N36" s="1125"/>
      <c r="O36" s="1125"/>
      <c r="P36" s="1126"/>
      <c r="Q36" s="1136"/>
      <c r="R36" s="1137"/>
      <c r="S36" s="1137"/>
      <c r="T36" s="1137"/>
      <c r="U36" s="1137"/>
      <c r="V36" s="1137"/>
      <c r="W36" s="1137"/>
      <c r="X36" s="1137"/>
      <c r="Y36" s="1137"/>
      <c r="Z36" s="1137"/>
      <c r="AA36" s="1137"/>
      <c r="AB36" s="1137"/>
      <c r="AC36" s="1137"/>
      <c r="AD36" s="1137"/>
      <c r="AE36" s="1138"/>
      <c r="AF36" s="1130"/>
      <c r="AG36" s="1131"/>
      <c r="AH36" s="1131"/>
      <c r="AI36" s="1131"/>
      <c r="AJ36" s="1132"/>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119"/>
      <c r="BF36" s="1119"/>
      <c r="BG36" s="1119"/>
      <c r="BH36" s="1119"/>
      <c r="BI36" s="1120"/>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x14ac:dyDescent="0.2">
      <c r="A37" s="267">
        <v>10</v>
      </c>
      <c r="B37" s="1124"/>
      <c r="C37" s="1125"/>
      <c r="D37" s="1125"/>
      <c r="E37" s="1125"/>
      <c r="F37" s="1125"/>
      <c r="G37" s="1125"/>
      <c r="H37" s="1125"/>
      <c r="I37" s="1125"/>
      <c r="J37" s="1125"/>
      <c r="K37" s="1125"/>
      <c r="L37" s="1125"/>
      <c r="M37" s="1125"/>
      <c r="N37" s="1125"/>
      <c r="O37" s="1125"/>
      <c r="P37" s="1126"/>
      <c r="Q37" s="1136"/>
      <c r="R37" s="1137"/>
      <c r="S37" s="1137"/>
      <c r="T37" s="1137"/>
      <c r="U37" s="1137"/>
      <c r="V37" s="1137"/>
      <c r="W37" s="1137"/>
      <c r="X37" s="1137"/>
      <c r="Y37" s="1137"/>
      <c r="Z37" s="1137"/>
      <c r="AA37" s="1137"/>
      <c r="AB37" s="1137"/>
      <c r="AC37" s="1137"/>
      <c r="AD37" s="1137"/>
      <c r="AE37" s="1138"/>
      <c r="AF37" s="1130"/>
      <c r="AG37" s="1131"/>
      <c r="AH37" s="1131"/>
      <c r="AI37" s="1131"/>
      <c r="AJ37" s="1132"/>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19"/>
      <c r="BF37" s="1119"/>
      <c r="BG37" s="1119"/>
      <c r="BH37" s="1119"/>
      <c r="BI37" s="1120"/>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x14ac:dyDescent="0.2">
      <c r="A38" s="267">
        <v>11</v>
      </c>
      <c r="B38" s="1124"/>
      <c r="C38" s="1125"/>
      <c r="D38" s="1125"/>
      <c r="E38" s="1125"/>
      <c r="F38" s="1125"/>
      <c r="G38" s="1125"/>
      <c r="H38" s="1125"/>
      <c r="I38" s="1125"/>
      <c r="J38" s="1125"/>
      <c r="K38" s="1125"/>
      <c r="L38" s="1125"/>
      <c r="M38" s="1125"/>
      <c r="N38" s="1125"/>
      <c r="O38" s="1125"/>
      <c r="P38" s="1126"/>
      <c r="Q38" s="1136"/>
      <c r="R38" s="1137"/>
      <c r="S38" s="1137"/>
      <c r="T38" s="1137"/>
      <c r="U38" s="1137"/>
      <c r="V38" s="1137"/>
      <c r="W38" s="1137"/>
      <c r="X38" s="1137"/>
      <c r="Y38" s="1137"/>
      <c r="Z38" s="1137"/>
      <c r="AA38" s="1137"/>
      <c r="AB38" s="1137"/>
      <c r="AC38" s="1137"/>
      <c r="AD38" s="1137"/>
      <c r="AE38" s="1138"/>
      <c r="AF38" s="1130"/>
      <c r="AG38" s="1131"/>
      <c r="AH38" s="1131"/>
      <c r="AI38" s="1131"/>
      <c r="AJ38" s="1132"/>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19"/>
      <c r="BF38" s="1119"/>
      <c r="BG38" s="1119"/>
      <c r="BH38" s="1119"/>
      <c r="BI38" s="1120"/>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x14ac:dyDescent="0.2">
      <c r="A39" s="267">
        <v>12</v>
      </c>
      <c r="B39" s="1124"/>
      <c r="C39" s="1125"/>
      <c r="D39" s="1125"/>
      <c r="E39" s="1125"/>
      <c r="F39" s="1125"/>
      <c r="G39" s="1125"/>
      <c r="H39" s="1125"/>
      <c r="I39" s="1125"/>
      <c r="J39" s="1125"/>
      <c r="K39" s="1125"/>
      <c r="L39" s="1125"/>
      <c r="M39" s="1125"/>
      <c r="N39" s="1125"/>
      <c r="O39" s="1125"/>
      <c r="P39" s="1126"/>
      <c r="Q39" s="1136"/>
      <c r="R39" s="1137"/>
      <c r="S39" s="1137"/>
      <c r="T39" s="1137"/>
      <c r="U39" s="1137"/>
      <c r="V39" s="1137"/>
      <c r="W39" s="1137"/>
      <c r="X39" s="1137"/>
      <c r="Y39" s="1137"/>
      <c r="Z39" s="1137"/>
      <c r="AA39" s="1137"/>
      <c r="AB39" s="1137"/>
      <c r="AC39" s="1137"/>
      <c r="AD39" s="1137"/>
      <c r="AE39" s="1138"/>
      <c r="AF39" s="1130"/>
      <c r="AG39" s="1131"/>
      <c r="AH39" s="1131"/>
      <c r="AI39" s="1131"/>
      <c r="AJ39" s="1132"/>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19"/>
      <c r="BF39" s="1119"/>
      <c r="BG39" s="1119"/>
      <c r="BH39" s="1119"/>
      <c r="BI39" s="1120"/>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x14ac:dyDescent="0.2">
      <c r="A40" s="262">
        <v>13</v>
      </c>
      <c r="B40" s="1124"/>
      <c r="C40" s="1125"/>
      <c r="D40" s="1125"/>
      <c r="E40" s="1125"/>
      <c r="F40" s="1125"/>
      <c r="G40" s="1125"/>
      <c r="H40" s="1125"/>
      <c r="I40" s="1125"/>
      <c r="J40" s="1125"/>
      <c r="K40" s="1125"/>
      <c r="L40" s="1125"/>
      <c r="M40" s="1125"/>
      <c r="N40" s="1125"/>
      <c r="O40" s="1125"/>
      <c r="P40" s="1126"/>
      <c r="Q40" s="1136"/>
      <c r="R40" s="1137"/>
      <c r="S40" s="1137"/>
      <c r="T40" s="1137"/>
      <c r="U40" s="1137"/>
      <c r="V40" s="1137"/>
      <c r="W40" s="1137"/>
      <c r="X40" s="1137"/>
      <c r="Y40" s="1137"/>
      <c r="Z40" s="1137"/>
      <c r="AA40" s="1137"/>
      <c r="AB40" s="1137"/>
      <c r="AC40" s="1137"/>
      <c r="AD40" s="1137"/>
      <c r="AE40" s="1138"/>
      <c r="AF40" s="1130"/>
      <c r="AG40" s="1131"/>
      <c r="AH40" s="1131"/>
      <c r="AI40" s="1131"/>
      <c r="AJ40" s="1132"/>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19"/>
      <c r="BF40" s="1119"/>
      <c r="BG40" s="1119"/>
      <c r="BH40" s="1119"/>
      <c r="BI40" s="1120"/>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x14ac:dyDescent="0.2">
      <c r="A41" s="262">
        <v>14</v>
      </c>
      <c r="B41" s="1124"/>
      <c r="C41" s="1125"/>
      <c r="D41" s="1125"/>
      <c r="E41" s="1125"/>
      <c r="F41" s="1125"/>
      <c r="G41" s="1125"/>
      <c r="H41" s="1125"/>
      <c r="I41" s="1125"/>
      <c r="J41" s="1125"/>
      <c r="K41" s="1125"/>
      <c r="L41" s="1125"/>
      <c r="M41" s="1125"/>
      <c r="N41" s="1125"/>
      <c r="O41" s="1125"/>
      <c r="P41" s="1126"/>
      <c r="Q41" s="1136"/>
      <c r="R41" s="1137"/>
      <c r="S41" s="1137"/>
      <c r="T41" s="1137"/>
      <c r="U41" s="1137"/>
      <c r="V41" s="1137"/>
      <c r="W41" s="1137"/>
      <c r="X41" s="1137"/>
      <c r="Y41" s="1137"/>
      <c r="Z41" s="1137"/>
      <c r="AA41" s="1137"/>
      <c r="AB41" s="1137"/>
      <c r="AC41" s="1137"/>
      <c r="AD41" s="1137"/>
      <c r="AE41" s="1138"/>
      <c r="AF41" s="1130"/>
      <c r="AG41" s="1131"/>
      <c r="AH41" s="1131"/>
      <c r="AI41" s="1131"/>
      <c r="AJ41" s="1132"/>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19"/>
      <c r="BF41" s="1119"/>
      <c r="BG41" s="1119"/>
      <c r="BH41" s="1119"/>
      <c r="BI41" s="1120"/>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x14ac:dyDescent="0.2">
      <c r="A42" s="262">
        <v>15</v>
      </c>
      <c r="B42" s="1124"/>
      <c r="C42" s="1125"/>
      <c r="D42" s="1125"/>
      <c r="E42" s="1125"/>
      <c r="F42" s="1125"/>
      <c r="G42" s="1125"/>
      <c r="H42" s="1125"/>
      <c r="I42" s="1125"/>
      <c r="J42" s="1125"/>
      <c r="K42" s="1125"/>
      <c r="L42" s="1125"/>
      <c r="M42" s="1125"/>
      <c r="N42" s="1125"/>
      <c r="O42" s="1125"/>
      <c r="P42" s="1126"/>
      <c r="Q42" s="1136"/>
      <c r="R42" s="1137"/>
      <c r="S42" s="1137"/>
      <c r="T42" s="1137"/>
      <c r="U42" s="1137"/>
      <c r="V42" s="1137"/>
      <c r="W42" s="1137"/>
      <c r="X42" s="1137"/>
      <c r="Y42" s="1137"/>
      <c r="Z42" s="1137"/>
      <c r="AA42" s="1137"/>
      <c r="AB42" s="1137"/>
      <c r="AC42" s="1137"/>
      <c r="AD42" s="1137"/>
      <c r="AE42" s="1138"/>
      <c r="AF42" s="1130"/>
      <c r="AG42" s="1131"/>
      <c r="AH42" s="1131"/>
      <c r="AI42" s="1131"/>
      <c r="AJ42" s="1132"/>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19"/>
      <c r="BF42" s="1119"/>
      <c r="BG42" s="1119"/>
      <c r="BH42" s="1119"/>
      <c r="BI42" s="1120"/>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x14ac:dyDescent="0.2">
      <c r="A43" s="262">
        <v>16</v>
      </c>
      <c r="B43" s="1124"/>
      <c r="C43" s="1125"/>
      <c r="D43" s="1125"/>
      <c r="E43" s="1125"/>
      <c r="F43" s="1125"/>
      <c r="G43" s="1125"/>
      <c r="H43" s="1125"/>
      <c r="I43" s="1125"/>
      <c r="J43" s="1125"/>
      <c r="K43" s="1125"/>
      <c r="L43" s="1125"/>
      <c r="M43" s="1125"/>
      <c r="N43" s="1125"/>
      <c r="O43" s="1125"/>
      <c r="P43" s="1126"/>
      <c r="Q43" s="1136"/>
      <c r="R43" s="1137"/>
      <c r="S43" s="1137"/>
      <c r="T43" s="1137"/>
      <c r="U43" s="1137"/>
      <c r="V43" s="1137"/>
      <c r="W43" s="1137"/>
      <c r="X43" s="1137"/>
      <c r="Y43" s="1137"/>
      <c r="Z43" s="1137"/>
      <c r="AA43" s="1137"/>
      <c r="AB43" s="1137"/>
      <c r="AC43" s="1137"/>
      <c r="AD43" s="1137"/>
      <c r="AE43" s="1138"/>
      <c r="AF43" s="1130"/>
      <c r="AG43" s="1131"/>
      <c r="AH43" s="1131"/>
      <c r="AI43" s="1131"/>
      <c r="AJ43" s="1132"/>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19"/>
      <c r="BF43" s="1119"/>
      <c r="BG43" s="1119"/>
      <c r="BH43" s="1119"/>
      <c r="BI43" s="1120"/>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x14ac:dyDescent="0.2">
      <c r="A44" s="262">
        <v>17</v>
      </c>
      <c r="B44" s="1124"/>
      <c r="C44" s="1125"/>
      <c r="D44" s="1125"/>
      <c r="E44" s="1125"/>
      <c r="F44" s="1125"/>
      <c r="G44" s="1125"/>
      <c r="H44" s="1125"/>
      <c r="I44" s="1125"/>
      <c r="J44" s="1125"/>
      <c r="K44" s="1125"/>
      <c r="L44" s="1125"/>
      <c r="M44" s="1125"/>
      <c r="N44" s="1125"/>
      <c r="O44" s="1125"/>
      <c r="P44" s="1126"/>
      <c r="Q44" s="1136"/>
      <c r="R44" s="1137"/>
      <c r="S44" s="1137"/>
      <c r="T44" s="1137"/>
      <c r="U44" s="1137"/>
      <c r="V44" s="1137"/>
      <c r="W44" s="1137"/>
      <c r="X44" s="1137"/>
      <c r="Y44" s="1137"/>
      <c r="Z44" s="1137"/>
      <c r="AA44" s="1137"/>
      <c r="AB44" s="1137"/>
      <c r="AC44" s="1137"/>
      <c r="AD44" s="1137"/>
      <c r="AE44" s="1138"/>
      <c r="AF44" s="1130"/>
      <c r="AG44" s="1131"/>
      <c r="AH44" s="1131"/>
      <c r="AI44" s="1131"/>
      <c r="AJ44" s="1132"/>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19"/>
      <c r="BF44" s="1119"/>
      <c r="BG44" s="1119"/>
      <c r="BH44" s="1119"/>
      <c r="BI44" s="1120"/>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x14ac:dyDescent="0.2">
      <c r="A45" s="262">
        <v>18</v>
      </c>
      <c r="B45" s="1124"/>
      <c r="C45" s="1125"/>
      <c r="D45" s="1125"/>
      <c r="E45" s="1125"/>
      <c r="F45" s="1125"/>
      <c r="G45" s="1125"/>
      <c r="H45" s="1125"/>
      <c r="I45" s="1125"/>
      <c r="J45" s="1125"/>
      <c r="K45" s="1125"/>
      <c r="L45" s="1125"/>
      <c r="M45" s="1125"/>
      <c r="N45" s="1125"/>
      <c r="O45" s="1125"/>
      <c r="P45" s="1126"/>
      <c r="Q45" s="1136"/>
      <c r="R45" s="1137"/>
      <c r="S45" s="1137"/>
      <c r="T45" s="1137"/>
      <c r="U45" s="1137"/>
      <c r="V45" s="1137"/>
      <c r="W45" s="1137"/>
      <c r="X45" s="1137"/>
      <c r="Y45" s="1137"/>
      <c r="Z45" s="1137"/>
      <c r="AA45" s="1137"/>
      <c r="AB45" s="1137"/>
      <c r="AC45" s="1137"/>
      <c r="AD45" s="1137"/>
      <c r="AE45" s="1138"/>
      <c r="AF45" s="1130"/>
      <c r="AG45" s="1131"/>
      <c r="AH45" s="1131"/>
      <c r="AI45" s="1131"/>
      <c r="AJ45" s="1132"/>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19"/>
      <c r="BF45" s="1119"/>
      <c r="BG45" s="1119"/>
      <c r="BH45" s="1119"/>
      <c r="BI45" s="1120"/>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x14ac:dyDescent="0.2">
      <c r="A46" s="262">
        <v>19</v>
      </c>
      <c r="B46" s="1124"/>
      <c r="C46" s="1125"/>
      <c r="D46" s="1125"/>
      <c r="E46" s="1125"/>
      <c r="F46" s="1125"/>
      <c r="G46" s="1125"/>
      <c r="H46" s="1125"/>
      <c r="I46" s="1125"/>
      <c r="J46" s="1125"/>
      <c r="K46" s="1125"/>
      <c r="L46" s="1125"/>
      <c r="M46" s="1125"/>
      <c r="N46" s="1125"/>
      <c r="O46" s="1125"/>
      <c r="P46" s="1126"/>
      <c r="Q46" s="1136"/>
      <c r="R46" s="1137"/>
      <c r="S46" s="1137"/>
      <c r="T46" s="1137"/>
      <c r="U46" s="1137"/>
      <c r="V46" s="1137"/>
      <c r="W46" s="1137"/>
      <c r="X46" s="1137"/>
      <c r="Y46" s="1137"/>
      <c r="Z46" s="1137"/>
      <c r="AA46" s="1137"/>
      <c r="AB46" s="1137"/>
      <c r="AC46" s="1137"/>
      <c r="AD46" s="1137"/>
      <c r="AE46" s="1138"/>
      <c r="AF46" s="1130"/>
      <c r="AG46" s="1131"/>
      <c r="AH46" s="1131"/>
      <c r="AI46" s="1131"/>
      <c r="AJ46" s="1132"/>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19"/>
      <c r="BF46" s="1119"/>
      <c r="BG46" s="1119"/>
      <c r="BH46" s="1119"/>
      <c r="BI46" s="1120"/>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x14ac:dyDescent="0.2">
      <c r="A47" s="262">
        <v>20</v>
      </c>
      <c r="B47" s="1124"/>
      <c r="C47" s="1125"/>
      <c r="D47" s="1125"/>
      <c r="E47" s="1125"/>
      <c r="F47" s="1125"/>
      <c r="G47" s="1125"/>
      <c r="H47" s="1125"/>
      <c r="I47" s="1125"/>
      <c r="J47" s="1125"/>
      <c r="K47" s="1125"/>
      <c r="L47" s="1125"/>
      <c r="M47" s="1125"/>
      <c r="N47" s="1125"/>
      <c r="O47" s="1125"/>
      <c r="P47" s="1126"/>
      <c r="Q47" s="1136"/>
      <c r="R47" s="1137"/>
      <c r="S47" s="1137"/>
      <c r="T47" s="1137"/>
      <c r="U47" s="1137"/>
      <c r="V47" s="1137"/>
      <c r="W47" s="1137"/>
      <c r="X47" s="1137"/>
      <c r="Y47" s="1137"/>
      <c r="Z47" s="1137"/>
      <c r="AA47" s="1137"/>
      <c r="AB47" s="1137"/>
      <c r="AC47" s="1137"/>
      <c r="AD47" s="1137"/>
      <c r="AE47" s="1138"/>
      <c r="AF47" s="1130"/>
      <c r="AG47" s="1131"/>
      <c r="AH47" s="1131"/>
      <c r="AI47" s="1131"/>
      <c r="AJ47" s="1132"/>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19"/>
      <c r="BF47" s="1119"/>
      <c r="BG47" s="1119"/>
      <c r="BH47" s="1119"/>
      <c r="BI47" s="1120"/>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x14ac:dyDescent="0.2">
      <c r="A48" s="262">
        <v>21</v>
      </c>
      <c r="B48" s="1124"/>
      <c r="C48" s="1125"/>
      <c r="D48" s="1125"/>
      <c r="E48" s="1125"/>
      <c r="F48" s="1125"/>
      <c r="G48" s="1125"/>
      <c r="H48" s="1125"/>
      <c r="I48" s="1125"/>
      <c r="J48" s="1125"/>
      <c r="K48" s="1125"/>
      <c r="L48" s="1125"/>
      <c r="M48" s="1125"/>
      <c r="N48" s="1125"/>
      <c r="O48" s="1125"/>
      <c r="P48" s="1126"/>
      <c r="Q48" s="1136"/>
      <c r="R48" s="1137"/>
      <c r="S48" s="1137"/>
      <c r="T48" s="1137"/>
      <c r="U48" s="1137"/>
      <c r="V48" s="1137"/>
      <c r="W48" s="1137"/>
      <c r="X48" s="1137"/>
      <c r="Y48" s="1137"/>
      <c r="Z48" s="1137"/>
      <c r="AA48" s="1137"/>
      <c r="AB48" s="1137"/>
      <c r="AC48" s="1137"/>
      <c r="AD48" s="1137"/>
      <c r="AE48" s="1138"/>
      <c r="AF48" s="1130"/>
      <c r="AG48" s="1131"/>
      <c r="AH48" s="1131"/>
      <c r="AI48" s="1131"/>
      <c r="AJ48" s="1132"/>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19"/>
      <c r="BF48" s="1119"/>
      <c r="BG48" s="1119"/>
      <c r="BH48" s="1119"/>
      <c r="BI48" s="1120"/>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x14ac:dyDescent="0.2">
      <c r="A49" s="262">
        <v>22</v>
      </c>
      <c r="B49" s="1124"/>
      <c r="C49" s="1125"/>
      <c r="D49" s="1125"/>
      <c r="E49" s="1125"/>
      <c r="F49" s="1125"/>
      <c r="G49" s="1125"/>
      <c r="H49" s="1125"/>
      <c r="I49" s="1125"/>
      <c r="J49" s="1125"/>
      <c r="K49" s="1125"/>
      <c r="L49" s="1125"/>
      <c r="M49" s="1125"/>
      <c r="N49" s="1125"/>
      <c r="O49" s="1125"/>
      <c r="P49" s="1126"/>
      <c r="Q49" s="1136"/>
      <c r="R49" s="1137"/>
      <c r="S49" s="1137"/>
      <c r="T49" s="1137"/>
      <c r="U49" s="1137"/>
      <c r="V49" s="1137"/>
      <c r="W49" s="1137"/>
      <c r="X49" s="1137"/>
      <c r="Y49" s="1137"/>
      <c r="Z49" s="1137"/>
      <c r="AA49" s="1137"/>
      <c r="AB49" s="1137"/>
      <c r="AC49" s="1137"/>
      <c r="AD49" s="1137"/>
      <c r="AE49" s="1138"/>
      <c r="AF49" s="1130"/>
      <c r="AG49" s="1131"/>
      <c r="AH49" s="1131"/>
      <c r="AI49" s="1131"/>
      <c r="AJ49" s="1132"/>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19"/>
      <c r="BF49" s="1119"/>
      <c r="BG49" s="1119"/>
      <c r="BH49" s="1119"/>
      <c r="BI49" s="1120"/>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x14ac:dyDescent="0.2">
      <c r="A50" s="262">
        <v>23</v>
      </c>
      <c r="B50" s="1124"/>
      <c r="C50" s="1125"/>
      <c r="D50" s="1125"/>
      <c r="E50" s="1125"/>
      <c r="F50" s="1125"/>
      <c r="G50" s="1125"/>
      <c r="H50" s="1125"/>
      <c r="I50" s="1125"/>
      <c r="J50" s="1125"/>
      <c r="K50" s="1125"/>
      <c r="L50" s="1125"/>
      <c r="M50" s="1125"/>
      <c r="N50" s="1125"/>
      <c r="O50" s="1125"/>
      <c r="P50" s="1126"/>
      <c r="Q50" s="1127"/>
      <c r="R50" s="1128"/>
      <c r="S50" s="1128"/>
      <c r="T50" s="1128"/>
      <c r="U50" s="1128"/>
      <c r="V50" s="1128"/>
      <c r="W50" s="1128"/>
      <c r="X50" s="1128"/>
      <c r="Y50" s="1128"/>
      <c r="Z50" s="1128"/>
      <c r="AA50" s="1128"/>
      <c r="AB50" s="1128"/>
      <c r="AC50" s="1128"/>
      <c r="AD50" s="1128"/>
      <c r="AE50" s="1129"/>
      <c r="AF50" s="1130"/>
      <c r="AG50" s="1131"/>
      <c r="AH50" s="1131"/>
      <c r="AI50" s="1131"/>
      <c r="AJ50" s="1132"/>
      <c r="AK50" s="1133"/>
      <c r="AL50" s="1128"/>
      <c r="AM50" s="1128"/>
      <c r="AN50" s="1128"/>
      <c r="AO50" s="1128"/>
      <c r="AP50" s="1128"/>
      <c r="AQ50" s="1128"/>
      <c r="AR50" s="1128"/>
      <c r="AS50" s="1128"/>
      <c r="AT50" s="1128"/>
      <c r="AU50" s="1128"/>
      <c r="AV50" s="1128"/>
      <c r="AW50" s="1128"/>
      <c r="AX50" s="1128"/>
      <c r="AY50" s="1128"/>
      <c r="AZ50" s="1134"/>
      <c r="BA50" s="1134"/>
      <c r="BB50" s="1134"/>
      <c r="BC50" s="1134"/>
      <c r="BD50" s="1134"/>
      <c r="BE50" s="1119"/>
      <c r="BF50" s="1119"/>
      <c r="BG50" s="1119"/>
      <c r="BH50" s="1119"/>
      <c r="BI50" s="1120"/>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x14ac:dyDescent="0.2">
      <c r="A51" s="262">
        <v>24</v>
      </c>
      <c r="B51" s="1124"/>
      <c r="C51" s="1125"/>
      <c r="D51" s="1125"/>
      <c r="E51" s="1125"/>
      <c r="F51" s="1125"/>
      <c r="G51" s="1125"/>
      <c r="H51" s="1125"/>
      <c r="I51" s="1125"/>
      <c r="J51" s="1125"/>
      <c r="K51" s="1125"/>
      <c r="L51" s="1125"/>
      <c r="M51" s="1125"/>
      <c r="N51" s="1125"/>
      <c r="O51" s="1125"/>
      <c r="P51" s="1126"/>
      <c r="Q51" s="1127"/>
      <c r="R51" s="1128"/>
      <c r="S51" s="1128"/>
      <c r="T51" s="1128"/>
      <c r="U51" s="1128"/>
      <c r="V51" s="1128"/>
      <c r="W51" s="1128"/>
      <c r="X51" s="1128"/>
      <c r="Y51" s="1128"/>
      <c r="Z51" s="1128"/>
      <c r="AA51" s="1128"/>
      <c r="AB51" s="1128"/>
      <c r="AC51" s="1128"/>
      <c r="AD51" s="1128"/>
      <c r="AE51" s="1129"/>
      <c r="AF51" s="1130"/>
      <c r="AG51" s="1131"/>
      <c r="AH51" s="1131"/>
      <c r="AI51" s="1131"/>
      <c r="AJ51" s="1132"/>
      <c r="AK51" s="1133"/>
      <c r="AL51" s="1128"/>
      <c r="AM51" s="1128"/>
      <c r="AN51" s="1128"/>
      <c r="AO51" s="1128"/>
      <c r="AP51" s="1128"/>
      <c r="AQ51" s="1128"/>
      <c r="AR51" s="1128"/>
      <c r="AS51" s="1128"/>
      <c r="AT51" s="1128"/>
      <c r="AU51" s="1128"/>
      <c r="AV51" s="1128"/>
      <c r="AW51" s="1128"/>
      <c r="AX51" s="1128"/>
      <c r="AY51" s="1128"/>
      <c r="AZ51" s="1134"/>
      <c r="BA51" s="1134"/>
      <c r="BB51" s="1134"/>
      <c r="BC51" s="1134"/>
      <c r="BD51" s="1134"/>
      <c r="BE51" s="1119"/>
      <c r="BF51" s="1119"/>
      <c r="BG51" s="1119"/>
      <c r="BH51" s="1119"/>
      <c r="BI51" s="1120"/>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x14ac:dyDescent="0.2">
      <c r="A52" s="262">
        <v>25</v>
      </c>
      <c r="B52" s="1124"/>
      <c r="C52" s="1125"/>
      <c r="D52" s="1125"/>
      <c r="E52" s="1125"/>
      <c r="F52" s="1125"/>
      <c r="G52" s="1125"/>
      <c r="H52" s="1125"/>
      <c r="I52" s="1125"/>
      <c r="J52" s="1125"/>
      <c r="K52" s="1125"/>
      <c r="L52" s="1125"/>
      <c r="M52" s="1125"/>
      <c r="N52" s="1125"/>
      <c r="O52" s="1125"/>
      <c r="P52" s="1126"/>
      <c r="Q52" s="1127"/>
      <c r="R52" s="1128"/>
      <c r="S52" s="1128"/>
      <c r="T52" s="1128"/>
      <c r="U52" s="1128"/>
      <c r="V52" s="1128"/>
      <c r="W52" s="1128"/>
      <c r="X52" s="1128"/>
      <c r="Y52" s="1128"/>
      <c r="Z52" s="1128"/>
      <c r="AA52" s="1128"/>
      <c r="AB52" s="1128"/>
      <c r="AC52" s="1128"/>
      <c r="AD52" s="1128"/>
      <c r="AE52" s="1129"/>
      <c r="AF52" s="1130"/>
      <c r="AG52" s="1131"/>
      <c r="AH52" s="1131"/>
      <c r="AI52" s="1131"/>
      <c r="AJ52" s="1132"/>
      <c r="AK52" s="1133"/>
      <c r="AL52" s="1128"/>
      <c r="AM52" s="1128"/>
      <c r="AN52" s="1128"/>
      <c r="AO52" s="1128"/>
      <c r="AP52" s="1128"/>
      <c r="AQ52" s="1128"/>
      <c r="AR52" s="1128"/>
      <c r="AS52" s="1128"/>
      <c r="AT52" s="1128"/>
      <c r="AU52" s="1128"/>
      <c r="AV52" s="1128"/>
      <c r="AW52" s="1128"/>
      <c r="AX52" s="1128"/>
      <c r="AY52" s="1128"/>
      <c r="AZ52" s="1134"/>
      <c r="BA52" s="1134"/>
      <c r="BB52" s="1134"/>
      <c r="BC52" s="1134"/>
      <c r="BD52" s="1134"/>
      <c r="BE52" s="1119"/>
      <c r="BF52" s="1119"/>
      <c r="BG52" s="1119"/>
      <c r="BH52" s="1119"/>
      <c r="BI52" s="1120"/>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x14ac:dyDescent="0.2">
      <c r="A53" s="262">
        <v>26</v>
      </c>
      <c r="B53" s="1124"/>
      <c r="C53" s="1125"/>
      <c r="D53" s="1125"/>
      <c r="E53" s="1125"/>
      <c r="F53" s="1125"/>
      <c r="G53" s="1125"/>
      <c r="H53" s="1125"/>
      <c r="I53" s="1125"/>
      <c r="J53" s="1125"/>
      <c r="K53" s="1125"/>
      <c r="L53" s="1125"/>
      <c r="M53" s="1125"/>
      <c r="N53" s="1125"/>
      <c r="O53" s="1125"/>
      <c r="P53" s="1126"/>
      <c r="Q53" s="1127"/>
      <c r="R53" s="1128"/>
      <c r="S53" s="1128"/>
      <c r="T53" s="1128"/>
      <c r="U53" s="1128"/>
      <c r="V53" s="1128"/>
      <c r="W53" s="1128"/>
      <c r="X53" s="1128"/>
      <c r="Y53" s="1128"/>
      <c r="Z53" s="1128"/>
      <c r="AA53" s="1128"/>
      <c r="AB53" s="1128"/>
      <c r="AC53" s="1128"/>
      <c r="AD53" s="1128"/>
      <c r="AE53" s="1129"/>
      <c r="AF53" s="1130"/>
      <c r="AG53" s="1131"/>
      <c r="AH53" s="1131"/>
      <c r="AI53" s="1131"/>
      <c r="AJ53" s="1132"/>
      <c r="AK53" s="1133"/>
      <c r="AL53" s="1128"/>
      <c r="AM53" s="1128"/>
      <c r="AN53" s="1128"/>
      <c r="AO53" s="1128"/>
      <c r="AP53" s="1128"/>
      <c r="AQ53" s="1128"/>
      <c r="AR53" s="1128"/>
      <c r="AS53" s="1128"/>
      <c r="AT53" s="1128"/>
      <c r="AU53" s="1128"/>
      <c r="AV53" s="1128"/>
      <c r="AW53" s="1128"/>
      <c r="AX53" s="1128"/>
      <c r="AY53" s="1128"/>
      <c r="AZ53" s="1134"/>
      <c r="BA53" s="1134"/>
      <c r="BB53" s="1134"/>
      <c r="BC53" s="1134"/>
      <c r="BD53" s="1134"/>
      <c r="BE53" s="1119"/>
      <c r="BF53" s="1119"/>
      <c r="BG53" s="1119"/>
      <c r="BH53" s="1119"/>
      <c r="BI53" s="1120"/>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x14ac:dyDescent="0.2">
      <c r="A54" s="262">
        <v>27</v>
      </c>
      <c r="B54" s="1124"/>
      <c r="C54" s="1125"/>
      <c r="D54" s="1125"/>
      <c r="E54" s="1125"/>
      <c r="F54" s="1125"/>
      <c r="G54" s="1125"/>
      <c r="H54" s="1125"/>
      <c r="I54" s="1125"/>
      <c r="J54" s="1125"/>
      <c r="K54" s="1125"/>
      <c r="L54" s="1125"/>
      <c r="M54" s="1125"/>
      <c r="N54" s="1125"/>
      <c r="O54" s="1125"/>
      <c r="P54" s="1126"/>
      <c r="Q54" s="1127"/>
      <c r="R54" s="1128"/>
      <c r="S54" s="1128"/>
      <c r="T54" s="1128"/>
      <c r="U54" s="1128"/>
      <c r="V54" s="1128"/>
      <c r="W54" s="1128"/>
      <c r="X54" s="1128"/>
      <c r="Y54" s="1128"/>
      <c r="Z54" s="1128"/>
      <c r="AA54" s="1128"/>
      <c r="AB54" s="1128"/>
      <c r="AC54" s="1128"/>
      <c r="AD54" s="1128"/>
      <c r="AE54" s="1129"/>
      <c r="AF54" s="1130"/>
      <c r="AG54" s="1131"/>
      <c r="AH54" s="1131"/>
      <c r="AI54" s="1131"/>
      <c r="AJ54" s="1132"/>
      <c r="AK54" s="1133"/>
      <c r="AL54" s="1128"/>
      <c r="AM54" s="1128"/>
      <c r="AN54" s="1128"/>
      <c r="AO54" s="1128"/>
      <c r="AP54" s="1128"/>
      <c r="AQ54" s="1128"/>
      <c r="AR54" s="1128"/>
      <c r="AS54" s="1128"/>
      <c r="AT54" s="1128"/>
      <c r="AU54" s="1128"/>
      <c r="AV54" s="1128"/>
      <c r="AW54" s="1128"/>
      <c r="AX54" s="1128"/>
      <c r="AY54" s="1128"/>
      <c r="AZ54" s="1134"/>
      <c r="BA54" s="1134"/>
      <c r="BB54" s="1134"/>
      <c r="BC54" s="1134"/>
      <c r="BD54" s="1134"/>
      <c r="BE54" s="1119"/>
      <c r="BF54" s="1119"/>
      <c r="BG54" s="1119"/>
      <c r="BH54" s="1119"/>
      <c r="BI54" s="1120"/>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x14ac:dyDescent="0.2">
      <c r="A55" s="262">
        <v>28</v>
      </c>
      <c r="B55" s="1124"/>
      <c r="C55" s="1125"/>
      <c r="D55" s="1125"/>
      <c r="E55" s="1125"/>
      <c r="F55" s="1125"/>
      <c r="G55" s="1125"/>
      <c r="H55" s="1125"/>
      <c r="I55" s="1125"/>
      <c r="J55" s="1125"/>
      <c r="K55" s="1125"/>
      <c r="L55" s="1125"/>
      <c r="M55" s="1125"/>
      <c r="N55" s="1125"/>
      <c r="O55" s="1125"/>
      <c r="P55" s="1126"/>
      <c r="Q55" s="1127"/>
      <c r="R55" s="1128"/>
      <c r="S55" s="1128"/>
      <c r="T55" s="1128"/>
      <c r="U55" s="1128"/>
      <c r="V55" s="1128"/>
      <c r="W55" s="1128"/>
      <c r="X55" s="1128"/>
      <c r="Y55" s="1128"/>
      <c r="Z55" s="1128"/>
      <c r="AA55" s="1128"/>
      <c r="AB55" s="1128"/>
      <c r="AC55" s="1128"/>
      <c r="AD55" s="1128"/>
      <c r="AE55" s="1129"/>
      <c r="AF55" s="1130"/>
      <c r="AG55" s="1131"/>
      <c r="AH55" s="1131"/>
      <c r="AI55" s="1131"/>
      <c r="AJ55" s="1132"/>
      <c r="AK55" s="1133"/>
      <c r="AL55" s="1128"/>
      <c r="AM55" s="1128"/>
      <c r="AN55" s="1128"/>
      <c r="AO55" s="1128"/>
      <c r="AP55" s="1128"/>
      <c r="AQ55" s="1128"/>
      <c r="AR55" s="1128"/>
      <c r="AS55" s="1128"/>
      <c r="AT55" s="1128"/>
      <c r="AU55" s="1128"/>
      <c r="AV55" s="1128"/>
      <c r="AW55" s="1128"/>
      <c r="AX55" s="1128"/>
      <c r="AY55" s="1128"/>
      <c r="AZ55" s="1134"/>
      <c r="BA55" s="1134"/>
      <c r="BB55" s="1134"/>
      <c r="BC55" s="1134"/>
      <c r="BD55" s="1134"/>
      <c r="BE55" s="1119"/>
      <c r="BF55" s="1119"/>
      <c r="BG55" s="1119"/>
      <c r="BH55" s="1119"/>
      <c r="BI55" s="1120"/>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x14ac:dyDescent="0.2">
      <c r="A56" s="262">
        <v>29</v>
      </c>
      <c r="B56" s="1124"/>
      <c r="C56" s="1125"/>
      <c r="D56" s="1125"/>
      <c r="E56" s="1125"/>
      <c r="F56" s="1125"/>
      <c r="G56" s="1125"/>
      <c r="H56" s="1125"/>
      <c r="I56" s="1125"/>
      <c r="J56" s="1125"/>
      <c r="K56" s="1125"/>
      <c r="L56" s="1125"/>
      <c r="M56" s="1125"/>
      <c r="N56" s="1125"/>
      <c r="O56" s="1125"/>
      <c r="P56" s="1126"/>
      <c r="Q56" s="1127"/>
      <c r="R56" s="1128"/>
      <c r="S56" s="1128"/>
      <c r="T56" s="1128"/>
      <c r="U56" s="1128"/>
      <c r="V56" s="1128"/>
      <c r="W56" s="1128"/>
      <c r="X56" s="1128"/>
      <c r="Y56" s="1128"/>
      <c r="Z56" s="1128"/>
      <c r="AA56" s="1128"/>
      <c r="AB56" s="1128"/>
      <c r="AC56" s="1128"/>
      <c r="AD56" s="1128"/>
      <c r="AE56" s="1129"/>
      <c r="AF56" s="1130"/>
      <c r="AG56" s="1131"/>
      <c r="AH56" s="1131"/>
      <c r="AI56" s="1131"/>
      <c r="AJ56" s="1132"/>
      <c r="AK56" s="1133"/>
      <c r="AL56" s="1128"/>
      <c r="AM56" s="1128"/>
      <c r="AN56" s="1128"/>
      <c r="AO56" s="1128"/>
      <c r="AP56" s="1128"/>
      <c r="AQ56" s="1128"/>
      <c r="AR56" s="1128"/>
      <c r="AS56" s="1128"/>
      <c r="AT56" s="1128"/>
      <c r="AU56" s="1128"/>
      <c r="AV56" s="1128"/>
      <c r="AW56" s="1128"/>
      <c r="AX56" s="1128"/>
      <c r="AY56" s="1128"/>
      <c r="AZ56" s="1134"/>
      <c r="BA56" s="1134"/>
      <c r="BB56" s="1134"/>
      <c r="BC56" s="1134"/>
      <c r="BD56" s="1134"/>
      <c r="BE56" s="1119"/>
      <c r="BF56" s="1119"/>
      <c r="BG56" s="1119"/>
      <c r="BH56" s="1119"/>
      <c r="BI56" s="1120"/>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x14ac:dyDescent="0.2">
      <c r="A57" s="262">
        <v>30</v>
      </c>
      <c r="B57" s="1124"/>
      <c r="C57" s="1125"/>
      <c r="D57" s="1125"/>
      <c r="E57" s="1125"/>
      <c r="F57" s="1125"/>
      <c r="G57" s="1125"/>
      <c r="H57" s="1125"/>
      <c r="I57" s="1125"/>
      <c r="J57" s="1125"/>
      <c r="K57" s="1125"/>
      <c r="L57" s="1125"/>
      <c r="M57" s="1125"/>
      <c r="N57" s="1125"/>
      <c r="O57" s="1125"/>
      <c r="P57" s="1126"/>
      <c r="Q57" s="1127"/>
      <c r="R57" s="1128"/>
      <c r="S57" s="1128"/>
      <c r="T57" s="1128"/>
      <c r="U57" s="1128"/>
      <c r="V57" s="1128"/>
      <c r="W57" s="1128"/>
      <c r="X57" s="1128"/>
      <c r="Y57" s="1128"/>
      <c r="Z57" s="1128"/>
      <c r="AA57" s="1128"/>
      <c r="AB57" s="1128"/>
      <c r="AC57" s="1128"/>
      <c r="AD57" s="1128"/>
      <c r="AE57" s="1129"/>
      <c r="AF57" s="1130"/>
      <c r="AG57" s="1131"/>
      <c r="AH57" s="1131"/>
      <c r="AI57" s="1131"/>
      <c r="AJ57" s="1132"/>
      <c r="AK57" s="1133"/>
      <c r="AL57" s="1128"/>
      <c r="AM57" s="1128"/>
      <c r="AN57" s="1128"/>
      <c r="AO57" s="1128"/>
      <c r="AP57" s="1128"/>
      <c r="AQ57" s="1128"/>
      <c r="AR57" s="1128"/>
      <c r="AS57" s="1128"/>
      <c r="AT57" s="1128"/>
      <c r="AU57" s="1128"/>
      <c r="AV57" s="1128"/>
      <c r="AW57" s="1128"/>
      <c r="AX57" s="1128"/>
      <c r="AY57" s="1128"/>
      <c r="AZ57" s="1134"/>
      <c r="BA57" s="1134"/>
      <c r="BB57" s="1134"/>
      <c r="BC57" s="1134"/>
      <c r="BD57" s="1134"/>
      <c r="BE57" s="1119"/>
      <c r="BF57" s="1119"/>
      <c r="BG57" s="1119"/>
      <c r="BH57" s="1119"/>
      <c r="BI57" s="1120"/>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x14ac:dyDescent="0.2">
      <c r="A58" s="262">
        <v>31</v>
      </c>
      <c r="B58" s="1124"/>
      <c r="C58" s="1125"/>
      <c r="D58" s="1125"/>
      <c r="E58" s="1125"/>
      <c r="F58" s="1125"/>
      <c r="G58" s="1125"/>
      <c r="H58" s="1125"/>
      <c r="I58" s="1125"/>
      <c r="J58" s="1125"/>
      <c r="K58" s="1125"/>
      <c r="L58" s="1125"/>
      <c r="M58" s="1125"/>
      <c r="N58" s="1125"/>
      <c r="O58" s="1125"/>
      <c r="P58" s="1126"/>
      <c r="Q58" s="1127"/>
      <c r="R58" s="1128"/>
      <c r="S58" s="1128"/>
      <c r="T58" s="1128"/>
      <c r="U58" s="1128"/>
      <c r="V58" s="1128"/>
      <c r="W58" s="1128"/>
      <c r="X58" s="1128"/>
      <c r="Y58" s="1128"/>
      <c r="Z58" s="1128"/>
      <c r="AA58" s="1128"/>
      <c r="AB58" s="1128"/>
      <c r="AC58" s="1128"/>
      <c r="AD58" s="1128"/>
      <c r="AE58" s="1129"/>
      <c r="AF58" s="1130"/>
      <c r="AG58" s="1131"/>
      <c r="AH58" s="1131"/>
      <c r="AI58" s="1131"/>
      <c r="AJ58" s="1132"/>
      <c r="AK58" s="1133"/>
      <c r="AL58" s="1128"/>
      <c r="AM58" s="1128"/>
      <c r="AN58" s="1128"/>
      <c r="AO58" s="1128"/>
      <c r="AP58" s="1128"/>
      <c r="AQ58" s="1128"/>
      <c r="AR58" s="1128"/>
      <c r="AS58" s="1128"/>
      <c r="AT58" s="1128"/>
      <c r="AU58" s="1128"/>
      <c r="AV58" s="1128"/>
      <c r="AW58" s="1128"/>
      <c r="AX58" s="1128"/>
      <c r="AY58" s="1128"/>
      <c r="AZ58" s="1134"/>
      <c r="BA58" s="1134"/>
      <c r="BB58" s="1134"/>
      <c r="BC58" s="1134"/>
      <c r="BD58" s="1134"/>
      <c r="BE58" s="1119"/>
      <c r="BF58" s="1119"/>
      <c r="BG58" s="1119"/>
      <c r="BH58" s="1119"/>
      <c r="BI58" s="1120"/>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x14ac:dyDescent="0.2">
      <c r="A59" s="262">
        <v>32</v>
      </c>
      <c r="B59" s="1124"/>
      <c r="C59" s="1125"/>
      <c r="D59" s="1125"/>
      <c r="E59" s="1125"/>
      <c r="F59" s="1125"/>
      <c r="G59" s="1125"/>
      <c r="H59" s="1125"/>
      <c r="I59" s="1125"/>
      <c r="J59" s="1125"/>
      <c r="K59" s="1125"/>
      <c r="L59" s="1125"/>
      <c r="M59" s="1125"/>
      <c r="N59" s="1125"/>
      <c r="O59" s="1125"/>
      <c r="P59" s="1126"/>
      <c r="Q59" s="1127"/>
      <c r="R59" s="1128"/>
      <c r="S59" s="1128"/>
      <c r="T59" s="1128"/>
      <c r="U59" s="1128"/>
      <c r="V59" s="1128"/>
      <c r="W59" s="1128"/>
      <c r="X59" s="1128"/>
      <c r="Y59" s="1128"/>
      <c r="Z59" s="1128"/>
      <c r="AA59" s="1128"/>
      <c r="AB59" s="1128"/>
      <c r="AC59" s="1128"/>
      <c r="AD59" s="1128"/>
      <c r="AE59" s="1129"/>
      <c r="AF59" s="1130"/>
      <c r="AG59" s="1131"/>
      <c r="AH59" s="1131"/>
      <c r="AI59" s="1131"/>
      <c r="AJ59" s="1132"/>
      <c r="AK59" s="1133"/>
      <c r="AL59" s="1128"/>
      <c r="AM59" s="1128"/>
      <c r="AN59" s="1128"/>
      <c r="AO59" s="1128"/>
      <c r="AP59" s="1128"/>
      <c r="AQ59" s="1128"/>
      <c r="AR59" s="1128"/>
      <c r="AS59" s="1128"/>
      <c r="AT59" s="1128"/>
      <c r="AU59" s="1128"/>
      <c r="AV59" s="1128"/>
      <c r="AW59" s="1128"/>
      <c r="AX59" s="1128"/>
      <c r="AY59" s="1128"/>
      <c r="AZ59" s="1134"/>
      <c r="BA59" s="1134"/>
      <c r="BB59" s="1134"/>
      <c r="BC59" s="1134"/>
      <c r="BD59" s="1134"/>
      <c r="BE59" s="1119"/>
      <c r="BF59" s="1119"/>
      <c r="BG59" s="1119"/>
      <c r="BH59" s="1119"/>
      <c r="BI59" s="1120"/>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x14ac:dyDescent="0.2">
      <c r="A60" s="262">
        <v>33</v>
      </c>
      <c r="B60" s="1124"/>
      <c r="C60" s="1125"/>
      <c r="D60" s="1125"/>
      <c r="E60" s="1125"/>
      <c r="F60" s="1125"/>
      <c r="G60" s="1125"/>
      <c r="H60" s="1125"/>
      <c r="I60" s="1125"/>
      <c r="J60" s="1125"/>
      <c r="K60" s="1125"/>
      <c r="L60" s="1125"/>
      <c r="M60" s="1125"/>
      <c r="N60" s="1125"/>
      <c r="O60" s="1125"/>
      <c r="P60" s="1126"/>
      <c r="Q60" s="1127"/>
      <c r="R60" s="1128"/>
      <c r="S60" s="1128"/>
      <c r="T60" s="1128"/>
      <c r="U60" s="1128"/>
      <c r="V60" s="1128"/>
      <c r="W60" s="1128"/>
      <c r="X60" s="1128"/>
      <c r="Y60" s="1128"/>
      <c r="Z60" s="1128"/>
      <c r="AA60" s="1128"/>
      <c r="AB60" s="1128"/>
      <c r="AC60" s="1128"/>
      <c r="AD60" s="1128"/>
      <c r="AE60" s="1129"/>
      <c r="AF60" s="1130"/>
      <c r="AG60" s="1131"/>
      <c r="AH60" s="1131"/>
      <c r="AI60" s="1131"/>
      <c r="AJ60" s="1132"/>
      <c r="AK60" s="1133"/>
      <c r="AL60" s="1128"/>
      <c r="AM60" s="1128"/>
      <c r="AN60" s="1128"/>
      <c r="AO60" s="1128"/>
      <c r="AP60" s="1128"/>
      <c r="AQ60" s="1128"/>
      <c r="AR60" s="1128"/>
      <c r="AS60" s="1128"/>
      <c r="AT60" s="1128"/>
      <c r="AU60" s="1128"/>
      <c r="AV60" s="1128"/>
      <c r="AW60" s="1128"/>
      <c r="AX60" s="1128"/>
      <c r="AY60" s="1128"/>
      <c r="AZ60" s="1134"/>
      <c r="BA60" s="1134"/>
      <c r="BB60" s="1134"/>
      <c r="BC60" s="1134"/>
      <c r="BD60" s="1134"/>
      <c r="BE60" s="1119"/>
      <c r="BF60" s="1119"/>
      <c r="BG60" s="1119"/>
      <c r="BH60" s="1119"/>
      <c r="BI60" s="1120"/>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x14ac:dyDescent="0.25">
      <c r="A61" s="262">
        <v>34</v>
      </c>
      <c r="B61" s="1124"/>
      <c r="C61" s="1125"/>
      <c r="D61" s="1125"/>
      <c r="E61" s="1125"/>
      <c r="F61" s="1125"/>
      <c r="G61" s="1125"/>
      <c r="H61" s="1125"/>
      <c r="I61" s="1125"/>
      <c r="J61" s="1125"/>
      <c r="K61" s="1125"/>
      <c r="L61" s="1125"/>
      <c r="M61" s="1125"/>
      <c r="N61" s="1125"/>
      <c r="O61" s="1125"/>
      <c r="P61" s="1126"/>
      <c r="Q61" s="1127"/>
      <c r="R61" s="1128"/>
      <c r="S61" s="1128"/>
      <c r="T61" s="1128"/>
      <c r="U61" s="1128"/>
      <c r="V61" s="1128"/>
      <c r="W61" s="1128"/>
      <c r="X61" s="1128"/>
      <c r="Y61" s="1128"/>
      <c r="Z61" s="1128"/>
      <c r="AA61" s="1128"/>
      <c r="AB61" s="1128"/>
      <c r="AC61" s="1128"/>
      <c r="AD61" s="1128"/>
      <c r="AE61" s="1129"/>
      <c r="AF61" s="1130"/>
      <c r="AG61" s="1131"/>
      <c r="AH61" s="1131"/>
      <c r="AI61" s="1131"/>
      <c r="AJ61" s="1132"/>
      <c r="AK61" s="1133"/>
      <c r="AL61" s="1128"/>
      <c r="AM61" s="1128"/>
      <c r="AN61" s="1128"/>
      <c r="AO61" s="1128"/>
      <c r="AP61" s="1128"/>
      <c r="AQ61" s="1128"/>
      <c r="AR61" s="1128"/>
      <c r="AS61" s="1128"/>
      <c r="AT61" s="1128"/>
      <c r="AU61" s="1128"/>
      <c r="AV61" s="1128"/>
      <c r="AW61" s="1128"/>
      <c r="AX61" s="1128"/>
      <c r="AY61" s="1128"/>
      <c r="AZ61" s="1134"/>
      <c r="BA61" s="1134"/>
      <c r="BB61" s="1134"/>
      <c r="BC61" s="1134"/>
      <c r="BD61" s="1134"/>
      <c r="BE61" s="1119"/>
      <c r="BF61" s="1119"/>
      <c r="BG61" s="1119"/>
      <c r="BH61" s="1119"/>
      <c r="BI61" s="1120"/>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x14ac:dyDescent="0.2">
      <c r="A62" s="262">
        <v>35</v>
      </c>
      <c r="B62" s="1124"/>
      <c r="C62" s="1125"/>
      <c r="D62" s="1125"/>
      <c r="E62" s="1125"/>
      <c r="F62" s="1125"/>
      <c r="G62" s="1125"/>
      <c r="H62" s="1125"/>
      <c r="I62" s="1125"/>
      <c r="J62" s="1125"/>
      <c r="K62" s="1125"/>
      <c r="L62" s="1125"/>
      <c r="M62" s="1125"/>
      <c r="N62" s="1125"/>
      <c r="O62" s="1125"/>
      <c r="P62" s="1126"/>
      <c r="Q62" s="1127"/>
      <c r="R62" s="1128"/>
      <c r="S62" s="1128"/>
      <c r="T62" s="1128"/>
      <c r="U62" s="1128"/>
      <c r="V62" s="1128"/>
      <c r="W62" s="1128"/>
      <c r="X62" s="1128"/>
      <c r="Y62" s="1128"/>
      <c r="Z62" s="1128"/>
      <c r="AA62" s="1128"/>
      <c r="AB62" s="1128"/>
      <c r="AC62" s="1128"/>
      <c r="AD62" s="1128"/>
      <c r="AE62" s="1129"/>
      <c r="AF62" s="1130"/>
      <c r="AG62" s="1131"/>
      <c r="AH62" s="1131"/>
      <c r="AI62" s="1131"/>
      <c r="AJ62" s="1132"/>
      <c r="AK62" s="1133"/>
      <c r="AL62" s="1128"/>
      <c r="AM62" s="1128"/>
      <c r="AN62" s="1128"/>
      <c r="AO62" s="1128"/>
      <c r="AP62" s="1128"/>
      <c r="AQ62" s="1128"/>
      <c r="AR62" s="1128"/>
      <c r="AS62" s="1128"/>
      <c r="AT62" s="1128"/>
      <c r="AU62" s="1128"/>
      <c r="AV62" s="1128"/>
      <c r="AW62" s="1128"/>
      <c r="AX62" s="1128"/>
      <c r="AY62" s="1128"/>
      <c r="AZ62" s="1134"/>
      <c r="BA62" s="1134"/>
      <c r="BB62" s="1134"/>
      <c r="BC62" s="1134"/>
      <c r="BD62" s="1134"/>
      <c r="BE62" s="1119"/>
      <c r="BF62" s="1119"/>
      <c r="BG62" s="1119"/>
      <c r="BH62" s="1119"/>
      <c r="BI62" s="1120"/>
      <c r="BJ62" s="1121" t="s">
        <v>419</v>
      </c>
      <c r="BK62" s="1122"/>
      <c r="BL62" s="1122"/>
      <c r="BM62" s="1122"/>
      <c r="BN62" s="1123"/>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x14ac:dyDescent="0.25">
      <c r="A63" s="265" t="s">
        <v>398</v>
      </c>
      <c r="B63" s="1037" t="s">
        <v>420</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15"/>
      <c r="AF63" s="1116">
        <v>1677</v>
      </c>
      <c r="AG63" s="1052"/>
      <c r="AH63" s="1052"/>
      <c r="AI63" s="1052"/>
      <c r="AJ63" s="1117"/>
      <c r="AK63" s="1118"/>
      <c r="AL63" s="1056"/>
      <c r="AM63" s="1056"/>
      <c r="AN63" s="1056"/>
      <c r="AO63" s="1056"/>
      <c r="AP63" s="1052">
        <v>7978</v>
      </c>
      <c r="AQ63" s="1052"/>
      <c r="AR63" s="1052"/>
      <c r="AS63" s="1052"/>
      <c r="AT63" s="1052"/>
      <c r="AU63" s="1052">
        <v>6585</v>
      </c>
      <c r="AV63" s="1052"/>
      <c r="AW63" s="1052"/>
      <c r="AX63" s="1052"/>
      <c r="AY63" s="1052"/>
      <c r="AZ63" s="1112"/>
      <c r="BA63" s="1112"/>
      <c r="BB63" s="1112"/>
      <c r="BC63" s="1112"/>
      <c r="BD63" s="1112"/>
      <c r="BE63" s="1053"/>
      <c r="BF63" s="1053"/>
      <c r="BG63" s="1053"/>
      <c r="BH63" s="1053"/>
      <c r="BI63" s="1054"/>
      <c r="BJ63" s="1113" t="s">
        <v>421</v>
      </c>
      <c r="BK63" s="1044"/>
      <c r="BL63" s="1044"/>
      <c r="BM63" s="1044"/>
      <c r="BN63" s="1114"/>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x14ac:dyDescent="0.2">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x14ac:dyDescent="0.25">
      <c r="A65" s="253" t="s">
        <v>422</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x14ac:dyDescent="0.2">
      <c r="A66" s="1088" t="s">
        <v>423</v>
      </c>
      <c r="B66" s="1089"/>
      <c r="C66" s="1089"/>
      <c r="D66" s="1089"/>
      <c r="E66" s="1089"/>
      <c r="F66" s="1089"/>
      <c r="G66" s="1089"/>
      <c r="H66" s="1089"/>
      <c r="I66" s="1089"/>
      <c r="J66" s="1089"/>
      <c r="K66" s="1089"/>
      <c r="L66" s="1089"/>
      <c r="M66" s="1089"/>
      <c r="N66" s="1089"/>
      <c r="O66" s="1089"/>
      <c r="P66" s="1090"/>
      <c r="Q66" s="1094" t="s">
        <v>424</v>
      </c>
      <c r="R66" s="1095"/>
      <c r="S66" s="1095"/>
      <c r="T66" s="1095"/>
      <c r="U66" s="1096"/>
      <c r="V66" s="1094" t="s">
        <v>425</v>
      </c>
      <c r="W66" s="1095"/>
      <c r="X66" s="1095"/>
      <c r="Y66" s="1095"/>
      <c r="Z66" s="1096"/>
      <c r="AA66" s="1094" t="s">
        <v>426</v>
      </c>
      <c r="AB66" s="1095"/>
      <c r="AC66" s="1095"/>
      <c r="AD66" s="1095"/>
      <c r="AE66" s="1096"/>
      <c r="AF66" s="1100" t="s">
        <v>405</v>
      </c>
      <c r="AG66" s="1101"/>
      <c r="AH66" s="1101"/>
      <c r="AI66" s="1101"/>
      <c r="AJ66" s="1102"/>
      <c r="AK66" s="1094" t="s">
        <v>406</v>
      </c>
      <c r="AL66" s="1089"/>
      <c r="AM66" s="1089"/>
      <c r="AN66" s="1089"/>
      <c r="AO66" s="1090"/>
      <c r="AP66" s="1094" t="s">
        <v>407</v>
      </c>
      <c r="AQ66" s="1095"/>
      <c r="AR66" s="1095"/>
      <c r="AS66" s="1095"/>
      <c r="AT66" s="1096"/>
      <c r="AU66" s="1094" t="s">
        <v>427</v>
      </c>
      <c r="AV66" s="1095"/>
      <c r="AW66" s="1095"/>
      <c r="AX66" s="1095"/>
      <c r="AY66" s="1096"/>
      <c r="AZ66" s="1094" t="s">
        <v>385</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x14ac:dyDescent="0.25">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x14ac:dyDescent="0.2">
      <c r="A68" s="259">
        <v>1</v>
      </c>
      <c r="B68" s="1078" t="s">
        <v>587</v>
      </c>
      <c r="C68" s="1079"/>
      <c r="D68" s="1079"/>
      <c r="E68" s="1079"/>
      <c r="F68" s="1079"/>
      <c r="G68" s="1079"/>
      <c r="H68" s="1079"/>
      <c r="I68" s="1079"/>
      <c r="J68" s="1079"/>
      <c r="K68" s="1079"/>
      <c r="L68" s="1079"/>
      <c r="M68" s="1079"/>
      <c r="N68" s="1079"/>
      <c r="O68" s="1079"/>
      <c r="P68" s="1080"/>
      <c r="Q68" s="1081">
        <v>98</v>
      </c>
      <c r="R68" s="1075"/>
      <c r="S68" s="1075"/>
      <c r="T68" s="1075"/>
      <c r="U68" s="1075"/>
      <c r="V68" s="1075">
        <v>87</v>
      </c>
      <c r="W68" s="1075"/>
      <c r="X68" s="1075"/>
      <c r="Y68" s="1075"/>
      <c r="Z68" s="1075"/>
      <c r="AA68" s="1075">
        <v>11</v>
      </c>
      <c r="AB68" s="1075"/>
      <c r="AC68" s="1075"/>
      <c r="AD68" s="1075"/>
      <c r="AE68" s="1075"/>
      <c r="AF68" s="1075">
        <v>11</v>
      </c>
      <c r="AG68" s="1075"/>
      <c r="AH68" s="1075"/>
      <c r="AI68" s="1075"/>
      <c r="AJ68" s="1075"/>
      <c r="AK68" s="1075">
        <v>1</v>
      </c>
      <c r="AL68" s="1075"/>
      <c r="AM68" s="1075"/>
      <c r="AN68" s="1075"/>
      <c r="AO68" s="1075"/>
      <c r="AP68" s="1075" t="s">
        <v>520</v>
      </c>
      <c r="AQ68" s="1075"/>
      <c r="AR68" s="1075"/>
      <c r="AS68" s="1075"/>
      <c r="AT68" s="1075"/>
      <c r="AU68" s="1075" t="s">
        <v>520</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x14ac:dyDescent="0.2">
      <c r="A69" s="262">
        <v>2</v>
      </c>
      <c r="B69" s="1067" t="s">
        <v>588</v>
      </c>
      <c r="C69" s="1068"/>
      <c r="D69" s="1068"/>
      <c r="E69" s="1068"/>
      <c r="F69" s="1068"/>
      <c r="G69" s="1068"/>
      <c r="H69" s="1068"/>
      <c r="I69" s="1068"/>
      <c r="J69" s="1068"/>
      <c r="K69" s="1068"/>
      <c r="L69" s="1068"/>
      <c r="M69" s="1068"/>
      <c r="N69" s="1068"/>
      <c r="O69" s="1068"/>
      <c r="P69" s="1069"/>
      <c r="Q69" s="1070">
        <v>2395</v>
      </c>
      <c r="R69" s="1064"/>
      <c r="S69" s="1064"/>
      <c r="T69" s="1064"/>
      <c r="U69" s="1064"/>
      <c r="V69" s="1064">
        <v>2308</v>
      </c>
      <c r="W69" s="1064"/>
      <c r="X69" s="1064"/>
      <c r="Y69" s="1064"/>
      <c r="Z69" s="1064"/>
      <c r="AA69" s="1064">
        <v>87</v>
      </c>
      <c r="AB69" s="1064"/>
      <c r="AC69" s="1064"/>
      <c r="AD69" s="1064"/>
      <c r="AE69" s="1064"/>
      <c r="AF69" s="1064">
        <v>87</v>
      </c>
      <c r="AG69" s="1064"/>
      <c r="AH69" s="1064"/>
      <c r="AI69" s="1064"/>
      <c r="AJ69" s="1064"/>
      <c r="AK69" s="1064">
        <v>64</v>
      </c>
      <c r="AL69" s="1064"/>
      <c r="AM69" s="1064"/>
      <c r="AN69" s="1064"/>
      <c r="AO69" s="1064"/>
      <c r="AP69" s="1064">
        <v>1738</v>
      </c>
      <c r="AQ69" s="1064"/>
      <c r="AR69" s="1064"/>
      <c r="AS69" s="1064"/>
      <c r="AT69" s="1064"/>
      <c r="AU69" s="1064">
        <v>131</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x14ac:dyDescent="0.2">
      <c r="A70" s="262">
        <v>3</v>
      </c>
      <c r="B70" s="1067" t="s">
        <v>589</v>
      </c>
      <c r="C70" s="1068"/>
      <c r="D70" s="1068"/>
      <c r="E70" s="1068"/>
      <c r="F70" s="1068"/>
      <c r="G70" s="1068"/>
      <c r="H70" s="1068"/>
      <c r="I70" s="1068"/>
      <c r="J70" s="1068"/>
      <c r="K70" s="1068"/>
      <c r="L70" s="1068"/>
      <c r="M70" s="1068"/>
      <c r="N70" s="1068"/>
      <c r="O70" s="1068"/>
      <c r="P70" s="1069"/>
      <c r="Q70" s="1070">
        <v>1094</v>
      </c>
      <c r="R70" s="1064"/>
      <c r="S70" s="1064"/>
      <c r="T70" s="1064"/>
      <c r="U70" s="1064"/>
      <c r="V70" s="1064">
        <v>1090</v>
      </c>
      <c r="W70" s="1064"/>
      <c r="X70" s="1064"/>
      <c r="Y70" s="1064"/>
      <c r="Z70" s="1064"/>
      <c r="AA70" s="1064">
        <v>4</v>
      </c>
      <c r="AB70" s="1064"/>
      <c r="AC70" s="1064"/>
      <c r="AD70" s="1064"/>
      <c r="AE70" s="1064"/>
      <c r="AF70" s="1064">
        <v>4</v>
      </c>
      <c r="AG70" s="1064"/>
      <c r="AH70" s="1064"/>
      <c r="AI70" s="1064"/>
      <c r="AJ70" s="1064"/>
      <c r="AK70" s="1064" t="s">
        <v>520</v>
      </c>
      <c r="AL70" s="1064"/>
      <c r="AM70" s="1064"/>
      <c r="AN70" s="1064"/>
      <c r="AO70" s="1064"/>
      <c r="AP70" s="1064" t="s">
        <v>520</v>
      </c>
      <c r="AQ70" s="1064"/>
      <c r="AR70" s="1064"/>
      <c r="AS70" s="1064"/>
      <c r="AT70" s="1064"/>
      <c r="AU70" s="1064" t="s">
        <v>520</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x14ac:dyDescent="0.2">
      <c r="A71" s="262">
        <v>4</v>
      </c>
      <c r="B71" s="1067" t="s">
        <v>590</v>
      </c>
      <c r="C71" s="1068"/>
      <c r="D71" s="1068"/>
      <c r="E71" s="1068"/>
      <c r="F71" s="1068"/>
      <c r="G71" s="1068"/>
      <c r="H71" s="1068"/>
      <c r="I71" s="1068"/>
      <c r="J71" s="1068"/>
      <c r="K71" s="1068"/>
      <c r="L71" s="1068"/>
      <c r="M71" s="1068"/>
      <c r="N71" s="1068"/>
      <c r="O71" s="1068"/>
      <c r="P71" s="1069"/>
      <c r="Q71" s="1070">
        <v>89</v>
      </c>
      <c r="R71" s="1064"/>
      <c r="S71" s="1064"/>
      <c r="T71" s="1064"/>
      <c r="U71" s="1064"/>
      <c r="V71" s="1064">
        <v>73</v>
      </c>
      <c r="W71" s="1064"/>
      <c r="X71" s="1064"/>
      <c r="Y71" s="1064"/>
      <c r="Z71" s="1064"/>
      <c r="AA71" s="1064">
        <v>15</v>
      </c>
      <c r="AB71" s="1064"/>
      <c r="AC71" s="1064"/>
      <c r="AD71" s="1064"/>
      <c r="AE71" s="1064"/>
      <c r="AF71" s="1064">
        <v>15</v>
      </c>
      <c r="AG71" s="1064"/>
      <c r="AH71" s="1064"/>
      <c r="AI71" s="1064"/>
      <c r="AJ71" s="1064"/>
      <c r="AK71" s="1064">
        <v>5</v>
      </c>
      <c r="AL71" s="1064"/>
      <c r="AM71" s="1064"/>
      <c r="AN71" s="1064"/>
      <c r="AO71" s="1064"/>
      <c r="AP71" s="1064" t="s">
        <v>520</v>
      </c>
      <c r="AQ71" s="1064"/>
      <c r="AR71" s="1064"/>
      <c r="AS71" s="1064"/>
      <c r="AT71" s="1064"/>
      <c r="AU71" s="1064" t="s">
        <v>520</v>
      </c>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x14ac:dyDescent="0.2">
      <c r="A72" s="262">
        <v>5</v>
      </c>
      <c r="B72" s="1067" t="s">
        <v>591</v>
      </c>
      <c r="C72" s="1068"/>
      <c r="D72" s="1068"/>
      <c r="E72" s="1068"/>
      <c r="F72" s="1068"/>
      <c r="G72" s="1068"/>
      <c r="H72" s="1068"/>
      <c r="I72" s="1068"/>
      <c r="J72" s="1068"/>
      <c r="K72" s="1068"/>
      <c r="L72" s="1068"/>
      <c r="M72" s="1068"/>
      <c r="N72" s="1068"/>
      <c r="O72" s="1068"/>
      <c r="P72" s="1069"/>
      <c r="Q72" s="1070">
        <v>63</v>
      </c>
      <c r="R72" s="1064"/>
      <c r="S72" s="1064"/>
      <c r="T72" s="1064"/>
      <c r="U72" s="1064"/>
      <c r="V72" s="1064">
        <v>56</v>
      </c>
      <c r="W72" s="1064"/>
      <c r="X72" s="1064"/>
      <c r="Y72" s="1064"/>
      <c r="Z72" s="1064"/>
      <c r="AA72" s="1064">
        <v>7</v>
      </c>
      <c r="AB72" s="1064"/>
      <c r="AC72" s="1064"/>
      <c r="AD72" s="1064"/>
      <c r="AE72" s="1064"/>
      <c r="AF72" s="1064">
        <v>7</v>
      </c>
      <c r="AG72" s="1064"/>
      <c r="AH72" s="1064"/>
      <c r="AI72" s="1064"/>
      <c r="AJ72" s="1064"/>
      <c r="AK72" s="1064" t="s">
        <v>520</v>
      </c>
      <c r="AL72" s="1064"/>
      <c r="AM72" s="1064"/>
      <c r="AN72" s="1064"/>
      <c r="AO72" s="1064"/>
      <c r="AP72" s="1064" t="s">
        <v>520</v>
      </c>
      <c r="AQ72" s="1064"/>
      <c r="AR72" s="1064"/>
      <c r="AS72" s="1064"/>
      <c r="AT72" s="1064"/>
      <c r="AU72" s="1064" t="s">
        <v>520</v>
      </c>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x14ac:dyDescent="0.2">
      <c r="A73" s="262">
        <v>6</v>
      </c>
      <c r="B73" s="1067" t="s">
        <v>592</v>
      </c>
      <c r="C73" s="1068"/>
      <c r="D73" s="1068"/>
      <c r="E73" s="1068"/>
      <c r="F73" s="1068"/>
      <c r="G73" s="1068"/>
      <c r="H73" s="1068"/>
      <c r="I73" s="1068"/>
      <c r="J73" s="1068"/>
      <c r="K73" s="1068"/>
      <c r="L73" s="1068"/>
      <c r="M73" s="1068"/>
      <c r="N73" s="1068"/>
      <c r="O73" s="1068"/>
      <c r="P73" s="1069"/>
      <c r="Q73" s="1070">
        <v>591</v>
      </c>
      <c r="R73" s="1064"/>
      <c r="S73" s="1064"/>
      <c r="T73" s="1064"/>
      <c r="U73" s="1064"/>
      <c r="V73" s="1064">
        <v>542</v>
      </c>
      <c r="W73" s="1064"/>
      <c r="X73" s="1064"/>
      <c r="Y73" s="1064"/>
      <c r="Z73" s="1064"/>
      <c r="AA73" s="1064">
        <v>49</v>
      </c>
      <c r="AB73" s="1064"/>
      <c r="AC73" s="1064"/>
      <c r="AD73" s="1064"/>
      <c r="AE73" s="1064"/>
      <c r="AF73" s="1064">
        <v>49</v>
      </c>
      <c r="AG73" s="1064"/>
      <c r="AH73" s="1064"/>
      <c r="AI73" s="1064"/>
      <c r="AJ73" s="1064"/>
      <c r="AK73" s="1064" t="s">
        <v>520</v>
      </c>
      <c r="AL73" s="1064"/>
      <c r="AM73" s="1064"/>
      <c r="AN73" s="1064"/>
      <c r="AO73" s="1064"/>
      <c r="AP73" s="1064" t="s">
        <v>520</v>
      </c>
      <c r="AQ73" s="1064"/>
      <c r="AR73" s="1064"/>
      <c r="AS73" s="1064"/>
      <c r="AT73" s="1064"/>
      <c r="AU73" s="1064" t="s">
        <v>520</v>
      </c>
      <c r="AV73" s="1064"/>
      <c r="AW73" s="1064"/>
      <c r="AX73" s="1064"/>
      <c r="AY73" s="1064"/>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x14ac:dyDescent="0.2">
      <c r="A74" s="262">
        <v>7</v>
      </c>
      <c r="B74" s="1067" t="s">
        <v>593</v>
      </c>
      <c r="C74" s="1068"/>
      <c r="D74" s="1068"/>
      <c r="E74" s="1068"/>
      <c r="F74" s="1068"/>
      <c r="G74" s="1068"/>
      <c r="H74" s="1068"/>
      <c r="I74" s="1068"/>
      <c r="J74" s="1068"/>
      <c r="K74" s="1068"/>
      <c r="L74" s="1068"/>
      <c r="M74" s="1068"/>
      <c r="N74" s="1068"/>
      <c r="O74" s="1068"/>
      <c r="P74" s="1069"/>
      <c r="Q74" s="1070">
        <v>159720</v>
      </c>
      <c r="R74" s="1064"/>
      <c r="S74" s="1064"/>
      <c r="T74" s="1064"/>
      <c r="U74" s="1064"/>
      <c r="V74" s="1064">
        <v>156204</v>
      </c>
      <c r="W74" s="1064"/>
      <c r="X74" s="1064"/>
      <c r="Y74" s="1064"/>
      <c r="Z74" s="1064"/>
      <c r="AA74" s="1064">
        <v>3516</v>
      </c>
      <c r="AB74" s="1064"/>
      <c r="AC74" s="1064"/>
      <c r="AD74" s="1064"/>
      <c r="AE74" s="1064"/>
      <c r="AF74" s="1064">
        <v>3516</v>
      </c>
      <c r="AG74" s="1064"/>
      <c r="AH74" s="1064"/>
      <c r="AI74" s="1064"/>
      <c r="AJ74" s="1064"/>
      <c r="AK74" s="1064">
        <v>2022</v>
      </c>
      <c r="AL74" s="1064"/>
      <c r="AM74" s="1064"/>
      <c r="AN74" s="1064"/>
      <c r="AO74" s="1064"/>
      <c r="AP74" s="1064" t="s">
        <v>520</v>
      </c>
      <c r="AQ74" s="1064"/>
      <c r="AR74" s="1064"/>
      <c r="AS74" s="1064"/>
      <c r="AT74" s="1064"/>
      <c r="AU74" s="1064" t="s">
        <v>520</v>
      </c>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x14ac:dyDescent="0.2">
      <c r="A75" s="262">
        <v>8</v>
      </c>
      <c r="B75" s="1067" t="s">
        <v>594</v>
      </c>
      <c r="C75" s="1068"/>
      <c r="D75" s="1068"/>
      <c r="E75" s="1068"/>
      <c r="F75" s="1068"/>
      <c r="G75" s="1068"/>
      <c r="H75" s="1068"/>
      <c r="I75" s="1068"/>
      <c r="J75" s="1068"/>
      <c r="K75" s="1068"/>
      <c r="L75" s="1068"/>
      <c r="M75" s="1068"/>
      <c r="N75" s="1068"/>
      <c r="O75" s="1068"/>
      <c r="P75" s="1069"/>
      <c r="Q75" s="1071">
        <v>5289</v>
      </c>
      <c r="R75" s="1072"/>
      <c r="S75" s="1072"/>
      <c r="T75" s="1072"/>
      <c r="U75" s="1073"/>
      <c r="V75" s="1074">
        <v>5486</v>
      </c>
      <c r="W75" s="1072"/>
      <c r="X75" s="1072"/>
      <c r="Y75" s="1072"/>
      <c r="Z75" s="1073"/>
      <c r="AA75" s="1074">
        <v>-197</v>
      </c>
      <c r="AB75" s="1072"/>
      <c r="AC75" s="1072"/>
      <c r="AD75" s="1072"/>
      <c r="AE75" s="1073"/>
      <c r="AF75" s="1074">
        <v>606</v>
      </c>
      <c r="AG75" s="1072"/>
      <c r="AH75" s="1072"/>
      <c r="AI75" s="1072"/>
      <c r="AJ75" s="1073"/>
      <c r="AK75" s="1074" t="s">
        <v>520</v>
      </c>
      <c r="AL75" s="1072"/>
      <c r="AM75" s="1072"/>
      <c r="AN75" s="1072"/>
      <c r="AO75" s="1073"/>
      <c r="AP75" s="1074">
        <v>1459</v>
      </c>
      <c r="AQ75" s="1072"/>
      <c r="AR75" s="1072"/>
      <c r="AS75" s="1072"/>
      <c r="AT75" s="1073"/>
      <c r="AU75" s="1074">
        <v>232</v>
      </c>
      <c r="AV75" s="1072"/>
      <c r="AW75" s="1072"/>
      <c r="AX75" s="1072"/>
      <c r="AY75" s="1073"/>
      <c r="AZ75" s="1065" t="s">
        <v>596</v>
      </c>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x14ac:dyDescent="0.2">
      <c r="A76" s="262">
        <v>9</v>
      </c>
      <c r="B76" s="1067" t="s">
        <v>595</v>
      </c>
      <c r="C76" s="1068"/>
      <c r="D76" s="1068"/>
      <c r="E76" s="1068"/>
      <c r="F76" s="1068"/>
      <c r="G76" s="1068"/>
      <c r="H76" s="1068"/>
      <c r="I76" s="1068"/>
      <c r="J76" s="1068"/>
      <c r="K76" s="1068"/>
      <c r="L76" s="1068"/>
      <c r="M76" s="1068"/>
      <c r="N76" s="1068"/>
      <c r="O76" s="1068"/>
      <c r="P76" s="1069"/>
      <c r="Q76" s="1071">
        <v>7112</v>
      </c>
      <c r="R76" s="1072"/>
      <c r="S76" s="1072"/>
      <c r="T76" s="1072"/>
      <c r="U76" s="1073"/>
      <c r="V76" s="1074">
        <v>6945</v>
      </c>
      <c r="W76" s="1072"/>
      <c r="X76" s="1072"/>
      <c r="Y76" s="1072"/>
      <c r="Z76" s="1073"/>
      <c r="AA76" s="1074">
        <v>167</v>
      </c>
      <c r="AB76" s="1072"/>
      <c r="AC76" s="1072"/>
      <c r="AD76" s="1072"/>
      <c r="AE76" s="1073"/>
      <c r="AF76" s="1074">
        <v>167</v>
      </c>
      <c r="AG76" s="1072"/>
      <c r="AH76" s="1072"/>
      <c r="AI76" s="1072"/>
      <c r="AJ76" s="1073"/>
      <c r="AK76" s="1074" t="s">
        <v>520</v>
      </c>
      <c r="AL76" s="1072"/>
      <c r="AM76" s="1072"/>
      <c r="AN76" s="1072"/>
      <c r="AO76" s="1073"/>
      <c r="AP76" s="1074" t="s">
        <v>520</v>
      </c>
      <c r="AQ76" s="1072"/>
      <c r="AR76" s="1072"/>
      <c r="AS76" s="1072"/>
      <c r="AT76" s="1073"/>
      <c r="AU76" s="1074" t="s">
        <v>520</v>
      </c>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x14ac:dyDescent="0.2">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x14ac:dyDescent="0.2">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x14ac:dyDescent="0.2">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x14ac:dyDescent="0.2">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x14ac:dyDescent="0.2">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x14ac:dyDescent="0.2">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x14ac:dyDescent="0.2">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x14ac:dyDescent="0.2">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x14ac:dyDescent="0.2">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x14ac:dyDescent="0.2">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x14ac:dyDescent="0.2">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x14ac:dyDescent="0.25">
      <c r="A88" s="265" t="s">
        <v>398</v>
      </c>
      <c r="B88" s="1037" t="s">
        <v>428</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4462</v>
      </c>
      <c r="AG88" s="1052"/>
      <c r="AH88" s="1052"/>
      <c r="AI88" s="1052"/>
      <c r="AJ88" s="1052"/>
      <c r="AK88" s="1056"/>
      <c r="AL88" s="1056"/>
      <c r="AM88" s="1056"/>
      <c r="AN88" s="1056"/>
      <c r="AO88" s="1056"/>
      <c r="AP88" s="1052">
        <v>3197</v>
      </c>
      <c r="AQ88" s="1052"/>
      <c r="AR88" s="1052"/>
      <c r="AS88" s="1052"/>
      <c r="AT88" s="1052"/>
      <c r="AU88" s="1052">
        <v>363</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x14ac:dyDescent="0.2">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x14ac:dyDescent="0.2">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x14ac:dyDescent="0.2">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x14ac:dyDescent="0.2">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x14ac:dyDescent="0.2">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x14ac:dyDescent="0.2">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x14ac:dyDescent="0.2">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x14ac:dyDescent="0.2">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x14ac:dyDescent="0.2">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x14ac:dyDescent="0.2">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x14ac:dyDescent="0.2">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x14ac:dyDescent="0.2">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x14ac:dyDescent="0.2">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x14ac:dyDescent="0.25">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398</v>
      </c>
      <c r="BR102" s="1037" t="s">
        <v>429</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25</v>
      </c>
      <c r="CS102" s="1044"/>
      <c r="CT102" s="1044"/>
      <c r="CU102" s="1044"/>
      <c r="CV102" s="1045"/>
      <c r="CW102" s="1043" t="s">
        <v>520</v>
      </c>
      <c r="CX102" s="1044"/>
      <c r="CY102" s="1044"/>
      <c r="CZ102" s="1044"/>
      <c r="DA102" s="1045"/>
      <c r="DB102" s="1043" t="s">
        <v>520</v>
      </c>
      <c r="DC102" s="1044"/>
      <c r="DD102" s="1044"/>
      <c r="DE102" s="1044"/>
      <c r="DF102" s="1045"/>
      <c r="DG102" s="1043" t="s">
        <v>520</v>
      </c>
      <c r="DH102" s="1044"/>
      <c r="DI102" s="1044"/>
      <c r="DJ102" s="1044"/>
      <c r="DK102" s="1045"/>
      <c r="DL102" s="1043" t="s">
        <v>520</v>
      </c>
      <c r="DM102" s="1044"/>
      <c r="DN102" s="1044"/>
      <c r="DO102" s="1044"/>
      <c r="DP102" s="1045"/>
      <c r="DQ102" s="1043" t="s">
        <v>520</v>
      </c>
      <c r="DR102" s="1044"/>
      <c r="DS102" s="1044"/>
      <c r="DT102" s="1044"/>
      <c r="DU102" s="1045"/>
      <c r="DV102" s="1026"/>
      <c r="DW102" s="1027"/>
      <c r="DX102" s="1027"/>
      <c r="DY102" s="1027"/>
      <c r="DZ102" s="1028"/>
      <c r="EA102" s="247"/>
    </row>
    <row r="103" spans="1:131" s="248" customFormat="1" ht="26.25" customHeight="1" x14ac:dyDescent="0.2">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430</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x14ac:dyDescent="0.2">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431</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x14ac:dyDescent="0.2">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2">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5">
      <c r="A107" s="276" t="s">
        <v>432</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433</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2">
      <c r="A108" s="1031" t="s">
        <v>434</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435</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x14ac:dyDescent="0.2">
      <c r="A109" s="986" t="s">
        <v>436</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437</v>
      </c>
      <c r="AB109" s="987"/>
      <c r="AC109" s="987"/>
      <c r="AD109" s="987"/>
      <c r="AE109" s="988"/>
      <c r="AF109" s="989" t="s">
        <v>315</v>
      </c>
      <c r="AG109" s="987"/>
      <c r="AH109" s="987"/>
      <c r="AI109" s="987"/>
      <c r="AJ109" s="988"/>
      <c r="AK109" s="989" t="s">
        <v>314</v>
      </c>
      <c r="AL109" s="987"/>
      <c r="AM109" s="987"/>
      <c r="AN109" s="987"/>
      <c r="AO109" s="988"/>
      <c r="AP109" s="989" t="s">
        <v>438</v>
      </c>
      <c r="AQ109" s="987"/>
      <c r="AR109" s="987"/>
      <c r="AS109" s="987"/>
      <c r="AT109" s="1018"/>
      <c r="AU109" s="986" t="s">
        <v>436</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437</v>
      </c>
      <c r="BR109" s="987"/>
      <c r="BS109" s="987"/>
      <c r="BT109" s="987"/>
      <c r="BU109" s="988"/>
      <c r="BV109" s="989" t="s">
        <v>315</v>
      </c>
      <c r="BW109" s="987"/>
      <c r="BX109" s="987"/>
      <c r="BY109" s="987"/>
      <c r="BZ109" s="988"/>
      <c r="CA109" s="989" t="s">
        <v>314</v>
      </c>
      <c r="CB109" s="987"/>
      <c r="CC109" s="987"/>
      <c r="CD109" s="987"/>
      <c r="CE109" s="988"/>
      <c r="CF109" s="1025" t="s">
        <v>438</v>
      </c>
      <c r="CG109" s="1025"/>
      <c r="CH109" s="1025"/>
      <c r="CI109" s="1025"/>
      <c r="CJ109" s="1025"/>
      <c r="CK109" s="989" t="s">
        <v>439</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437</v>
      </c>
      <c r="DH109" s="987"/>
      <c r="DI109" s="987"/>
      <c r="DJ109" s="987"/>
      <c r="DK109" s="988"/>
      <c r="DL109" s="989" t="s">
        <v>315</v>
      </c>
      <c r="DM109" s="987"/>
      <c r="DN109" s="987"/>
      <c r="DO109" s="987"/>
      <c r="DP109" s="988"/>
      <c r="DQ109" s="989" t="s">
        <v>314</v>
      </c>
      <c r="DR109" s="987"/>
      <c r="DS109" s="987"/>
      <c r="DT109" s="987"/>
      <c r="DU109" s="988"/>
      <c r="DV109" s="989" t="s">
        <v>438</v>
      </c>
      <c r="DW109" s="987"/>
      <c r="DX109" s="987"/>
      <c r="DY109" s="987"/>
      <c r="DZ109" s="1018"/>
    </row>
    <row r="110" spans="1:131" s="247" customFormat="1" ht="26.25" customHeight="1" x14ac:dyDescent="0.2">
      <c r="A110" s="889" t="s">
        <v>440</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1508425</v>
      </c>
      <c r="AB110" s="980"/>
      <c r="AC110" s="980"/>
      <c r="AD110" s="980"/>
      <c r="AE110" s="981"/>
      <c r="AF110" s="982">
        <v>1460481</v>
      </c>
      <c r="AG110" s="980"/>
      <c r="AH110" s="980"/>
      <c r="AI110" s="980"/>
      <c r="AJ110" s="981"/>
      <c r="AK110" s="982">
        <v>1290306</v>
      </c>
      <c r="AL110" s="980"/>
      <c r="AM110" s="980"/>
      <c r="AN110" s="980"/>
      <c r="AO110" s="981"/>
      <c r="AP110" s="983">
        <v>21.3</v>
      </c>
      <c r="AQ110" s="984"/>
      <c r="AR110" s="984"/>
      <c r="AS110" s="984"/>
      <c r="AT110" s="985"/>
      <c r="AU110" s="1019" t="s">
        <v>73</v>
      </c>
      <c r="AV110" s="1020"/>
      <c r="AW110" s="1020"/>
      <c r="AX110" s="1020"/>
      <c r="AY110" s="1020"/>
      <c r="AZ110" s="945" t="s">
        <v>441</v>
      </c>
      <c r="BA110" s="890"/>
      <c r="BB110" s="890"/>
      <c r="BC110" s="890"/>
      <c r="BD110" s="890"/>
      <c r="BE110" s="890"/>
      <c r="BF110" s="890"/>
      <c r="BG110" s="890"/>
      <c r="BH110" s="890"/>
      <c r="BI110" s="890"/>
      <c r="BJ110" s="890"/>
      <c r="BK110" s="890"/>
      <c r="BL110" s="890"/>
      <c r="BM110" s="890"/>
      <c r="BN110" s="890"/>
      <c r="BO110" s="890"/>
      <c r="BP110" s="891"/>
      <c r="BQ110" s="946">
        <v>13930720</v>
      </c>
      <c r="BR110" s="927"/>
      <c r="BS110" s="927"/>
      <c r="BT110" s="927"/>
      <c r="BU110" s="927"/>
      <c r="BV110" s="927">
        <v>13918814</v>
      </c>
      <c r="BW110" s="927"/>
      <c r="BX110" s="927"/>
      <c r="BY110" s="927"/>
      <c r="BZ110" s="927"/>
      <c r="CA110" s="927">
        <v>13886648</v>
      </c>
      <c r="CB110" s="927"/>
      <c r="CC110" s="927"/>
      <c r="CD110" s="927"/>
      <c r="CE110" s="927"/>
      <c r="CF110" s="951">
        <v>229.2</v>
      </c>
      <c r="CG110" s="952"/>
      <c r="CH110" s="952"/>
      <c r="CI110" s="952"/>
      <c r="CJ110" s="952"/>
      <c r="CK110" s="1015" t="s">
        <v>442</v>
      </c>
      <c r="CL110" s="901"/>
      <c r="CM110" s="976" t="s">
        <v>443</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130</v>
      </c>
      <c r="DH110" s="927"/>
      <c r="DI110" s="927"/>
      <c r="DJ110" s="927"/>
      <c r="DK110" s="927"/>
      <c r="DL110" s="927" t="s">
        <v>130</v>
      </c>
      <c r="DM110" s="927"/>
      <c r="DN110" s="927"/>
      <c r="DO110" s="927"/>
      <c r="DP110" s="927"/>
      <c r="DQ110" s="927" t="s">
        <v>130</v>
      </c>
      <c r="DR110" s="927"/>
      <c r="DS110" s="927"/>
      <c r="DT110" s="927"/>
      <c r="DU110" s="927"/>
      <c r="DV110" s="928" t="s">
        <v>130</v>
      </c>
      <c r="DW110" s="928"/>
      <c r="DX110" s="928"/>
      <c r="DY110" s="928"/>
      <c r="DZ110" s="929"/>
    </row>
    <row r="111" spans="1:131" s="247" customFormat="1" ht="26.25" customHeight="1" x14ac:dyDescent="0.2">
      <c r="A111" s="856" t="s">
        <v>444</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130</v>
      </c>
      <c r="AB111" s="1008"/>
      <c r="AC111" s="1008"/>
      <c r="AD111" s="1008"/>
      <c r="AE111" s="1009"/>
      <c r="AF111" s="1010" t="s">
        <v>445</v>
      </c>
      <c r="AG111" s="1008"/>
      <c r="AH111" s="1008"/>
      <c r="AI111" s="1008"/>
      <c r="AJ111" s="1009"/>
      <c r="AK111" s="1010" t="s">
        <v>445</v>
      </c>
      <c r="AL111" s="1008"/>
      <c r="AM111" s="1008"/>
      <c r="AN111" s="1008"/>
      <c r="AO111" s="1009"/>
      <c r="AP111" s="1011" t="s">
        <v>130</v>
      </c>
      <c r="AQ111" s="1012"/>
      <c r="AR111" s="1012"/>
      <c r="AS111" s="1012"/>
      <c r="AT111" s="1013"/>
      <c r="AU111" s="1021"/>
      <c r="AV111" s="1022"/>
      <c r="AW111" s="1022"/>
      <c r="AX111" s="1022"/>
      <c r="AY111" s="1022"/>
      <c r="AZ111" s="897" t="s">
        <v>446</v>
      </c>
      <c r="BA111" s="832"/>
      <c r="BB111" s="832"/>
      <c r="BC111" s="832"/>
      <c r="BD111" s="832"/>
      <c r="BE111" s="832"/>
      <c r="BF111" s="832"/>
      <c r="BG111" s="832"/>
      <c r="BH111" s="832"/>
      <c r="BI111" s="832"/>
      <c r="BJ111" s="832"/>
      <c r="BK111" s="832"/>
      <c r="BL111" s="832"/>
      <c r="BM111" s="832"/>
      <c r="BN111" s="832"/>
      <c r="BO111" s="832"/>
      <c r="BP111" s="833"/>
      <c r="BQ111" s="898">
        <v>2901</v>
      </c>
      <c r="BR111" s="899"/>
      <c r="BS111" s="899"/>
      <c r="BT111" s="899"/>
      <c r="BU111" s="899"/>
      <c r="BV111" s="899" t="s">
        <v>130</v>
      </c>
      <c r="BW111" s="899"/>
      <c r="BX111" s="899"/>
      <c r="BY111" s="899"/>
      <c r="BZ111" s="899"/>
      <c r="CA111" s="899" t="s">
        <v>447</v>
      </c>
      <c r="CB111" s="899"/>
      <c r="CC111" s="899"/>
      <c r="CD111" s="899"/>
      <c r="CE111" s="899"/>
      <c r="CF111" s="960" t="s">
        <v>130</v>
      </c>
      <c r="CG111" s="961"/>
      <c r="CH111" s="961"/>
      <c r="CI111" s="961"/>
      <c r="CJ111" s="961"/>
      <c r="CK111" s="1016"/>
      <c r="CL111" s="903"/>
      <c r="CM111" s="906" t="s">
        <v>448</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130</v>
      </c>
      <c r="DH111" s="899"/>
      <c r="DI111" s="899"/>
      <c r="DJ111" s="899"/>
      <c r="DK111" s="899"/>
      <c r="DL111" s="899" t="s">
        <v>130</v>
      </c>
      <c r="DM111" s="899"/>
      <c r="DN111" s="899"/>
      <c r="DO111" s="899"/>
      <c r="DP111" s="899"/>
      <c r="DQ111" s="899" t="s">
        <v>130</v>
      </c>
      <c r="DR111" s="899"/>
      <c r="DS111" s="899"/>
      <c r="DT111" s="899"/>
      <c r="DU111" s="899"/>
      <c r="DV111" s="876" t="s">
        <v>130</v>
      </c>
      <c r="DW111" s="876"/>
      <c r="DX111" s="876"/>
      <c r="DY111" s="876"/>
      <c r="DZ111" s="877"/>
    </row>
    <row r="112" spans="1:131" s="247" customFormat="1" ht="26.25" customHeight="1" x14ac:dyDescent="0.2">
      <c r="A112" s="1001" t="s">
        <v>449</v>
      </c>
      <c r="B112" s="1002"/>
      <c r="C112" s="832" t="s">
        <v>450</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130</v>
      </c>
      <c r="AB112" s="862"/>
      <c r="AC112" s="862"/>
      <c r="AD112" s="862"/>
      <c r="AE112" s="863"/>
      <c r="AF112" s="864" t="s">
        <v>130</v>
      </c>
      <c r="AG112" s="862"/>
      <c r="AH112" s="862"/>
      <c r="AI112" s="862"/>
      <c r="AJ112" s="863"/>
      <c r="AK112" s="864" t="s">
        <v>445</v>
      </c>
      <c r="AL112" s="862"/>
      <c r="AM112" s="862"/>
      <c r="AN112" s="862"/>
      <c r="AO112" s="863"/>
      <c r="AP112" s="909" t="s">
        <v>130</v>
      </c>
      <c r="AQ112" s="910"/>
      <c r="AR112" s="910"/>
      <c r="AS112" s="910"/>
      <c r="AT112" s="911"/>
      <c r="AU112" s="1021"/>
      <c r="AV112" s="1022"/>
      <c r="AW112" s="1022"/>
      <c r="AX112" s="1022"/>
      <c r="AY112" s="1022"/>
      <c r="AZ112" s="897" t="s">
        <v>451</v>
      </c>
      <c r="BA112" s="832"/>
      <c r="BB112" s="832"/>
      <c r="BC112" s="832"/>
      <c r="BD112" s="832"/>
      <c r="BE112" s="832"/>
      <c r="BF112" s="832"/>
      <c r="BG112" s="832"/>
      <c r="BH112" s="832"/>
      <c r="BI112" s="832"/>
      <c r="BJ112" s="832"/>
      <c r="BK112" s="832"/>
      <c r="BL112" s="832"/>
      <c r="BM112" s="832"/>
      <c r="BN112" s="832"/>
      <c r="BO112" s="832"/>
      <c r="BP112" s="833"/>
      <c r="BQ112" s="898">
        <v>7391466</v>
      </c>
      <c r="BR112" s="899"/>
      <c r="BS112" s="899"/>
      <c r="BT112" s="899"/>
      <c r="BU112" s="899"/>
      <c r="BV112" s="899">
        <v>6947576</v>
      </c>
      <c r="BW112" s="899"/>
      <c r="BX112" s="899"/>
      <c r="BY112" s="899"/>
      <c r="BZ112" s="899"/>
      <c r="CA112" s="899">
        <v>6585486</v>
      </c>
      <c r="CB112" s="899"/>
      <c r="CC112" s="899"/>
      <c r="CD112" s="899"/>
      <c r="CE112" s="899"/>
      <c r="CF112" s="960">
        <v>108.7</v>
      </c>
      <c r="CG112" s="961"/>
      <c r="CH112" s="961"/>
      <c r="CI112" s="961"/>
      <c r="CJ112" s="961"/>
      <c r="CK112" s="1016"/>
      <c r="CL112" s="903"/>
      <c r="CM112" s="906" t="s">
        <v>452</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130</v>
      </c>
      <c r="DH112" s="899"/>
      <c r="DI112" s="899"/>
      <c r="DJ112" s="899"/>
      <c r="DK112" s="899"/>
      <c r="DL112" s="899" t="s">
        <v>445</v>
      </c>
      <c r="DM112" s="899"/>
      <c r="DN112" s="899"/>
      <c r="DO112" s="899"/>
      <c r="DP112" s="899"/>
      <c r="DQ112" s="899" t="s">
        <v>130</v>
      </c>
      <c r="DR112" s="899"/>
      <c r="DS112" s="899"/>
      <c r="DT112" s="899"/>
      <c r="DU112" s="899"/>
      <c r="DV112" s="876" t="s">
        <v>447</v>
      </c>
      <c r="DW112" s="876"/>
      <c r="DX112" s="876"/>
      <c r="DY112" s="876"/>
      <c r="DZ112" s="877"/>
    </row>
    <row r="113" spans="1:130" s="247" customFormat="1" ht="26.25" customHeight="1" x14ac:dyDescent="0.2">
      <c r="A113" s="1003"/>
      <c r="B113" s="1004"/>
      <c r="C113" s="832" t="s">
        <v>453</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497570</v>
      </c>
      <c r="AB113" s="1008"/>
      <c r="AC113" s="1008"/>
      <c r="AD113" s="1008"/>
      <c r="AE113" s="1009"/>
      <c r="AF113" s="1010">
        <v>591028</v>
      </c>
      <c r="AG113" s="1008"/>
      <c r="AH113" s="1008"/>
      <c r="AI113" s="1008"/>
      <c r="AJ113" s="1009"/>
      <c r="AK113" s="1010">
        <v>565574</v>
      </c>
      <c r="AL113" s="1008"/>
      <c r="AM113" s="1008"/>
      <c r="AN113" s="1008"/>
      <c r="AO113" s="1009"/>
      <c r="AP113" s="1011">
        <v>9.3000000000000007</v>
      </c>
      <c r="AQ113" s="1012"/>
      <c r="AR113" s="1012"/>
      <c r="AS113" s="1012"/>
      <c r="AT113" s="1013"/>
      <c r="AU113" s="1021"/>
      <c r="AV113" s="1022"/>
      <c r="AW113" s="1022"/>
      <c r="AX113" s="1022"/>
      <c r="AY113" s="1022"/>
      <c r="AZ113" s="897" t="s">
        <v>454</v>
      </c>
      <c r="BA113" s="832"/>
      <c r="BB113" s="832"/>
      <c r="BC113" s="832"/>
      <c r="BD113" s="832"/>
      <c r="BE113" s="832"/>
      <c r="BF113" s="832"/>
      <c r="BG113" s="832"/>
      <c r="BH113" s="832"/>
      <c r="BI113" s="832"/>
      <c r="BJ113" s="832"/>
      <c r="BK113" s="832"/>
      <c r="BL113" s="832"/>
      <c r="BM113" s="832"/>
      <c r="BN113" s="832"/>
      <c r="BO113" s="832"/>
      <c r="BP113" s="833"/>
      <c r="BQ113" s="898">
        <v>431443</v>
      </c>
      <c r="BR113" s="899"/>
      <c r="BS113" s="899"/>
      <c r="BT113" s="899"/>
      <c r="BU113" s="899"/>
      <c r="BV113" s="899">
        <v>365078</v>
      </c>
      <c r="BW113" s="899"/>
      <c r="BX113" s="899"/>
      <c r="BY113" s="899"/>
      <c r="BZ113" s="899"/>
      <c r="CA113" s="899">
        <v>362461</v>
      </c>
      <c r="CB113" s="899"/>
      <c r="CC113" s="899"/>
      <c r="CD113" s="899"/>
      <c r="CE113" s="899"/>
      <c r="CF113" s="960">
        <v>6</v>
      </c>
      <c r="CG113" s="961"/>
      <c r="CH113" s="961"/>
      <c r="CI113" s="961"/>
      <c r="CJ113" s="961"/>
      <c r="CK113" s="1016"/>
      <c r="CL113" s="903"/>
      <c r="CM113" s="906" t="s">
        <v>455</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130</v>
      </c>
      <c r="DH113" s="862"/>
      <c r="DI113" s="862"/>
      <c r="DJ113" s="862"/>
      <c r="DK113" s="863"/>
      <c r="DL113" s="864" t="s">
        <v>130</v>
      </c>
      <c r="DM113" s="862"/>
      <c r="DN113" s="862"/>
      <c r="DO113" s="862"/>
      <c r="DP113" s="863"/>
      <c r="DQ113" s="864" t="s">
        <v>130</v>
      </c>
      <c r="DR113" s="862"/>
      <c r="DS113" s="862"/>
      <c r="DT113" s="862"/>
      <c r="DU113" s="863"/>
      <c r="DV113" s="909" t="s">
        <v>130</v>
      </c>
      <c r="DW113" s="910"/>
      <c r="DX113" s="910"/>
      <c r="DY113" s="910"/>
      <c r="DZ113" s="911"/>
    </row>
    <row r="114" spans="1:130" s="247" customFormat="1" ht="26.25" customHeight="1" x14ac:dyDescent="0.2">
      <c r="A114" s="1003"/>
      <c r="B114" s="1004"/>
      <c r="C114" s="832" t="s">
        <v>456</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130942</v>
      </c>
      <c r="AB114" s="862"/>
      <c r="AC114" s="862"/>
      <c r="AD114" s="862"/>
      <c r="AE114" s="863"/>
      <c r="AF114" s="864">
        <v>127847</v>
      </c>
      <c r="AG114" s="862"/>
      <c r="AH114" s="862"/>
      <c r="AI114" s="862"/>
      <c r="AJ114" s="863"/>
      <c r="AK114" s="864">
        <v>114904</v>
      </c>
      <c r="AL114" s="862"/>
      <c r="AM114" s="862"/>
      <c r="AN114" s="862"/>
      <c r="AO114" s="863"/>
      <c r="AP114" s="909">
        <v>1.9</v>
      </c>
      <c r="AQ114" s="910"/>
      <c r="AR114" s="910"/>
      <c r="AS114" s="910"/>
      <c r="AT114" s="911"/>
      <c r="AU114" s="1021"/>
      <c r="AV114" s="1022"/>
      <c r="AW114" s="1022"/>
      <c r="AX114" s="1022"/>
      <c r="AY114" s="1022"/>
      <c r="AZ114" s="897" t="s">
        <v>457</v>
      </c>
      <c r="BA114" s="832"/>
      <c r="BB114" s="832"/>
      <c r="BC114" s="832"/>
      <c r="BD114" s="832"/>
      <c r="BE114" s="832"/>
      <c r="BF114" s="832"/>
      <c r="BG114" s="832"/>
      <c r="BH114" s="832"/>
      <c r="BI114" s="832"/>
      <c r="BJ114" s="832"/>
      <c r="BK114" s="832"/>
      <c r="BL114" s="832"/>
      <c r="BM114" s="832"/>
      <c r="BN114" s="832"/>
      <c r="BO114" s="832"/>
      <c r="BP114" s="833"/>
      <c r="BQ114" s="898">
        <v>2444377</v>
      </c>
      <c r="BR114" s="899"/>
      <c r="BS114" s="899"/>
      <c r="BT114" s="899"/>
      <c r="BU114" s="899"/>
      <c r="BV114" s="899">
        <v>2335636</v>
      </c>
      <c r="BW114" s="899"/>
      <c r="BX114" s="899"/>
      <c r="BY114" s="899"/>
      <c r="BZ114" s="899"/>
      <c r="CA114" s="899">
        <v>2261211</v>
      </c>
      <c r="CB114" s="899"/>
      <c r="CC114" s="899"/>
      <c r="CD114" s="899"/>
      <c r="CE114" s="899"/>
      <c r="CF114" s="960">
        <v>37.299999999999997</v>
      </c>
      <c r="CG114" s="961"/>
      <c r="CH114" s="961"/>
      <c r="CI114" s="961"/>
      <c r="CJ114" s="961"/>
      <c r="CK114" s="1016"/>
      <c r="CL114" s="903"/>
      <c r="CM114" s="906" t="s">
        <v>458</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447</v>
      </c>
      <c r="DH114" s="862"/>
      <c r="DI114" s="862"/>
      <c r="DJ114" s="862"/>
      <c r="DK114" s="863"/>
      <c r="DL114" s="864" t="s">
        <v>447</v>
      </c>
      <c r="DM114" s="862"/>
      <c r="DN114" s="862"/>
      <c r="DO114" s="862"/>
      <c r="DP114" s="863"/>
      <c r="DQ114" s="864" t="s">
        <v>130</v>
      </c>
      <c r="DR114" s="862"/>
      <c r="DS114" s="862"/>
      <c r="DT114" s="862"/>
      <c r="DU114" s="863"/>
      <c r="DV114" s="909" t="s">
        <v>130</v>
      </c>
      <c r="DW114" s="910"/>
      <c r="DX114" s="910"/>
      <c r="DY114" s="910"/>
      <c r="DZ114" s="911"/>
    </row>
    <row r="115" spans="1:130" s="247" customFormat="1" ht="26.25" customHeight="1" x14ac:dyDescent="0.2">
      <c r="A115" s="1003"/>
      <c r="B115" s="1004"/>
      <c r="C115" s="832" t="s">
        <v>459</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5403</v>
      </c>
      <c r="AB115" s="1008"/>
      <c r="AC115" s="1008"/>
      <c r="AD115" s="1008"/>
      <c r="AE115" s="1009"/>
      <c r="AF115" s="1010">
        <v>5098</v>
      </c>
      <c r="AG115" s="1008"/>
      <c r="AH115" s="1008"/>
      <c r="AI115" s="1008"/>
      <c r="AJ115" s="1009"/>
      <c r="AK115" s="1010">
        <v>1924</v>
      </c>
      <c r="AL115" s="1008"/>
      <c r="AM115" s="1008"/>
      <c r="AN115" s="1008"/>
      <c r="AO115" s="1009"/>
      <c r="AP115" s="1011">
        <v>0</v>
      </c>
      <c r="AQ115" s="1012"/>
      <c r="AR115" s="1012"/>
      <c r="AS115" s="1012"/>
      <c r="AT115" s="1013"/>
      <c r="AU115" s="1021"/>
      <c r="AV115" s="1022"/>
      <c r="AW115" s="1022"/>
      <c r="AX115" s="1022"/>
      <c r="AY115" s="1022"/>
      <c r="AZ115" s="897" t="s">
        <v>460</v>
      </c>
      <c r="BA115" s="832"/>
      <c r="BB115" s="832"/>
      <c r="BC115" s="832"/>
      <c r="BD115" s="832"/>
      <c r="BE115" s="832"/>
      <c r="BF115" s="832"/>
      <c r="BG115" s="832"/>
      <c r="BH115" s="832"/>
      <c r="BI115" s="832"/>
      <c r="BJ115" s="832"/>
      <c r="BK115" s="832"/>
      <c r="BL115" s="832"/>
      <c r="BM115" s="832"/>
      <c r="BN115" s="832"/>
      <c r="BO115" s="832"/>
      <c r="BP115" s="833"/>
      <c r="BQ115" s="898" t="s">
        <v>130</v>
      </c>
      <c r="BR115" s="899"/>
      <c r="BS115" s="899"/>
      <c r="BT115" s="899"/>
      <c r="BU115" s="899"/>
      <c r="BV115" s="899" t="s">
        <v>445</v>
      </c>
      <c r="BW115" s="899"/>
      <c r="BX115" s="899"/>
      <c r="BY115" s="899"/>
      <c r="BZ115" s="899"/>
      <c r="CA115" s="899" t="s">
        <v>461</v>
      </c>
      <c r="CB115" s="899"/>
      <c r="CC115" s="899"/>
      <c r="CD115" s="899"/>
      <c r="CE115" s="899"/>
      <c r="CF115" s="960" t="s">
        <v>130</v>
      </c>
      <c r="CG115" s="961"/>
      <c r="CH115" s="961"/>
      <c r="CI115" s="961"/>
      <c r="CJ115" s="961"/>
      <c r="CK115" s="1016"/>
      <c r="CL115" s="903"/>
      <c r="CM115" s="897" t="s">
        <v>462</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130</v>
      </c>
      <c r="DH115" s="862"/>
      <c r="DI115" s="862"/>
      <c r="DJ115" s="862"/>
      <c r="DK115" s="863"/>
      <c r="DL115" s="864" t="s">
        <v>130</v>
      </c>
      <c r="DM115" s="862"/>
      <c r="DN115" s="862"/>
      <c r="DO115" s="862"/>
      <c r="DP115" s="863"/>
      <c r="DQ115" s="864" t="s">
        <v>130</v>
      </c>
      <c r="DR115" s="862"/>
      <c r="DS115" s="862"/>
      <c r="DT115" s="862"/>
      <c r="DU115" s="863"/>
      <c r="DV115" s="909" t="s">
        <v>130</v>
      </c>
      <c r="DW115" s="910"/>
      <c r="DX115" s="910"/>
      <c r="DY115" s="910"/>
      <c r="DZ115" s="911"/>
    </row>
    <row r="116" spans="1:130" s="247" customFormat="1" ht="26.25" customHeight="1" x14ac:dyDescent="0.2">
      <c r="A116" s="1005"/>
      <c r="B116" s="1006"/>
      <c r="C116" s="965" t="s">
        <v>463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t="s">
        <v>130</v>
      </c>
      <c r="AB116" s="862"/>
      <c r="AC116" s="862"/>
      <c r="AD116" s="862"/>
      <c r="AE116" s="863"/>
      <c r="AF116" s="864" t="s">
        <v>130</v>
      </c>
      <c r="AG116" s="862"/>
      <c r="AH116" s="862"/>
      <c r="AI116" s="862"/>
      <c r="AJ116" s="863"/>
      <c r="AK116" s="864" t="s">
        <v>445</v>
      </c>
      <c r="AL116" s="862"/>
      <c r="AM116" s="862"/>
      <c r="AN116" s="862"/>
      <c r="AO116" s="863"/>
      <c r="AP116" s="909" t="s">
        <v>445</v>
      </c>
      <c r="AQ116" s="910"/>
      <c r="AR116" s="910"/>
      <c r="AS116" s="910"/>
      <c r="AT116" s="911"/>
      <c r="AU116" s="1021"/>
      <c r="AV116" s="1022"/>
      <c r="AW116" s="1022"/>
      <c r="AX116" s="1022"/>
      <c r="AY116" s="1022"/>
      <c r="AZ116" s="948" t="s">
        <v>464</v>
      </c>
      <c r="BA116" s="949"/>
      <c r="BB116" s="949"/>
      <c r="BC116" s="949"/>
      <c r="BD116" s="949"/>
      <c r="BE116" s="949"/>
      <c r="BF116" s="949"/>
      <c r="BG116" s="949"/>
      <c r="BH116" s="949"/>
      <c r="BI116" s="949"/>
      <c r="BJ116" s="949"/>
      <c r="BK116" s="949"/>
      <c r="BL116" s="949"/>
      <c r="BM116" s="949"/>
      <c r="BN116" s="949"/>
      <c r="BO116" s="949"/>
      <c r="BP116" s="950"/>
      <c r="BQ116" s="898" t="s">
        <v>130</v>
      </c>
      <c r="BR116" s="899"/>
      <c r="BS116" s="899"/>
      <c r="BT116" s="899"/>
      <c r="BU116" s="899"/>
      <c r="BV116" s="899" t="s">
        <v>130</v>
      </c>
      <c r="BW116" s="899"/>
      <c r="BX116" s="899"/>
      <c r="BY116" s="899"/>
      <c r="BZ116" s="899"/>
      <c r="CA116" s="899" t="s">
        <v>130</v>
      </c>
      <c r="CB116" s="899"/>
      <c r="CC116" s="899"/>
      <c r="CD116" s="899"/>
      <c r="CE116" s="899"/>
      <c r="CF116" s="960" t="s">
        <v>130</v>
      </c>
      <c r="CG116" s="961"/>
      <c r="CH116" s="961"/>
      <c r="CI116" s="961"/>
      <c r="CJ116" s="961"/>
      <c r="CK116" s="1016"/>
      <c r="CL116" s="903"/>
      <c r="CM116" s="906" t="s">
        <v>465</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v>2901</v>
      </c>
      <c r="DH116" s="862"/>
      <c r="DI116" s="862"/>
      <c r="DJ116" s="862"/>
      <c r="DK116" s="863"/>
      <c r="DL116" s="864" t="s">
        <v>130</v>
      </c>
      <c r="DM116" s="862"/>
      <c r="DN116" s="862"/>
      <c r="DO116" s="862"/>
      <c r="DP116" s="863"/>
      <c r="DQ116" s="864" t="s">
        <v>130</v>
      </c>
      <c r="DR116" s="862"/>
      <c r="DS116" s="862"/>
      <c r="DT116" s="862"/>
      <c r="DU116" s="863"/>
      <c r="DV116" s="909" t="s">
        <v>130</v>
      </c>
      <c r="DW116" s="910"/>
      <c r="DX116" s="910"/>
      <c r="DY116" s="910"/>
      <c r="DZ116" s="911"/>
    </row>
    <row r="117" spans="1:130" s="247" customFormat="1" ht="26.25" customHeight="1" x14ac:dyDescent="0.2">
      <c r="A117" s="986" t="s">
        <v>192</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466</v>
      </c>
      <c r="Z117" s="988"/>
      <c r="AA117" s="993">
        <v>2142340</v>
      </c>
      <c r="AB117" s="994"/>
      <c r="AC117" s="994"/>
      <c r="AD117" s="994"/>
      <c r="AE117" s="995"/>
      <c r="AF117" s="996">
        <v>2184454</v>
      </c>
      <c r="AG117" s="994"/>
      <c r="AH117" s="994"/>
      <c r="AI117" s="994"/>
      <c r="AJ117" s="995"/>
      <c r="AK117" s="996">
        <v>1972708</v>
      </c>
      <c r="AL117" s="994"/>
      <c r="AM117" s="994"/>
      <c r="AN117" s="994"/>
      <c r="AO117" s="995"/>
      <c r="AP117" s="997"/>
      <c r="AQ117" s="998"/>
      <c r="AR117" s="998"/>
      <c r="AS117" s="998"/>
      <c r="AT117" s="999"/>
      <c r="AU117" s="1021"/>
      <c r="AV117" s="1022"/>
      <c r="AW117" s="1022"/>
      <c r="AX117" s="1022"/>
      <c r="AY117" s="1022"/>
      <c r="AZ117" s="948" t="s">
        <v>467</v>
      </c>
      <c r="BA117" s="949"/>
      <c r="BB117" s="949"/>
      <c r="BC117" s="949"/>
      <c r="BD117" s="949"/>
      <c r="BE117" s="949"/>
      <c r="BF117" s="949"/>
      <c r="BG117" s="949"/>
      <c r="BH117" s="949"/>
      <c r="BI117" s="949"/>
      <c r="BJ117" s="949"/>
      <c r="BK117" s="949"/>
      <c r="BL117" s="949"/>
      <c r="BM117" s="949"/>
      <c r="BN117" s="949"/>
      <c r="BO117" s="949"/>
      <c r="BP117" s="950"/>
      <c r="BQ117" s="898" t="s">
        <v>130</v>
      </c>
      <c r="BR117" s="899"/>
      <c r="BS117" s="899"/>
      <c r="BT117" s="899"/>
      <c r="BU117" s="899"/>
      <c r="BV117" s="899" t="s">
        <v>445</v>
      </c>
      <c r="BW117" s="899"/>
      <c r="BX117" s="899"/>
      <c r="BY117" s="899"/>
      <c r="BZ117" s="899"/>
      <c r="CA117" s="899" t="s">
        <v>130</v>
      </c>
      <c r="CB117" s="899"/>
      <c r="CC117" s="899"/>
      <c r="CD117" s="899"/>
      <c r="CE117" s="899"/>
      <c r="CF117" s="960" t="s">
        <v>445</v>
      </c>
      <c r="CG117" s="961"/>
      <c r="CH117" s="961"/>
      <c r="CI117" s="961"/>
      <c r="CJ117" s="961"/>
      <c r="CK117" s="1016"/>
      <c r="CL117" s="903"/>
      <c r="CM117" s="906" t="s">
        <v>468</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130</v>
      </c>
      <c r="DH117" s="862"/>
      <c r="DI117" s="862"/>
      <c r="DJ117" s="862"/>
      <c r="DK117" s="863"/>
      <c r="DL117" s="864" t="s">
        <v>445</v>
      </c>
      <c r="DM117" s="862"/>
      <c r="DN117" s="862"/>
      <c r="DO117" s="862"/>
      <c r="DP117" s="863"/>
      <c r="DQ117" s="864" t="s">
        <v>130</v>
      </c>
      <c r="DR117" s="862"/>
      <c r="DS117" s="862"/>
      <c r="DT117" s="862"/>
      <c r="DU117" s="863"/>
      <c r="DV117" s="909" t="s">
        <v>130</v>
      </c>
      <c r="DW117" s="910"/>
      <c r="DX117" s="910"/>
      <c r="DY117" s="910"/>
      <c r="DZ117" s="911"/>
    </row>
    <row r="118" spans="1:130" s="247" customFormat="1" ht="26.25" customHeight="1" x14ac:dyDescent="0.2">
      <c r="A118" s="986" t="s">
        <v>439</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437</v>
      </c>
      <c r="AB118" s="987"/>
      <c r="AC118" s="987"/>
      <c r="AD118" s="987"/>
      <c r="AE118" s="988"/>
      <c r="AF118" s="989" t="s">
        <v>315</v>
      </c>
      <c r="AG118" s="987"/>
      <c r="AH118" s="987"/>
      <c r="AI118" s="987"/>
      <c r="AJ118" s="988"/>
      <c r="AK118" s="989" t="s">
        <v>314</v>
      </c>
      <c r="AL118" s="987"/>
      <c r="AM118" s="987"/>
      <c r="AN118" s="987"/>
      <c r="AO118" s="988"/>
      <c r="AP118" s="990" t="s">
        <v>438</v>
      </c>
      <c r="AQ118" s="991"/>
      <c r="AR118" s="991"/>
      <c r="AS118" s="991"/>
      <c r="AT118" s="992"/>
      <c r="AU118" s="1021"/>
      <c r="AV118" s="1022"/>
      <c r="AW118" s="1022"/>
      <c r="AX118" s="1022"/>
      <c r="AY118" s="1022"/>
      <c r="AZ118" s="964" t="s">
        <v>469</v>
      </c>
      <c r="BA118" s="965"/>
      <c r="BB118" s="965"/>
      <c r="BC118" s="965"/>
      <c r="BD118" s="965"/>
      <c r="BE118" s="965"/>
      <c r="BF118" s="965"/>
      <c r="BG118" s="965"/>
      <c r="BH118" s="965"/>
      <c r="BI118" s="965"/>
      <c r="BJ118" s="965"/>
      <c r="BK118" s="965"/>
      <c r="BL118" s="965"/>
      <c r="BM118" s="965"/>
      <c r="BN118" s="965"/>
      <c r="BO118" s="965"/>
      <c r="BP118" s="966"/>
      <c r="BQ118" s="967" t="s">
        <v>130</v>
      </c>
      <c r="BR118" s="930"/>
      <c r="BS118" s="930"/>
      <c r="BT118" s="930"/>
      <c r="BU118" s="930"/>
      <c r="BV118" s="930" t="s">
        <v>130</v>
      </c>
      <c r="BW118" s="930"/>
      <c r="BX118" s="930"/>
      <c r="BY118" s="930"/>
      <c r="BZ118" s="930"/>
      <c r="CA118" s="930" t="s">
        <v>130</v>
      </c>
      <c r="CB118" s="930"/>
      <c r="CC118" s="930"/>
      <c r="CD118" s="930"/>
      <c r="CE118" s="930"/>
      <c r="CF118" s="960" t="s">
        <v>130</v>
      </c>
      <c r="CG118" s="961"/>
      <c r="CH118" s="961"/>
      <c r="CI118" s="961"/>
      <c r="CJ118" s="961"/>
      <c r="CK118" s="1016"/>
      <c r="CL118" s="903"/>
      <c r="CM118" s="906" t="s">
        <v>470</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130</v>
      </c>
      <c r="DH118" s="862"/>
      <c r="DI118" s="862"/>
      <c r="DJ118" s="862"/>
      <c r="DK118" s="863"/>
      <c r="DL118" s="864" t="s">
        <v>130</v>
      </c>
      <c r="DM118" s="862"/>
      <c r="DN118" s="862"/>
      <c r="DO118" s="862"/>
      <c r="DP118" s="863"/>
      <c r="DQ118" s="864" t="s">
        <v>130</v>
      </c>
      <c r="DR118" s="862"/>
      <c r="DS118" s="862"/>
      <c r="DT118" s="862"/>
      <c r="DU118" s="863"/>
      <c r="DV118" s="909" t="s">
        <v>130</v>
      </c>
      <c r="DW118" s="910"/>
      <c r="DX118" s="910"/>
      <c r="DY118" s="910"/>
      <c r="DZ118" s="911"/>
    </row>
    <row r="119" spans="1:130" s="247" customFormat="1" ht="26.25" customHeight="1" x14ac:dyDescent="0.2">
      <c r="A119" s="900" t="s">
        <v>442</v>
      </c>
      <c r="B119" s="901"/>
      <c r="C119" s="976" t="s">
        <v>443</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130</v>
      </c>
      <c r="AB119" s="980"/>
      <c r="AC119" s="980"/>
      <c r="AD119" s="980"/>
      <c r="AE119" s="981"/>
      <c r="AF119" s="982" t="s">
        <v>130</v>
      </c>
      <c r="AG119" s="980"/>
      <c r="AH119" s="980"/>
      <c r="AI119" s="980"/>
      <c r="AJ119" s="981"/>
      <c r="AK119" s="982" t="s">
        <v>447</v>
      </c>
      <c r="AL119" s="980"/>
      <c r="AM119" s="980"/>
      <c r="AN119" s="980"/>
      <c r="AO119" s="981"/>
      <c r="AP119" s="983" t="s">
        <v>130</v>
      </c>
      <c r="AQ119" s="984"/>
      <c r="AR119" s="984"/>
      <c r="AS119" s="984"/>
      <c r="AT119" s="985"/>
      <c r="AU119" s="1023"/>
      <c r="AV119" s="1024"/>
      <c r="AW119" s="1024"/>
      <c r="AX119" s="1024"/>
      <c r="AY119" s="1024"/>
      <c r="AZ119" s="278" t="s">
        <v>192</v>
      </c>
      <c r="BA119" s="278"/>
      <c r="BB119" s="278"/>
      <c r="BC119" s="278"/>
      <c r="BD119" s="278"/>
      <c r="BE119" s="278"/>
      <c r="BF119" s="278"/>
      <c r="BG119" s="278"/>
      <c r="BH119" s="278"/>
      <c r="BI119" s="278"/>
      <c r="BJ119" s="278"/>
      <c r="BK119" s="278"/>
      <c r="BL119" s="278"/>
      <c r="BM119" s="278"/>
      <c r="BN119" s="278"/>
      <c r="BO119" s="962" t="s">
        <v>471</v>
      </c>
      <c r="BP119" s="963"/>
      <c r="BQ119" s="967">
        <v>24200907</v>
      </c>
      <c r="BR119" s="930"/>
      <c r="BS119" s="930"/>
      <c r="BT119" s="930"/>
      <c r="BU119" s="930"/>
      <c r="BV119" s="930">
        <v>23567104</v>
      </c>
      <c r="BW119" s="930"/>
      <c r="BX119" s="930"/>
      <c r="BY119" s="930"/>
      <c r="BZ119" s="930"/>
      <c r="CA119" s="930">
        <v>23095806</v>
      </c>
      <c r="CB119" s="930"/>
      <c r="CC119" s="930"/>
      <c r="CD119" s="930"/>
      <c r="CE119" s="930"/>
      <c r="CF119" s="828"/>
      <c r="CG119" s="829"/>
      <c r="CH119" s="829"/>
      <c r="CI119" s="829"/>
      <c r="CJ119" s="919"/>
      <c r="CK119" s="1017"/>
      <c r="CL119" s="905"/>
      <c r="CM119" s="923" t="s">
        <v>472</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t="s">
        <v>130</v>
      </c>
      <c r="DH119" s="845"/>
      <c r="DI119" s="845"/>
      <c r="DJ119" s="845"/>
      <c r="DK119" s="846"/>
      <c r="DL119" s="847" t="s">
        <v>130</v>
      </c>
      <c r="DM119" s="845"/>
      <c r="DN119" s="845"/>
      <c r="DO119" s="845"/>
      <c r="DP119" s="846"/>
      <c r="DQ119" s="847" t="s">
        <v>447</v>
      </c>
      <c r="DR119" s="845"/>
      <c r="DS119" s="845"/>
      <c r="DT119" s="845"/>
      <c r="DU119" s="846"/>
      <c r="DV119" s="933" t="s">
        <v>447</v>
      </c>
      <c r="DW119" s="934"/>
      <c r="DX119" s="934"/>
      <c r="DY119" s="934"/>
      <c r="DZ119" s="935"/>
    </row>
    <row r="120" spans="1:130" s="247" customFormat="1" ht="26.25" customHeight="1" x14ac:dyDescent="0.2">
      <c r="A120" s="902"/>
      <c r="B120" s="903"/>
      <c r="C120" s="906" t="s">
        <v>448</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130</v>
      </c>
      <c r="AB120" s="862"/>
      <c r="AC120" s="862"/>
      <c r="AD120" s="862"/>
      <c r="AE120" s="863"/>
      <c r="AF120" s="864" t="s">
        <v>447</v>
      </c>
      <c r="AG120" s="862"/>
      <c r="AH120" s="862"/>
      <c r="AI120" s="862"/>
      <c r="AJ120" s="863"/>
      <c r="AK120" s="864" t="s">
        <v>445</v>
      </c>
      <c r="AL120" s="862"/>
      <c r="AM120" s="862"/>
      <c r="AN120" s="862"/>
      <c r="AO120" s="863"/>
      <c r="AP120" s="909" t="s">
        <v>445</v>
      </c>
      <c r="AQ120" s="910"/>
      <c r="AR120" s="910"/>
      <c r="AS120" s="910"/>
      <c r="AT120" s="911"/>
      <c r="AU120" s="968" t="s">
        <v>473</v>
      </c>
      <c r="AV120" s="969"/>
      <c r="AW120" s="969"/>
      <c r="AX120" s="969"/>
      <c r="AY120" s="970"/>
      <c r="AZ120" s="945" t="s">
        <v>474</v>
      </c>
      <c r="BA120" s="890"/>
      <c r="BB120" s="890"/>
      <c r="BC120" s="890"/>
      <c r="BD120" s="890"/>
      <c r="BE120" s="890"/>
      <c r="BF120" s="890"/>
      <c r="BG120" s="890"/>
      <c r="BH120" s="890"/>
      <c r="BI120" s="890"/>
      <c r="BJ120" s="890"/>
      <c r="BK120" s="890"/>
      <c r="BL120" s="890"/>
      <c r="BM120" s="890"/>
      <c r="BN120" s="890"/>
      <c r="BO120" s="890"/>
      <c r="BP120" s="891"/>
      <c r="BQ120" s="946">
        <v>2413506</v>
      </c>
      <c r="BR120" s="927"/>
      <c r="BS120" s="927"/>
      <c r="BT120" s="927"/>
      <c r="BU120" s="927"/>
      <c r="BV120" s="927">
        <v>2244284</v>
      </c>
      <c r="BW120" s="927"/>
      <c r="BX120" s="927"/>
      <c r="BY120" s="927"/>
      <c r="BZ120" s="927"/>
      <c r="CA120" s="927">
        <v>2053748</v>
      </c>
      <c r="CB120" s="927"/>
      <c r="CC120" s="927"/>
      <c r="CD120" s="927"/>
      <c r="CE120" s="927"/>
      <c r="CF120" s="951">
        <v>33.9</v>
      </c>
      <c r="CG120" s="952"/>
      <c r="CH120" s="952"/>
      <c r="CI120" s="952"/>
      <c r="CJ120" s="952"/>
      <c r="CK120" s="953" t="s">
        <v>475</v>
      </c>
      <c r="CL120" s="937"/>
      <c r="CM120" s="937"/>
      <c r="CN120" s="937"/>
      <c r="CO120" s="938"/>
      <c r="CP120" s="957" t="s">
        <v>415</v>
      </c>
      <c r="CQ120" s="958"/>
      <c r="CR120" s="958"/>
      <c r="CS120" s="958"/>
      <c r="CT120" s="958"/>
      <c r="CU120" s="958"/>
      <c r="CV120" s="958"/>
      <c r="CW120" s="958"/>
      <c r="CX120" s="958"/>
      <c r="CY120" s="958"/>
      <c r="CZ120" s="958"/>
      <c r="DA120" s="958"/>
      <c r="DB120" s="958"/>
      <c r="DC120" s="958"/>
      <c r="DD120" s="958"/>
      <c r="DE120" s="958"/>
      <c r="DF120" s="959"/>
      <c r="DG120" s="946">
        <v>6677705</v>
      </c>
      <c r="DH120" s="927"/>
      <c r="DI120" s="927"/>
      <c r="DJ120" s="927"/>
      <c r="DK120" s="927"/>
      <c r="DL120" s="927">
        <v>6332943</v>
      </c>
      <c r="DM120" s="927"/>
      <c r="DN120" s="927"/>
      <c r="DO120" s="927"/>
      <c r="DP120" s="927"/>
      <c r="DQ120" s="927">
        <v>5972392</v>
      </c>
      <c r="DR120" s="927"/>
      <c r="DS120" s="927"/>
      <c r="DT120" s="927"/>
      <c r="DU120" s="927"/>
      <c r="DV120" s="928">
        <v>98.6</v>
      </c>
      <c r="DW120" s="928"/>
      <c r="DX120" s="928"/>
      <c r="DY120" s="928"/>
      <c r="DZ120" s="929"/>
    </row>
    <row r="121" spans="1:130" s="247" customFormat="1" ht="26.25" customHeight="1" x14ac:dyDescent="0.2">
      <c r="A121" s="902"/>
      <c r="B121" s="903"/>
      <c r="C121" s="948" t="s">
        <v>476</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t="s">
        <v>447</v>
      </c>
      <c r="AB121" s="862"/>
      <c r="AC121" s="862"/>
      <c r="AD121" s="862"/>
      <c r="AE121" s="863"/>
      <c r="AF121" s="864" t="s">
        <v>130</v>
      </c>
      <c r="AG121" s="862"/>
      <c r="AH121" s="862"/>
      <c r="AI121" s="862"/>
      <c r="AJ121" s="863"/>
      <c r="AK121" s="864" t="s">
        <v>447</v>
      </c>
      <c r="AL121" s="862"/>
      <c r="AM121" s="862"/>
      <c r="AN121" s="862"/>
      <c r="AO121" s="863"/>
      <c r="AP121" s="909" t="s">
        <v>447</v>
      </c>
      <c r="AQ121" s="910"/>
      <c r="AR121" s="910"/>
      <c r="AS121" s="910"/>
      <c r="AT121" s="911"/>
      <c r="AU121" s="971"/>
      <c r="AV121" s="972"/>
      <c r="AW121" s="972"/>
      <c r="AX121" s="972"/>
      <c r="AY121" s="973"/>
      <c r="AZ121" s="897" t="s">
        <v>477</v>
      </c>
      <c r="BA121" s="832"/>
      <c r="BB121" s="832"/>
      <c r="BC121" s="832"/>
      <c r="BD121" s="832"/>
      <c r="BE121" s="832"/>
      <c r="BF121" s="832"/>
      <c r="BG121" s="832"/>
      <c r="BH121" s="832"/>
      <c r="BI121" s="832"/>
      <c r="BJ121" s="832"/>
      <c r="BK121" s="832"/>
      <c r="BL121" s="832"/>
      <c r="BM121" s="832"/>
      <c r="BN121" s="832"/>
      <c r="BO121" s="832"/>
      <c r="BP121" s="833"/>
      <c r="BQ121" s="898">
        <v>1870060</v>
      </c>
      <c r="BR121" s="899"/>
      <c r="BS121" s="899"/>
      <c r="BT121" s="899"/>
      <c r="BU121" s="899"/>
      <c r="BV121" s="899">
        <v>1681796</v>
      </c>
      <c r="BW121" s="899"/>
      <c r="BX121" s="899"/>
      <c r="BY121" s="899"/>
      <c r="BZ121" s="899"/>
      <c r="CA121" s="899">
        <v>1494276</v>
      </c>
      <c r="CB121" s="899"/>
      <c r="CC121" s="899"/>
      <c r="CD121" s="899"/>
      <c r="CE121" s="899"/>
      <c r="CF121" s="960">
        <v>24.7</v>
      </c>
      <c r="CG121" s="961"/>
      <c r="CH121" s="961"/>
      <c r="CI121" s="961"/>
      <c r="CJ121" s="961"/>
      <c r="CK121" s="954"/>
      <c r="CL121" s="940"/>
      <c r="CM121" s="940"/>
      <c r="CN121" s="940"/>
      <c r="CO121" s="941"/>
      <c r="CP121" s="920" t="s">
        <v>478</v>
      </c>
      <c r="CQ121" s="921"/>
      <c r="CR121" s="921"/>
      <c r="CS121" s="921"/>
      <c r="CT121" s="921"/>
      <c r="CU121" s="921"/>
      <c r="CV121" s="921"/>
      <c r="CW121" s="921"/>
      <c r="CX121" s="921"/>
      <c r="CY121" s="921"/>
      <c r="CZ121" s="921"/>
      <c r="DA121" s="921"/>
      <c r="DB121" s="921"/>
      <c r="DC121" s="921"/>
      <c r="DD121" s="921"/>
      <c r="DE121" s="921"/>
      <c r="DF121" s="922"/>
      <c r="DG121" s="898">
        <v>486783</v>
      </c>
      <c r="DH121" s="899"/>
      <c r="DI121" s="899"/>
      <c r="DJ121" s="899"/>
      <c r="DK121" s="899"/>
      <c r="DL121" s="899">
        <v>524149</v>
      </c>
      <c r="DM121" s="899"/>
      <c r="DN121" s="899"/>
      <c r="DO121" s="899"/>
      <c r="DP121" s="899"/>
      <c r="DQ121" s="899">
        <v>513957</v>
      </c>
      <c r="DR121" s="899"/>
      <c r="DS121" s="899"/>
      <c r="DT121" s="899"/>
      <c r="DU121" s="899"/>
      <c r="DV121" s="876">
        <v>8.5</v>
      </c>
      <c r="DW121" s="876"/>
      <c r="DX121" s="876"/>
      <c r="DY121" s="876"/>
      <c r="DZ121" s="877"/>
    </row>
    <row r="122" spans="1:130" s="247" customFormat="1" ht="26.25" customHeight="1" x14ac:dyDescent="0.2">
      <c r="A122" s="902"/>
      <c r="B122" s="903"/>
      <c r="C122" s="906" t="s">
        <v>458</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130</v>
      </c>
      <c r="AB122" s="862"/>
      <c r="AC122" s="862"/>
      <c r="AD122" s="862"/>
      <c r="AE122" s="863"/>
      <c r="AF122" s="864" t="s">
        <v>130</v>
      </c>
      <c r="AG122" s="862"/>
      <c r="AH122" s="862"/>
      <c r="AI122" s="862"/>
      <c r="AJ122" s="863"/>
      <c r="AK122" s="864" t="s">
        <v>130</v>
      </c>
      <c r="AL122" s="862"/>
      <c r="AM122" s="862"/>
      <c r="AN122" s="862"/>
      <c r="AO122" s="863"/>
      <c r="AP122" s="909" t="s">
        <v>130</v>
      </c>
      <c r="AQ122" s="910"/>
      <c r="AR122" s="910"/>
      <c r="AS122" s="910"/>
      <c r="AT122" s="911"/>
      <c r="AU122" s="971"/>
      <c r="AV122" s="972"/>
      <c r="AW122" s="972"/>
      <c r="AX122" s="972"/>
      <c r="AY122" s="973"/>
      <c r="AZ122" s="964" t="s">
        <v>479</v>
      </c>
      <c r="BA122" s="965"/>
      <c r="BB122" s="965"/>
      <c r="BC122" s="965"/>
      <c r="BD122" s="965"/>
      <c r="BE122" s="965"/>
      <c r="BF122" s="965"/>
      <c r="BG122" s="965"/>
      <c r="BH122" s="965"/>
      <c r="BI122" s="965"/>
      <c r="BJ122" s="965"/>
      <c r="BK122" s="965"/>
      <c r="BL122" s="965"/>
      <c r="BM122" s="965"/>
      <c r="BN122" s="965"/>
      <c r="BO122" s="965"/>
      <c r="BP122" s="966"/>
      <c r="BQ122" s="967">
        <v>13128514</v>
      </c>
      <c r="BR122" s="930"/>
      <c r="BS122" s="930"/>
      <c r="BT122" s="930"/>
      <c r="BU122" s="930"/>
      <c r="BV122" s="930">
        <v>13261133</v>
      </c>
      <c r="BW122" s="930"/>
      <c r="BX122" s="930"/>
      <c r="BY122" s="930"/>
      <c r="BZ122" s="930"/>
      <c r="CA122" s="930">
        <v>12994440</v>
      </c>
      <c r="CB122" s="930"/>
      <c r="CC122" s="930"/>
      <c r="CD122" s="930"/>
      <c r="CE122" s="930"/>
      <c r="CF122" s="931">
        <v>214.5</v>
      </c>
      <c r="CG122" s="932"/>
      <c r="CH122" s="932"/>
      <c r="CI122" s="932"/>
      <c r="CJ122" s="932"/>
      <c r="CK122" s="954"/>
      <c r="CL122" s="940"/>
      <c r="CM122" s="940"/>
      <c r="CN122" s="940"/>
      <c r="CO122" s="941"/>
      <c r="CP122" s="920" t="s">
        <v>480</v>
      </c>
      <c r="CQ122" s="921"/>
      <c r="CR122" s="921"/>
      <c r="CS122" s="921"/>
      <c r="CT122" s="921"/>
      <c r="CU122" s="921"/>
      <c r="CV122" s="921"/>
      <c r="CW122" s="921"/>
      <c r="CX122" s="921"/>
      <c r="CY122" s="921"/>
      <c r="CZ122" s="921"/>
      <c r="DA122" s="921"/>
      <c r="DB122" s="921"/>
      <c r="DC122" s="921"/>
      <c r="DD122" s="921"/>
      <c r="DE122" s="921"/>
      <c r="DF122" s="922"/>
      <c r="DG122" s="898">
        <v>226978</v>
      </c>
      <c r="DH122" s="899"/>
      <c r="DI122" s="899"/>
      <c r="DJ122" s="899"/>
      <c r="DK122" s="899"/>
      <c r="DL122" s="899">
        <v>90484</v>
      </c>
      <c r="DM122" s="899"/>
      <c r="DN122" s="899"/>
      <c r="DO122" s="899"/>
      <c r="DP122" s="899"/>
      <c r="DQ122" s="899">
        <v>99137</v>
      </c>
      <c r="DR122" s="899"/>
      <c r="DS122" s="899"/>
      <c r="DT122" s="899"/>
      <c r="DU122" s="899"/>
      <c r="DV122" s="876">
        <v>1.6</v>
      </c>
      <c r="DW122" s="876"/>
      <c r="DX122" s="876"/>
      <c r="DY122" s="876"/>
      <c r="DZ122" s="877"/>
    </row>
    <row r="123" spans="1:130" s="247" customFormat="1" ht="26.25" customHeight="1" x14ac:dyDescent="0.2">
      <c r="A123" s="902"/>
      <c r="B123" s="903"/>
      <c r="C123" s="906" t="s">
        <v>465</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v>5403</v>
      </c>
      <c r="AB123" s="862"/>
      <c r="AC123" s="862"/>
      <c r="AD123" s="862"/>
      <c r="AE123" s="863"/>
      <c r="AF123" s="864">
        <v>5098</v>
      </c>
      <c r="AG123" s="862"/>
      <c r="AH123" s="862"/>
      <c r="AI123" s="862"/>
      <c r="AJ123" s="863"/>
      <c r="AK123" s="864">
        <v>1924</v>
      </c>
      <c r="AL123" s="862"/>
      <c r="AM123" s="862"/>
      <c r="AN123" s="862"/>
      <c r="AO123" s="863"/>
      <c r="AP123" s="909">
        <v>0</v>
      </c>
      <c r="AQ123" s="910"/>
      <c r="AR123" s="910"/>
      <c r="AS123" s="910"/>
      <c r="AT123" s="911"/>
      <c r="AU123" s="974"/>
      <c r="AV123" s="975"/>
      <c r="AW123" s="975"/>
      <c r="AX123" s="975"/>
      <c r="AY123" s="975"/>
      <c r="AZ123" s="278" t="s">
        <v>192</v>
      </c>
      <c r="BA123" s="278"/>
      <c r="BB123" s="278"/>
      <c r="BC123" s="278"/>
      <c r="BD123" s="278"/>
      <c r="BE123" s="278"/>
      <c r="BF123" s="278"/>
      <c r="BG123" s="278"/>
      <c r="BH123" s="278"/>
      <c r="BI123" s="278"/>
      <c r="BJ123" s="278"/>
      <c r="BK123" s="278"/>
      <c r="BL123" s="278"/>
      <c r="BM123" s="278"/>
      <c r="BN123" s="278"/>
      <c r="BO123" s="962" t="s">
        <v>481</v>
      </c>
      <c r="BP123" s="963"/>
      <c r="BQ123" s="917">
        <v>17412080</v>
      </c>
      <c r="BR123" s="918"/>
      <c r="BS123" s="918"/>
      <c r="BT123" s="918"/>
      <c r="BU123" s="918"/>
      <c r="BV123" s="918">
        <v>17187213</v>
      </c>
      <c r="BW123" s="918"/>
      <c r="BX123" s="918"/>
      <c r="BY123" s="918"/>
      <c r="BZ123" s="918"/>
      <c r="CA123" s="918">
        <v>16542464</v>
      </c>
      <c r="CB123" s="918"/>
      <c r="CC123" s="918"/>
      <c r="CD123" s="918"/>
      <c r="CE123" s="918"/>
      <c r="CF123" s="828"/>
      <c r="CG123" s="829"/>
      <c r="CH123" s="829"/>
      <c r="CI123" s="829"/>
      <c r="CJ123" s="919"/>
      <c r="CK123" s="954"/>
      <c r="CL123" s="940"/>
      <c r="CM123" s="940"/>
      <c r="CN123" s="940"/>
      <c r="CO123" s="941"/>
      <c r="CP123" s="920" t="s">
        <v>411</v>
      </c>
      <c r="CQ123" s="921"/>
      <c r="CR123" s="921"/>
      <c r="CS123" s="921"/>
      <c r="CT123" s="921"/>
      <c r="CU123" s="921"/>
      <c r="CV123" s="921"/>
      <c r="CW123" s="921"/>
      <c r="CX123" s="921"/>
      <c r="CY123" s="921"/>
      <c r="CZ123" s="921"/>
      <c r="DA123" s="921"/>
      <c r="DB123" s="921"/>
      <c r="DC123" s="921"/>
      <c r="DD123" s="921"/>
      <c r="DE123" s="921"/>
      <c r="DF123" s="922"/>
      <c r="DG123" s="861" t="s">
        <v>130</v>
      </c>
      <c r="DH123" s="862"/>
      <c r="DI123" s="862"/>
      <c r="DJ123" s="862"/>
      <c r="DK123" s="863"/>
      <c r="DL123" s="864" t="s">
        <v>130</v>
      </c>
      <c r="DM123" s="862"/>
      <c r="DN123" s="862"/>
      <c r="DO123" s="862"/>
      <c r="DP123" s="863"/>
      <c r="DQ123" s="864" t="s">
        <v>447</v>
      </c>
      <c r="DR123" s="862"/>
      <c r="DS123" s="862"/>
      <c r="DT123" s="862"/>
      <c r="DU123" s="863"/>
      <c r="DV123" s="909" t="s">
        <v>130</v>
      </c>
      <c r="DW123" s="910"/>
      <c r="DX123" s="910"/>
      <c r="DY123" s="910"/>
      <c r="DZ123" s="911"/>
    </row>
    <row r="124" spans="1:130" s="247" customFormat="1" ht="26.25" customHeight="1" thickBot="1" x14ac:dyDescent="0.25">
      <c r="A124" s="902"/>
      <c r="B124" s="903"/>
      <c r="C124" s="906" t="s">
        <v>468</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130</v>
      </c>
      <c r="AB124" s="862"/>
      <c r="AC124" s="862"/>
      <c r="AD124" s="862"/>
      <c r="AE124" s="863"/>
      <c r="AF124" s="864" t="s">
        <v>130</v>
      </c>
      <c r="AG124" s="862"/>
      <c r="AH124" s="862"/>
      <c r="AI124" s="862"/>
      <c r="AJ124" s="863"/>
      <c r="AK124" s="864" t="s">
        <v>447</v>
      </c>
      <c r="AL124" s="862"/>
      <c r="AM124" s="862"/>
      <c r="AN124" s="862"/>
      <c r="AO124" s="863"/>
      <c r="AP124" s="909" t="s">
        <v>447</v>
      </c>
      <c r="AQ124" s="910"/>
      <c r="AR124" s="910"/>
      <c r="AS124" s="910"/>
      <c r="AT124" s="911"/>
      <c r="AU124" s="912" t="s">
        <v>482</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113</v>
      </c>
      <c r="BR124" s="916"/>
      <c r="BS124" s="916"/>
      <c r="BT124" s="916"/>
      <c r="BU124" s="916"/>
      <c r="BV124" s="916">
        <v>105.1</v>
      </c>
      <c r="BW124" s="916"/>
      <c r="BX124" s="916"/>
      <c r="BY124" s="916"/>
      <c r="BZ124" s="916"/>
      <c r="CA124" s="916">
        <v>108.1</v>
      </c>
      <c r="CB124" s="916"/>
      <c r="CC124" s="916"/>
      <c r="CD124" s="916"/>
      <c r="CE124" s="916"/>
      <c r="CF124" s="806"/>
      <c r="CG124" s="807"/>
      <c r="CH124" s="807"/>
      <c r="CI124" s="807"/>
      <c r="CJ124" s="947"/>
      <c r="CK124" s="955"/>
      <c r="CL124" s="955"/>
      <c r="CM124" s="955"/>
      <c r="CN124" s="955"/>
      <c r="CO124" s="956"/>
      <c r="CP124" s="920" t="s">
        <v>483</v>
      </c>
      <c r="CQ124" s="921"/>
      <c r="CR124" s="921"/>
      <c r="CS124" s="921"/>
      <c r="CT124" s="921"/>
      <c r="CU124" s="921"/>
      <c r="CV124" s="921"/>
      <c r="CW124" s="921"/>
      <c r="CX124" s="921"/>
      <c r="CY124" s="921"/>
      <c r="CZ124" s="921"/>
      <c r="DA124" s="921"/>
      <c r="DB124" s="921"/>
      <c r="DC124" s="921"/>
      <c r="DD124" s="921"/>
      <c r="DE124" s="921"/>
      <c r="DF124" s="922"/>
      <c r="DG124" s="844" t="s">
        <v>130</v>
      </c>
      <c r="DH124" s="845"/>
      <c r="DI124" s="845"/>
      <c r="DJ124" s="845"/>
      <c r="DK124" s="846"/>
      <c r="DL124" s="847" t="s">
        <v>130</v>
      </c>
      <c r="DM124" s="845"/>
      <c r="DN124" s="845"/>
      <c r="DO124" s="845"/>
      <c r="DP124" s="846"/>
      <c r="DQ124" s="847" t="s">
        <v>447</v>
      </c>
      <c r="DR124" s="845"/>
      <c r="DS124" s="845"/>
      <c r="DT124" s="845"/>
      <c r="DU124" s="846"/>
      <c r="DV124" s="933" t="s">
        <v>445</v>
      </c>
      <c r="DW124" s="934"/>
      <c r="DX124" s="934"/>
      <c r="DY124" s="934"/>
      <c r="DZ124" s="935"/>
    </row>
    <row r="125" spans="1:130" s="247" customFormat="1" ht="26.25" customHeight="1" x14ac:dyDescent="0.2">
      <c r="A125" s="902"/>
      <c r="B125" s="903"/>
      <c r="C125" s="906" t="s">
        <v>470</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130</v>
      </c>
      <c r="AB125" s="862"/>
      <c r="AC125" s="862"/>
      <c r="AD125" s="862"/>
      <c r="AE125" s="863"/>
      <c r="AF125" s="864" t="s">
        <v>130</v>
      </c>
      <c r="AG125" s="862"/>
      <c r="AH125" s="862"/>
      <c r="AI125" s="862"/>
      <c r="AJ125" s="863"/>
      <c r="AK125" s="864" t="s">
        <v>445</v>
      </c>
      <c r="AL125" s="862"/>
      <c r="AM125" s="862"/>
      <c r="AN125" s="862"/>
      <c r="AO125" s="863"/>
      <c r="AP125" s="909" t="s">
        <v>130</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484</v>
      </c>
      <c r="CL125" s="937"/>
      <c r="CM125" s="937"/>
      <c r="CN125" s="937"/>
      <c r="CO125" s="938"/>
      <c r="CP125" s="945" t="s">
        <v>485</v>
      </c>
      <c r="CQ125" s="890"/>
      <c r="CR125" s="890"/>
      <c r="CS125" s="890"/>
      <c r="CT125" s="890"/>
      <c r="CU125" s="890"/>
      <c r="CV125" s="890"/>
      <c r="CW125" s="890"/>
      <c r="CX125" s="890"/>
      <c r="CY125" s="890"/>
      <c r="CZ125" s="890"/>
      <c r="DA125" s="890"/>
      <c r="DB125" s="890"/>
      <c r="DC125" s="890"/>
      <c r="DD125" s="890"/>
      <c r="DE125" s="890"/>
      <c r="DF125" s="891"/>
      <c r="DG125" s="946" t="s">
        <v>130</v>
      </c>
      <c r="DH125" s="927"/>
      <c r="DI125" s="927"/>
      <c r="DJ125" s="927"/>
      <c r="DK125" s="927"/>
      <c r="DL125" s="927" t="s">
        <v>445</v>
      </c>
      <c r="DM125" s="927"/>
      <c r="DN125" s="927"/>
      <c r="DO125" s="927"/>
      <c r="DP125" s="927"/>
      <c r="DQ125" s="927" t="s">
        <v>447</v>
      </c>
      <c r="DR125" s="927"/>
      <c r="DS125" s="927"/>
      <c r="DT125" s="927"/>
      <c r="DU125" s="927"/>
      <c r="DV125" s="928" t="s">
        <v>130</v>
      </c>
      <c r="DW125" s="928"/>
      <c r="DX125" s="928"/>
      <c r="DY125" s="928"/>
      <c r="DZ125" s="929"/>
    </row>
    <row r="126" spans="1:130" s="247" customFormat="1" ht="26.25" customHeight="1" thickBot="1" x14ac:dyDescent="0.25">
      <c r="A126" s="902"/>
      <c r="B126" s="903"/>
      <c r="C126" s="906" t="s">
        <v>472</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t="s">
        <v>130</v>
      </c>
      <c r="AB126" s="862"/>
      <c r="AC126" s="862"/>
      <c r="AD126" s="862"/>
      <c r="AE126" s="863"/>
      <c r="AF126" s="864" t="s">
        <v>130</v>
      </c>
      <c r="AG126" s="862"/>
      <c r="AH126" s="862"/>
      <c r="AI126" s="862"/>
      <c r="AJ126" s="863"/>
      <c r="AK126" s="864" t="s">
        <v>130</v>
      </c>
      <c r="AL126" s="862"/>
      <c r="AM126" s="862"/>
      <c r="AN126" s="862"/>
      <c r="AO126" s="863"/>
      <c r="AP126" s="909" t="s">
        <v>445</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486</v>
      </c>
      <c r="CQ126" s="832"/>
      <c r="CR126" s="832"/>
      <c r="CS126" s="832"/>
      <c r="CT126" s="832"/>
      <c r="CU126" s="832"/>
      <c r="CV126" s="832"/>
      <c r="CW126" s="832"/>
      <c r="CX126" s="832"/>
      <c r="CY126" s="832"/>
      <c r="CZ126" s="832"/>
      <c r="DA126" s="832"/>
      <c r="DB126" s="832"/>
      <c r="DC126" s="832"/>
      <c r="DD126" s="832"/>
      <c r="DE126" s="832"/>
      <c r="DF126" s="833"/>
      <c r="DG126" s="898" t="s">
        <v>130</v>
      </c>
      <c r="DH126" s="899"/>
      <c r="DI126" s="899"/>
      <c r="DJ126" s="899"/>
      <c r="DK126" s="899"/>
      <c r="DL126" s="899" t="s">
        <v>130</v>
      </c>
      <c r="DM126" s="899"/>
      <c r="DN126" s="899"/>
      <c r="DO126" s="899"/>
      <c r="DP126" s="899"/>
      <c r="DQ126" s="899" t="s">
        <v>130</v>
      </c>
      <c r="DR126" s="899"/>
      <c r="DS126" s="899"/>
      <c r="DT126" s="899"/>
      <c r="DU126" s="899"/>
      <c r="DV126" s="876" t="s">
        <v>447</v>
      </c>
      <c r="DW126" s="876"/>
      <c r="DX126" s="876"/>
      <c r="DY126" s="876"/>
      <c r="DZ126" s="877"/>
    </row>
    <row r="127" spans="1:130" s="247" customFormat="1" ht="26.25" customHeight="1" x14ac:dyDescent="0.2">
      <c r="A127" s="904"/>
      <c r="B127" s="905"/>
      <c r="C127" s="923" t="s">
        <v>487</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t="s">
        <v>130</v>
      </c>
      <c r="AB127" s="862"/>
      <c r="AC127" s="862"/>
      <c r="AD127" s="862"/>
      <c r="AE127" s="863"/>
      <c r="AF127" s="864" t="s">
        <v>130</v>
      </c>
      <c r="AG127" s="862"/>
      <c r="AH127" s="862"/>
      <c r="AI127" s="862"/>
      <c r="AJ127" s="863"/>
      <c r="AK127" s="864" t="s">
        <v>130</v>
      </c>
      <c r="AL127" s="862"/>
      <c r="AM127" s="862"/>
      <c r="AN127" s="862"/>
      <c r="AO127" s="863"/>
      <c r="AP127" s="909" t="s">
        <v>130</v>
      </c>
      <c r="AQ127" s="910"/>
      <c r="AR127" s="910"/>
      <c r="AS127" s="910"/>
      <c r="AT127" s="911"/>
      <c r="AU127" s="283"/>
      <c r="AV127" s="283"/>
      <c r="AW127" s="283"/>
      <c r="AX127" s="926" t="s">
        <v>488</v>
      </c>
      <c r="AY127" s="894"/>
      <c r="AZ127" s="894"/>
      <c r="BA127" s="894"/>
      <c r="BB127" s="894"/>
      <c r="BC127" s="894"/>
      <c r="BD127" s="894"/>
      <c r="BE127" s="895"/>
      <c r="BF127" s="893" t="s">
        <v>489</v>
      </c>
      <c r="BG127" s="894"/>
      <c r="BH127" s="894"/>
      <c r="BI127" s="894"/>
      <c r="BJ127" s="894"/>
      <c r="BK127" s="894"/>
      <c r="BL127" s="895"/>
      <c r="BM127" s="893" t="s">
        <v>490</v>
      </c>
      <c r="BN127" s="894"/>
      <c r="BO127" s="894"/>
      <c r="BP127" s="894"/>
      <c r="BQ127" s="894"/>
      <c r="BR127" s="894"/>
      <c r="BS127" s="895"/>
      <c r="BT127" s="893" t="s">
        <v>491</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492</v>
      </c>
      <c r="CQ127" s="832"/>
      <c r="CR127" s="832"/>
      <c r="CS127" s="832"/>
      <c r="CT127" s="832"/>
      <c r="CU127" s="832"/>
      <c r="CV127" s="832"/>
      <c r="CW127" s="832"/>
      <c r="CX127" s="832"/>
      <c r="CY127" s="832"/>
      <c r="CZ127" s="832"/>
      <c r="DA127" s="832"/>
      <c r="DB127" s="832"/>
      <c r="DC127" s="832"/>
      <c r="DD127" s="832"/>
      <c r="DE127" s="832"/>
      <c r="DF127" s="833"/>
      <c r="DG127" s="898" t="s">
        <v>130</v>
      </c>
      <c r="DH127" s="899"/>
      <c r="DI127" s="899"/>
      <c r="DJ127" s="899"/>
      <c r="DK127" s="899"/>
      <c r="DL127" s="899" t="s">
        <v>447</v>
      </c>
      <c r="DM127" s="899"/>
      <c r="DN127" s="899"/>
      <c r="DO127" s="899"/>
      <c r="DP127" s="899"/>
      <c r="DQ127" s="899" t="s">
        <v>130</v>
      </c>
      <c r="DR127" s="899"/>
      <c r="DS127" s="899"/>
      <c r="DT127" s="899"/>
      <c r="DU127" s="899"/>
      <c r="DV127" s="876" t="s">
        <v>130</v>
      </c>
      <c r="DW127" s="876"/>
      <c r="DX127" s="876"/>
      <c r="DY127" s="876"/>
      <c r="DZ127" s="877"/>
    </row>
    <row r="128" spans="1:130" s="247" customFormat="1" ht="26.25" customHeight="1" thickBot="1" x14ac:dyDescent="0.25">
      <c r="A128" s="878" t="s">
        <v>493</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494</v>
      </c>
      <c r="X128" s="880"/>
      <c r="Y128" s="880"/>
      <c r="Z128" s="881"/>
      <c r="AA128" s="882">
        <v>242946</v>
      </c>
      <c r="AB128" s="883"/>
      <c r="AC128" s="883"/>
      <c r="AD128" s="883"/>
      <c r="AE128" s="884"/>
      <c r="AF128" s="885">
        <v>222033</v>
      </c>
      <c r="AG128" s="883"/>
      <c r="AH128" s="883"/>
      <c r="AI128" s="883"/>
      <c r="AJ128" s="884"/>
      <c r="AK128" s="885">
        <v>199794</v>
      </c>
      <c r="AL128" s="883"/>
      <c r="AM128" s="883"/>
      <c r="AN128" s="883"/>
      <c r="AO128" s="884"/>
      <c r="AP128" s="886"/>
      <c r="AQ128" s="887"/>
      <c r="AR128" s="887"/>
      <c r="AS128" s="887"/>
      <c r="AT128" s="888"/>
      <c r="AU128" s="283"/>
      <c r="AV128" s="283"/>
      <c r="AW128" s="283"/>
      <c r="AX128" s="889" t="s">
        <v>495</v>
      </c>
      <c r="AY128" s="890"/>
      <c r="AZ128" s="890"/>
      <c r="BA128" s="890"/>
      <c r="BB128" s="890"/>
      <c r="BC128" s="890"/>
      <c r="BD128" s="890"/>
      <c r="BE128" s="891"/>
      <c r="BF128" s="868" t="s">
        <v>447</v>
      </c>
      <c r="BG128" s="869"/>
      <c r="BH128" s="869"/>
      <c r="BI128" s="869"/>
      <c r="BJ128" s="869"/>
      <c r="BK128" s="869"/>
      <c r="BL128" s="892"/>
      <c r="BM128" s="868">
        <v>13.96</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496</v>
      </c>
      <c r="CQ128" s="810"/>
      <c r="CR128" s="810"/>
      <c r="CS128" s="810"/>
      <c r="CT128" s="810"/>
      <c r="CU128" s="810"/>
      <c r="CV128" s="810"/>
      <c r="CW128" s="810"/>
      <c r="CX128" s="810"/>
      <c r="CY128" s="810"/>
      <c r="CZ128" s="810"/>
      <c r="DA128" s="810"/>
      <c r="DB128" s="810"/>
      <c r="DC128" s="810"/>
      <c r="DD128" s="810"/>
      <c r="DE128" s="810"/>
      <c r="DF128" s="811"/>
      <c r="DG128" s="872" t="s">
        <v>130</v>
      </c>
      <c r="DH128" s="873"/>
      <c r="DI128" s="873"/>
      <c r="DJ128" s="873"/>
      <c r="DK128" s="873"/>
      <c r="DL128" s="873" t="s">
        <v>130</v>
      </c>
      <c r="DM128" s="873"/>
      <c r="DN128" s="873"/>
      <c r="DO128" s="873"/>
      <c r="DP128" s="873"/>
      <c r="DQ128" s="873" t="s">
        <v>445</v>
      </c>
      <c r="DR128" s="873"/>
      <c r="DS128" s="873"/>
      <c r="DT128" s="873"/>
      <c r="DU128" s="873"/>
      <c r="DV128" s="874" t="s">
        <v>130</v>
      </c>
      <c r="DW128" s="874"/>
      <c r="DX128" s="874"/>
      <c r="DY128" s="874"/>
      <c r="DZ128" s="875"/>
    </row>
    <row r="129" spans="1:131" s="247" customFormat="1" ht="26.25" customHeight="1" x14ac:dyDescent="0.2">
      <c r="A129" s="856" t="s">
        <v>108</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497</v>
      </c>
      <c r="X129" s="859"/>
      <c r="Y129" s="859"/>
      <c r="Z129" s="860"/>
      <c r="AA129" s="861">
        <v>7197049</v>
      </c>
      <c r="AB129" s="862"/>
      <c r="AC129" s="862"/>
      <c r="AD129" s="862"/>
      <c r="AE129" s="863"/>
      <c r="AF129" s="864">
        <v>7314166</v>
      </c>
      <c r="AG129" s="862"/>
      <c r="AH129" s="862"/>
      <c r="AI129" s="862"/>
      <c r="AJ129" s="863"/>
      <c r="AK129" s="864">
        <v>7254563</v>
      </c>
      <c r="AL129" s="862"/>
      <c r="AM129" s="862"/>
      <c r="AN129" s="862"/>
      <c r="AO129" s="863"/>
      <c r="AP129" s="865"/>
      <c r="AQ129" s="866"/>
      <c r="AR129" s="866"/>
      <c r="AS129" s="866"/>
      <c r="AT129" s="867"/>
      <c r="AU129" s="285"/>
      <c r="AV129" s="285"/>
      <c r="AW129" s="285"/>
      <c r="AX129" s="831" t="s">
        <v>498</v>
      </c>
      <c r="AY129" s="832"/>
      <c r="AZ129" s="832"/>
      <c r="BA129" s="832"/>
      <c r="BB129" s="832"/>
      <c r="BC129" s="832"/>
      <c r="BD129" s="832"/>
      <c r="BE129" s="833"/>
      <c r="BF129" s="851" t="s">
        <v>130</v>
      </c>
      <c r="BG129" s="852"/>
      <c r="BH129" s="852"/>
      <c r="BI129" s="852"/>
      <c r="BJ129" s="852"/>
      <c r="BK129" s="852"/>
      <c r="BL129" s="853"/>
      <c r="BM129" s="851">
        <v>18.96</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2">
      <c r="A130" s="856" t="s">
        <v>499</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500</v>
      </c>
      <c r="X130" s="859"/>
      <c r="Y130" s="859"/>
      <c r="Z130" s="860"/>
      <c r="AA130" s="861">
        <v>1192735</v>
      </c>
      <c r="AB130" s="862"/>
      <c r="AC130" s="862"/>
      <c r="AD130" s="862"/>
      <c r="AE130" s="863"/>
      <c r="AF130" s="864">
        <v>1245623</v>
      </c>
      <c r="AG130" s="862"/>
      <c r="AH130" s="862"/>
      <c r="AI130" s="862"/>
      <c r="AJ130" s="863"/>
      <c r="AK130" s="864">
        <v>1195708</v>
      </c>
      <c r="AL130" s="862"/>
      <c r="AM130" s="862"/>
      <c r="AN130" s="862"/>
      <c r="AO130" s="863"/>
      <c r="AP130" s="865"/>
      <c r="AQ130" s="866"/>
      <c r="AR130" s="866"/>
      <c r="AS130" s="866"/>
      <c r="AT130" s="867"/>
      <c r="AU130" s="285"/>
      <c r="AV130" s="285"/>
      <c r="AW130" s="285"/>
      <c r="AX130" s="831" t="s">
        <v>501</v>
      </c>
      <c r="AY130" s="832"/>
      <c r="AZ130" s="832"/>
      <c r="BA130" s="832"/>
      <c r="BB130" s="832"/>
      <c r="BC130" s="832"/>
      <c r="BD130" s="832"/>
      <c r="BE130" s="833"/>
      <c r="BF130" s="834">
        <v>11</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5">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502</v>
      </c>
      <c r="X131" s="842"/>
      <c r="Y131" s="842"/>
      <c r="Z131" s="843"/>
      <c r="AA131" s="844">
        <v>6004314</v>
      </c>
      <c r="AB131" s="845"/>
      <c r="AC131" s="845"/>
      <c r="AD131" s="845"/>
      <c r="AE131" s="846"/>
      <c r="AF131" s="847">
        <v>6068543</v>
      </c>
      <c r="AG131" s="845"/>
      <c r="AH131" s="845"/>
      <c r="AI131" s="845"/>
      <c r="AJ131" s="846"/>
      <c r="AK131" s="847">
        <v>6058855</v>
      </c>
      <c r="AL131" s="845"/>
      <c r="AM131" s="845"/>
      <c r="AN131" s="845"/>
      <c r="AO131" s="846"/>
      <c r="AP131" s="848"/>
      <c r="AQ131" s="849"/>
      <c r="AR131" s="849"/>
      <c r="AS131" s="849"/>
      <c r="AT131" s="850"/>
      <c r="AU131" s="285"/>
      <c r="AV131" s="285"/>
      <c r="AW131" s="285"/>
      <c r="AX131" s="809" t="s">
        <v>503</v>
      </c>
      <c r="AY131" s="810"/>
      <c r="AZ131" s="810"/>
      <c r="BA131" s="810"/>
      <c r="BB131" s="810"/>
      <c r="BC131" s="810"/>
      <c r="BD131" s="810"/>
      <c r="BE131" s="811"/>
      <c r="BF131" s="812">
        <v>108.1</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2">
      <c r="A132" s="818" t="s">
        <v>504</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505</v>
      </c>
      <c r="W132" s="822"/>
      <c r="X132" s="822"/>
      <c r="Y132" s="822"/>
      <c r="Z132" s="823"/>
      <c r="AA132" s="824">
        <v>11.769187949999999</v>
      </c>
      <c r="AB132" s="825"/>
      <c r="AC132" s="825"/>
      <c r="AD132" s="825"/>
      <c r="AE132" s="826"/>
      <c r="AF132" s="827">
        <v>11.811698460000001</v>
      </c>
      <c r="AG132" s="825"/>
      <c r="AH132" s="825"/>
      <c r="AI132" s="825"/>
      <c r="AJ132" s="826"/>
      <c r="AK132" s="827">
        <v>9.5266514880000006</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5">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506</v>
      </c>
      <c r="W133" s="801"/>
      <c r="X133" s="801"/>
      <c r="Y133" s="801"/>
      <c r="Z133" s="802"/>
      <c r="AA133" s="803">
        <v>12.2</v>
      </c>
      <c r="AB133" s="804"/>
      <c r="AC133" s="804"/>
      <c r="AD133" s="804"/>
      <c r="AE133" s="805"/>
      <c r="AF133" s="803">
        <v>11.9</v>
      </c>
      <c r="AG133" s="804"/>
      <c r="AH133" s="804"/>
      <c r="AI133" s="804"/>
      <c r="AJ133" s="805"/>
      <c r="AK133" s="803">
        <v>11</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2">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4" hidden="1" x14ac:dyDescent="0.2">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2"/>
  </sheetData>
  <sheetProtection algorithmName="SHA-512" hashValue="AXVQ0foiG5wWcp6vr/gBDtGiGZwL0jmgo4gc+SsQrKsBNmxdhEQM11my0wscqePoFVfUcHV7P0tcyhk6ueO8MQ==" saltValue="IvVLpuvQYOk5gz5asJxXn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92" customWidth="1"/>
    <col min="121" max="121" width="0" style="291" hidden="1" customWidth="1"/>
    <col min="122" max="16384" width="9" style="291" hidden="1"/>
  </cols>
  <sheetData>
    <row r="1" spans="1:120" ht="13.2"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91"/>
    </row>
    <row r="17" spans="119:120" ht="13.2" x14ac:dyDescent="0.2">
      <c r="DP17" s="291"/>
    </row>
    <row r="18" spans="119:120" ht="13.2" x14ac:dyDescent="0.2"/>
    <row r="19" spans="119:120" ht="13.2" x14ac:dyDescent="0.2"/>
    <row r="20" spans="119:120" ht="13.2" x14ac:dyDescent="0.2">
      <c r="DO20" s="291"/>
      <c r="DP20" s="291"/>
    </row>
    <row r="21" spans="119:120" ht="13.2" x14ac:dyDescent="0.2">
      <c r="DP21" s="291"/>
    </row>
    <row r="22" spans="119:120" ht="13.2" x14ac:dyDescent="0.2"/>
    <row r="23" spans="119:120" ht="13.2" x14ac:dyDescent="0.2">
      <c r="DO23" s="291"/>
      <c r="DP23" s="291"/>
    </row>
    <row r="24" spans="119:120" ht="13.2" x14ac:dyDescent="0.2">
      <c r="DP24" s="291"/>
    </row>
    <row r="25" spans="119:120" ht="13.2" x14ac:dyDescent="0.2">
      <c r="DP25" s="291"/>
    </row>
    <row r="26" spans="119:120" ht="13.2" x14ac:dyDescent="0.2">
      <c r="DO26" s="291"/>
      <c r="DP26" s="291"/>
    </row>
    <row r="27" spans="119:120" ht="13.2" x14ac:dyDescent="0.2"/>
    <row r="28" spans="119:120" ht="13.2" x14ac:dyDescent="0.2">
      <c r="DO28" s="291"/>
      <c r="DP28" s="291"/>
    </row>
    <row r="29" spans="119:120" ht="13.2" x14ac:dyDescent="0.2">
      <c r="DP29" s="291"/>
    </row>
    <row r="30" spans="119:120" ht="13.2" x14ac:dyDescent="0.2"/>
    <row r="31" spans="119:120" ht="13.2" x14ac:dyDescent="0.2">
      <c r="DO31" s="291"/>
      <c r="DP31" s="291"/>
    </row>
    <row r="32" spans="119:120" ht="13.2" x14ac:dyDescent="0.2"/>
    <row r="33" spans="98:120" ht="13.2" x14ac:dyDescent="0.2">
      <c r="DO33" s="291"/>
      <c r="DP33" s="291"/>
    </row>
    <row r="34" spans="98:120" ht="13.2" x14ac:dyDescent="0.2">
      <c r="DM34" s="291"/>
    </row>
    <row r="35" spans="98:120" ht="13.2" x14ac:dyDescent="0.2">
      <c r="CT35" s="291"/>
      <c r="CU35" s="291"/>
      <c r="CV35" s="291"/>
      <c r="CY35" s="291"/>
      <c r="CZ35" s="291"/>
      <c r="DA35" s="291"/>
      <c r="DD35" s="291"/>
      <c r="DE35" s="291"/>
      <c r="DF35" s="291"/>
      <c r="DI35" s="291"/>
      <c r="DJ35" s="291"/>
      <c r="DK35" s="291"/>
      <c r="DM35" s="291"/>
      <c r="DN35" s="291"/>
      <c r="DO35" s="291"/>
      <c r="DP35" s="291"/>
    </row>
    <row r="36" spans="98:120" ht="13.2" x14ac:dyDescent="0.2"/>
    <row r="37" spans="98:120" ht="13.2" x14ac:dyDescent="0.2">
      <c r="CW37" s="291"/>
      <c r="DB37" s="291"/>
      <c r="DG37" s="291"/>
      <c r="DL37" s="291"/>
      <c r="DP37" s="291"/>
    </row>
    <row r="38" spans="98:120" ht="13.2" x14ac:dyDescent="0.2">
      <c r="CT38" s="291"/>
      <c r="CU38" s="291"/>
      <c r="CV38" s="291"/>
      <c r="CW38" s="291"/>
      <c r="CY38" s="291"/>
      <c r="CZ38" s="291"/>
      <c r="DA38" s="291"/>
      <c r="DB38" s="291"/>
      <c r="DD38" s="291"/>
      <c r="DE38" s="291"/>
      <c r="DF38" s="291"/>
      <c r="DG38" s="291"/>
      <c r="DI38" s="291"/>
      <c r="DJ38" s="291"/>
      <c r="DK38" s="291"/>
      <c r="DL38" s="291"/>
      <c r="DN38" s="291"/>
      <c r="DO38" s="291"/>
      <c r="DP38" s="29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91"/>
      <c r="DO49" s="291"/>
      <c r="DP49" s="29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91"/>
      <c r="CS63" s="291"/>
      <c r="CX63" s="291"/>
      <c r="DC63" s="291"/>
      <c r="DH63" s="291"/>
    </row>
    <row r="64" spans="22:120" ht="13.2" x14ac:dyDescent="0.2">
      <c r="V64" s="291"/>
    </row>
    <row r="65" spans="15:120" ht="13.2" x14ac:dyDescent="0.2">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ht="13.2" x14ac:dyDescent="0.2">
      <c r="Q66" s="291"/>
      <c r="S66" s="291"/>
      <c r="U66" s="291"/>
      <c r="DM66" s="291"/>
    </row>
    <row r="67" spans="15:120" ht="13.2" x14ac:dyDescent="0.2">
      <c r="O67" s="291"/>
      <c r="P67" s="291"/>
      <c r="R67" s="291"/>
      <c r="T67" s="291"/>
      <c r="Y67" s="291"/>
      <c r="CT67" s="291"/>
      <c r="CV67" s="291"/>
      <c r="CW67" s="291"/>
      <c r="CY67" s="291"/>
      <c r="DA67" s="291"/>
      <c r="DB67" s="291"/>
      <c r="DD67" s="291"/>
      <c r="DF67" s="291"/>
      <c r="DG67" s="291"/>
      <c r="DI67" s="291"/>
      <c r="DK67" s="291"/>
      <c r="DL67" s="291"/>
      <c r="DN67" s="291"/>
      <c r="DO67" s="291"/>
      <c r="DP67" s="291"/>
    </row>
    <row r="68" spans="15:120" ht="13.2" x14ac:dyDescent="0.2"/>
    <row r="69" spans="15:120" ht="13.2" x14ac:dyDescent="0.2"/>
    <row r="70" spans="15:120" ht="13.2" x14ac:dyDescent="0.2"/>
    <row r="71" spans="15:120" ht="13.2" x14ac:dyDescent="0.2"/>
    <row r="72" spans="15:120" ht="13.2" x14ac:dyDescent="0.2">
      <c r="DP72" s="291"/>
    </row>
    <row r="73" spans="15:120" ht="13.2" x14ac:dyDescent="0.2">
      <c r="DP73" s="29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91"/>
      <c r="CX96" s="291"/>
      <c r="DC96" s="291"/>
      <c r="DH96" s="291"/>
    </row>
    <row r="97" spans="24:120" ht="13.2" x14ac:dyDescent="0.2">
      <c r="CS97" s="291"/>
      <c r="CX97" s="291"/>
      <c r="DC97" s="291"/>
      <c r="DH97" s="291"/>
      <c r="DP97" s="292" t="s">
        <v>507</v>
      </c>
    </row>
    <row r="98" spans="24:120" ht="13.2" hidden="1" x14ac:dyDescent="0.2">
      <c r="CS98" s="291"/>
      <c r="CX98" s="291"/>
      <c r="DC98" s="291"/>
      <c r="DH98" s="291"/>
    </row>
    <row r="99" spans="24:120" ht="13.2" hidden="1" x14ac:dyDescent="0.2">
      <c r="CS99" s="291"/>
      <c r="CX99" s="291"/>
      <c r="DC99" s="291"/>
      <c r="DH99" s="291"/>
    </row>
    <row r="101" spans="24:120" ht="12" hidden="1" customHeight="1" x14ac:dyDescent="0.2">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2">
      <c r="CU102" s="291"/>
      <c r="CZ102" s="291"/>
      <c r="DE102" s="291"/>
      <c r="DJ102" s="291"/>
      <c r="DM102" s="291"/>
    </row>
    <row r="103" spans="24:120" ht="13.2" hidden="1" x14ac:dyDescent="0.2">
      <c r="CT103" s="291"/>
      <c r="CV103" s="291"/>
      <c r="CW103" s="291"/>
      <c r="CY103" s="291"/>
      <c r="DA103" s="291"/>
      <c r="DB103" s="291"/>
      <c r="DD103" s="291"/>
      <c r="DF103" s="291"/>
      <c r="DG103" s="291"/>
      <c r="DI103" s="291"/>
      <c r="DK103" s="291"/>
      <c r="DL103" s="291"/>
      <c r="DM103" s="291"/>
      <c r="DN103" s="291"/>
      <c r="DO103" s="291"/>
      <c r="DP103" s="291"/>
    </row>
    <row r="104" spans="24:120" ht="13.2" hidden="1" x14ac:dyDescent="0.2">
      <c r="CV104" s="291"/>
      <c r="CW104" s="291"/>
      <c r="DA104" s="291"/>
      <c r="DB104" s="291"/>
      <c r="DF104" s="291"/>
      <c r="DG104" s="291"/>
      <c r="DK104" s="291"/>
      <c r="DL104" s="291"/>
      <c r="DN104" s="291"/>
      <c r="DO104" s="291"/>
      <c r="DP104" s="291"/>
    </row>
    <row r="105" spans="24:120" ht="12.75" hidden="1" customHeight="1" x14ac:dyDescent="0.2"/>
  </sheetData>
  <sheetProtection algorithmName="SHA-512" hashValue="iGbuzLf6+2KeQW9SJxkNX8na9FNYte/b4oEm+S2FoSpicmr8gMdi6Y79oFqgVTD26fkIF5fOp1+KWwDD32fXHg==" saltValue="3eFFXI6r4t0QGropAEaln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92" customWidth="1"/>
    <col min="117" max="16384" width="9" style="291" hidden="1"/>
  </cols>
  <sheetData>
    <row r="1" spans="2:116" ht="13.2"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ht="13.2" x14ac:dyDescent="0.2"/>
    <row r="3" spans="2:116" ht="13.2" x14ac:dyDescent="0.2"/>
    <row r="4" spans="2:116" ht="13.2" x14ac:dyDescent="0.2">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ht="13.2" x14ac:dyDescent="0.2">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ht="13.2" x14ac:dyDescent="0.2"/>
    <row r="20" spans="9:116" ht="13.2" x14ac:dyDescent="0.2"/>
    <row r="21" spans="9:116" ht="13.2" x14ac:dyDescent="0.2">
      <c r="DL21" s="291"/>
    </row>
    <row r="22" spans="9:116" ht="13.2" x14ac:dyDescent="0.2">
      <c r="DI22" s="291"/>
      <c r="DJ22" s="291"/>
      <c r="DK22" s="291"/>
      <c r="DL22" s="291"/>
    </row>
    <row r="23" spans="9:116" ht="13.2" x14ac:dyDescent="0.2">
      <c r="CY23" s="291"/>
      <c r="CZ23" s="291"/>
      <c r="DA23" s="291"/>
      <c r="DB23" s="291"/>
      <c r="DC23" s="291"/>
      <c r="DD23" s="291"/>
      <c r="DE23" s="291"/>
      <c r="DF23" s="291"/>
      <c r="DG23" s="291"/>
      <c r="DH23" s="291"/>
      <c r="DI23" s="291"/>
      <c r="DJ23" s="291"/>
      <c r="DK23" s="291"/>
      <c r="DL23" s="29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91"/>
      <c r="DA35" s="291"/>
      <c r="DB35" s="291"/>
      <c r="DC35" s="291"/>
      <c r="DD35" s="291"/>
      <c r="DE35" s="291"/>
      <c r="DF35" s="291"/>
      <c r="DG35" s="291"/>
      <c r="DH35" s="291"/>
      <c r="DI35" s="291"/>
      <c r="DJ35" s="291"/>
      <c r="DK35" s="291"/>
      <c r="DL35" s="291"/>
    </row>
    <row r="36" spans="15:116" ht="13.2" x14ac:dyDescent="0.2"/>
    <row r="37" spans="15:116" ht="13.2" x14ac:dyDescent="0.2">
      <c r="DL37" s="291"/>
    </row>
    <row r="38" spans="15:116" ht="13.2" x14ac:dyDescent="0.2">
      <c r="DI38" s="291"/>
      <c r="DJ38" s="291"/>
      <c r="DK38" s="291"/>
      <c r="DL38" s="291"/>
    </row>
    <row r="39" spans="15:116" ht="13.2" x14ac:dyDescent="0.2"/>
    <row r="40" spans="15:116" ht="13.2" x14ac:dyDescent="0.2"/>
    <row r="41" spans="15:116" ht="13.2" x14ac:dyDescent="0.2"/>
    <row r="42" spans="15:116" ht="13.2" x14ac:dyDescent="0.2"/>
    <row r="43" spans="15:116" ht="13.2" x14ac:dyDescent="0.2">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ht="13.2" x14ac:dyDescent="0.2">
      <c r="DL44" s="291"/>
    </row>
    <row r="45" spans="15:116" ht="13.2" x14ac:dyDescent="0.2"/>
    <row r="46" spans="15:116" ht="13.2" x14ac:dyDescent="0.2">
      <c r="DA46" s="291"/>
      <c r="DB46" s="291"/>
      <c r="DC46" s="291"/>
      <c r="DD46" s="291"/>
      <c r="DE46" s="291"/>
      <c r="DF46" s="291"/>
      <c r="DG46" s="291"/>
      <c r="DH46" s="291"/>
      <c r="DI46" s="291"/>
      <c r="DJ46" s="291"/>
      <c r="DK46" s="291"/>
      <c r="DL46" s="291"/>
    </row>
    <row r="47" spans="15:116" ht="13.2" x14ac:dyDescent="0.2"/>
    <row r="48" spans="15:116" ht="13.2" x14ac:dyDescent="0.2"/>
    <row r="49" spans="104:116" ht="13.2" x14ac:dyDescent="0.2"/>
    <row r="50" spans="104:116" ht="13.2" x14ac:dyDescent="0.2">
      <c r="CZ50" s="291"/>
      <c r="DA50" s="291"/>
      <c r="DB50" s="291"/>
      <c r="DC50" s="291"/>
      <c r="DD50" s="291"/>
      <c r="DE50" s="291"/>
      <c r="DF50" s="291"/>
      <c r="DG50" s="291"/>
      <c r="DH50" s="291"/>
      <c r="DI50" s="291"/>
      <c r="DJ50" s="291"/>
      <c r="DK50" s="291"/>
      <c r="DL50" s="291"/>
    </row>
    <row r="51" spans="104:116" ht="13.2" x14ac:dyDescent="0.2"/>
    <row r="52" spans="104:116" ht="13.2" x14ac:dyDescent="0.2"/>
    <row r="53" spans="104:116" ht="13.2" x14ac:dyDescent="0.2">
      <c r="DL53" s="29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91"/>
      <c r="DD67" s="291"/>
      <c r="DE67" s="291"/>
      <c r="DF67" s="291"/>
      <c r="DG67" s="291"/>
      <c r="DH67" s="291"/>
      <c r="DI67" s="291"/>
      <c r="DJ67" s="291"/>
      <c r="DK67" s="291"/>
      <c r="DL67" s="29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aPl6VSzwdr6vi3OHmxKxW4LPsniQ+113Uga0M+g7l7Et2aLUrShVCIdKK29UA6eMjMGpmUDJ3meZ1P4IZMz3g==" saltValue="zncvQcY9Q1qWWlYioTesE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2"/>
  <cols>
    <col min="1" max="36" width="2.44140625" style="293" customWidth="1"/>
    <col min="37" max="44" width="17" style="293" customWidth="1"/>
    <col min="45" max="45" width="6.109375" style="300" customWidth="1"/>
    <col min="46" max="46" width="3" style="298" customWidth="1"/>
    <col min="47" max="47" width="19.109375" style="293" hidden="1" customWidth="1"/>
    <col min="48" max="52" width="12.6640625" style="293" hidden="1" customWidth="1"/>
    <col min="53" max="16384" width="8.6640625" style="293" hidden="1"/>
  </cols>
  <sheetData>
    <row r="1" spans="1:46" ht="13.2" x14ac:dyDescent="0.2">
      <c r="AS1" s="294"/>
      <c r="AT1" s="294"/>
    </row>
    <row r="2" spans="1:46" ht="13.2" x14ac:dyDescent="0.2">
      <c r="AS2" s="294"/>
      <c r="AT2" s="294"/>
    </row>
    <row r="3" spans="1:46" ht="13.2" x14ac:dyDescent="0.2">
      <c r="AS3" s="294"/>
      <c r="AT3" s="294"/>
    </row>
    <row r="4" spans="1:46" ht="13.2" x14ac:dyDescent="0.2">
      <c r="AS4" s="294"/>
      <c r="AT4" s="294"/>
    </row>
    <row r="5" spans="1:46" ht="16.2" x14ac:dyDescent="0.2">
      <c r="A5" s="295" t="s">
        <v>508</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ht="13.2" x14ac:dyDescent="0.2">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509</v>
      </c>
      <c r="AL6" s="299"/>
      <c r="AM6" s="299"/>
      <c r="AN6" s="299"/>
      <c r="AO6" s="294"/>
      <c r="AP6" s="294"/>
      <c r="AQ6" s="294"/>
      <c r="AR6" s="294"/>
    </row>
    <row r="7" spans="1:46" ht="13.2" x14ac:dyDescent="0.2">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510</v>
      </c>
      <c r="AP7" s="304"/>
      <c r="AQ7" s="305" t="s">
        <v>511</v>
      </c>
      <c r="AR7" s="306"/>
    </row>
    <row r="8" spans="1:46" ht="13.2" x14ac:dyDescent="0.2">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512</v>
      </c>
      <c r="AQ8" s="311" t="s">
        <v>513</v>
      </c>
      <c r="AR8" s="312" t="s">
        <v>514</v>
      </c>
    </row>
    <row r="9" spans="1:46" ht="13.2" x14ac:dyDescent="0.2">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515</v>
      </c>
      <c r="AL9" s="1231"/>
      <c r="AM9" s="1231"/>
      <c r="AN9" s="1232"/>
      <c r="AO9" s="313">
        <v>2249633</v>
      </c>
      <c r="AP9" s="313">
        <v>95066</v>
      </c>
      <c r="AQ9" s="314">
        <v>86913</v>
      </c>
      <c r="AR9" s="315">
        <v>9.4</v>
      </c>
    </row>
    <row r="10" spans="1:46" ht="13.2" x14ac:dyDescent="0.2">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516</v>
      </c>
      <c r="AL10" s="1231"/>
      <c r="AM10" s="1231"/>
      <c r="AN10" s="1232"/>
      <c r="AO10" s="316">
        <v>143136</v>
      </c>
      <c r="AP10" s="316">
        <v>6049</v>
      </c>
      <c r="AQ10" s="317">
        <v>6233</v>
      </c>
      <c r="AR10" s="318">
        <v>-3</v>
      </c>
    </row>
    <row r="11" spans="1:46" ht="13.5" customHeight="1" x14ac:dyDescent="0.2">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517</v>
      </c>
      <c r="AL11" s="1231"/>
      <c r="AM11" s="1231"/>
      <c r="AN11" s="1232"/>
      <c r="AO11" s="316">
        <v>39652</v>
      </c>
      <c r="AP11" s="316">
        <v>1676</v>
      </c>
      <c r="AQ11" s="317">
        <v>8689</v>
      </c>
      <c r="AR11" s="318">
        <v>-80.7</v>
      </c>
    </row>
    <row r="12" spans="1:46" ht="13.5" customHeight="1" x14ac:dyDescent="0.2">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518</v>
      </c>
      <c r="AL12" s="1231"/>
      <c r="AM12" s="1231"/>
      <c r="AN12" s="1232"/>
      <c r="AO12" s="316">
        <v>86746</v>
      </c>
      <c r="AP12" s="316">
        <v>3666</v>
      </c>
      <c r="AQ12" s="317">
        <v>1166</v>
      </c>
      <c r="AR12" s="318">
        <v>214.4</v>
      </c>
    </row>
    <row r="13" spans="1:46" ht="13.5" customHeight="1" x14ac:dyDescent="0.2">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519</v>
      </c>
      <c r="AL13" s="1231"/>
      <c r="AM13" s="1231"/>
      <c r="AN13" s="1232"/>
      <c r="AO13" s="316" t="s">
        <v>520</v>
      </c>
      <c r="AP13" s="316" t="s">
        <v>520</v>
      </c>
      <c r="AQ13" s="317">
        <v>2</v>
      </c>
      <c r="AR13" s="318" t="s">
        <v>520</v>
      </c>
    </row>
    <row r="14" spans="1:46" ht="13.5" customHeight="1" x14ac:dyDescent="0.2">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521</v>
      </c>
      <c r="AL14" s="1231"/>
      <c r="AM14" s="1231"/>
      <c r="AN14" s="1232"/>
      <c r="AO14" s="316">
        <v>113594</v>
      </c>
      <c r="AP14" s="316">
        <v>4800</v>
      </c>
      <c r="AQ14" s="317">
        <v>4180</v>
      </c>
      <c r="AR14" s="318">
        <v>14.8</v>
      </c>
    </row>
    <row r="15" spans="1:46" ht="13.5" customHeight="1" x14ac:dyDescent="0.2">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522</v>
      </c>
      <c r="AL15" s="1231"/>
      <c r="AM15" s="1231"/>
      <c r="AN15" s="1232"/>
      <c r="AO15" s="316">
        <v>54621</v>
      </c>
      <c r="AP15" s="316">
        <v>2308</v>
      </c>
      <c r="AQ15" s="317">
        <v>2009</v>
      </c>
      <c r="AR15" s="318">
        <v>14.9</v>
      </c>
    </row>
    <row r="16" spans="1:46" ht="13.2" x14ac:dyDescent="0.2">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523</v>
      </c>
      <c r="AL16" s="1234"/>
      <c r="AM16" s="1234"/>
      <c r="AN16" s="1235"/>
      <c r="AO16" s="316">
        <v>-214247</v>
      </c>
      <c r="AP16" s="316">
        <v>-9054</v>
      </c>
      <c r="AQ16" s="317">
        <v>-7805</v>
      </c>
      <c r="AR16" s="318">
        <v>16</v>
      </c>
    </row>
    <row r="17" spans="1:46" ht="13.2" x14ac:dyDescent="0.2">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192</v>
      </c>
      <c r="AL17" s="1234"/>
      <c r="AM17" s="1234"/>
      <c r="AN17" s="1235"/>
      <c r="AO17" s="316">
        <v>2473135</v>
      </c>
      <c r="AP17" s="316">
        <v>104510</v>
      </c>
      <c r="AQ17" s="317">
        <v>101387</v>
      </c>
      <c r="AR17" s="318">
        <v>3.1</v>
      </c>
    </row>
    <row r="18" spans="1:46" ht="13.2" x14ac:dyDescent="0.2">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ht="13.2" x14ac:dyDescent="0.2">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524</v>
      </c>
      <c r="AL19" s="294"/>
      <c r="AM19" s="294"/>
      <c r="AN19" s="294"/>
      <c r="AO19" s="294"/>
      <c r="AP19" s="294"/>
      <c r="AQ19" s="294"/>
      <c r="AR19" s="294"/>
    </row>
    <row r="20" spans="1:46" ht="13.2" x14ac:dyDescent="0.2">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525</v>
      </c>
      <c r="AP20" s="324" t="s">
        <v>526</v>
      </c>
      <c r="AQ20" s="325" t="s">
        <v>527</v>
      </c>
      <c r="AR20" s="326"/>
    </row>
    <row r="21" spans="1:46" s="332" customFormat="1" ht="13.2" x14ac:dyDescent="0.2">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528</v>
      </c>
      <c r="AL21" s="1228"/>
      <c r="AM21" s="1228"/>
      <c r="AN21" s="1229"/>
      <c r="AO21" s="328">
        <v>10.06</v>
      </c>
      <c r="AP21" s="329">
        <v>9.84</v>
      </c>
      <c r="AQ21" s="330">
        <v>0.22</v>
      </c>
      <c r="AR21" s="299"/>
      <c r="AS21" s="331"/>
      <c r="AT21" s="327"/>
    </row>
    <row r="22" spans="1:46" s="332" customFormat="1" ht="13.2" x14ac:dyDescent="0.2">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529</v>
      </c>
      <c r="AL22" s="1228"/>
      <c r="AM22" s="1228"/>
      <c r="AN22" s="1229"/>
      <c r="AO22" s="333">
        <v>98.7</v>
      </c>
      <c r="AP22" s="334">
        <v>97.3</v>
      </c>
      <c r="AQ22" s="335">
        <v>1.4</v>
      </c>
      <c r="AR22" s="319"/>
      <c r="AS22" s="331"/>
      <c r="AT22" s="327"/>
    </row>
    <row r="23" spans="1:46" s="332" customFormat="1" ht="13.2" x14ac:dyDescent="0.2">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ht="13.2" x14ac:dyDescent="0.2">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ht="13.2" x14ac:dyDescent="0.2">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ht="13.2" x14ac:dyDescent="0.2">
      <c r="A26" s="299" t="s">
        <v>530</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ht="13.2" x14ac:dyDescent="0.2">
      <c r="A27" s="340"/>
      <c r="AO27" s="294"/>
      <c r="AP27" s="294"/>
      <c r="AQ27" s="294"/>
      <c r="AR27" s="294"/>
      <c r="AS27" s="294"/>
      <c r="AT27" s="294"/>
    </row>
    <row r="28" spans="1:46" ht="16.2" x14ac:dyDescent="0.2">
      <c r="A28" s="295" t="s">
        <v>531</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ht="13.2" x14ac:dyDescent="0.2">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532</v>
      </c>
      <c r="AL29" s="299"/>
      <c r="AM29" s="299"/>
      <c r="AN29" s="299"/>
      <c r="AO29" s="294"/>
      <c r="AP29" s="294"/>
      <c r="AQ29" s="294"/>
      <c r="AR29" s="294"/>
      <c r="AS29" s="342"/>
    </row>
    <row r="30" spans="1:46" ht="13.2" x14ac:dyDescent="0.2">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510</v>
      </c>
      <c r="AP30" s="304"/>
      <c r="AQ30" s="305" t="s">
        <v>511</v>
      </c>
      <c r="AR30" s="306"/>
    </row>
    <row r="31" spans="1:46" ht="13.2" x14ac:dyDescent="0.2">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512</v>
      </c>
      <c r="AQ31" s="311" t="s">
        <v>513</v>
      </c>
      <c r="AR31" s="312" t="s">
        <v>514</v>
      </c>
    </row>
    <row r="32" spans="1:46" ht="27" customHeight="1" x14ac:dyDescent="0.2">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533</v>
      </c>
      <c r="AL32" s="1219"/>
      <c r="AM32" s="1219"/>
      <c r="AN32" s="1220"/>
      <c r="AO32" s="343">
        <v>1290306</v>
      </c>
      <c r="AP32" s="343">
        <v>54526</v>
      </c>
      <c r="AQ32" s="344">
        <v>64413</v>
      </c>
      <c r="AR32" s="345">
        <v>-15.3</v>
      </c>
    </row>
    <row r="33" spans="1:46" ht="13.5" customHeight="1" x14ac:dyDescent="0.2">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534</v>
      </c>
      <c r="AL33" s="1219"/>
      <c r="AM33" s="1219"/>
      <c r="AN33" s="1220"/>
      <c r="AO33" s="343" t="s">
        <v>520</v>
      </c>
      <c r="AP33" s="343" t="s">
        <v>520</v>
      </c>
      <c r="AQ33" s="344" t="s">
        <v>520</v>
      </c>
      <c r="AR33" s="345" t="s">
        <v>520</v>
      </c>
    </row>
    <row r="34" spans="1:46" ht="27" customHeight="1" x14ac:dyDescent="0.2">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535</v>
      </c>
      <c r="AL34" s="1219"/>
      <c r="AM34" s="1219"/>
      <c r="AN34" s="1220"/>
      <c r="AO34" s="343" t="s">
        <v>520</v>
      </c>
      <c r="AP34" s="343" t="s">
        <v>520</v>
      </c>
      <c r="AQ34" s="344">
        <v>12</v>
      </c>
      <c r="AR34" s="345" t="s">
        <v>520</v>
      </c>
    </row>
    <row r="35" spans="1:46" ht="27" customHeight="1" x14ac:dyDescent="0.2">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536</v>
      </c>
      <c r="AL35" s="1219"/>
      <c r="AM35" s="1219"/>
      <c r="AN35" s="1220"/>
      <c r="AO35" s="343">
        <v>565574</v>
      </c>
      <c r="AP35" s="343">
        <v>23900</v>
      </c>
      <c r="AQ35" s="344">
        <v>17720</v>
      </c>
      <c r="AR35" s="345">
        <v>34.9</v>
      </c>
    </row>
    <row r="36" spans="1:46" ht="27" customHeight="1" x14ac:dyDescent="0.2">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537</v>
      </c>
      <c r="AL36" s="1219"/>
      <c r="AM36" s="1219"/>
      <c r="AN36" s="1220"/>
      <c r="AO36" s="343">
        <v>114904</v>
      </c>
      <c r="AP36" s="343">
        <v>4856</v>
      </c>
      <c r="AQ36" s="344">
        <v>3472</v>
      </c>
      <c r="AR36" s="345">
        <v>39.9</v>
      </c>
    </row>
    <row r="37" spans="1:46" ht="13.5" customHeight="1" x14ac:dyDescent="0.2">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538</v>
      </c>
      <c r="AL37" s="1219"/>
      <c r="AM37" s="1219"/>
      <c r="AN37" s="1220"/>
      <c r="AO37" s="343">
        <v>1924</v>
      </c>
      <c r="AP37" s="343">
        <v>81</v>
      </c>
      <c r="AQ37" s="344">
        <v>556</v>
      </c>
      <c r="AR37" s="345">
        <v>-85.4</v>
      </c>
    </row>
    <row r="38" spans="1:46" ht="27" customHeight="1" x14ac:dyDescent="0.2">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539</v>
      </c>
      <c r="AL38" s="1222"/>
      <c r="AM38" s="1222"/>
      <c r="AN38" s="1223"/>
      <c r="AO38" s="346" t="s">
        <v>520</v>
      </c>
      <c r="AP38" s="346" t="s">
        <v>520</v>
      </c>
      <c r="AQ38" s="347">
        <v>1</v>
      </c>
      <c r="AR38" s="335" t="s">
        <v>520</v>
      </c>
      <c r="AS38" s="342"/>
    </row>
    <row r="39" spans="1:46" ht="13.2" x14ac:dyDescent="0.2">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540</v>
      </c>
      <c r="AL39" s="1222"/>
      <c r="AM39" s="1222"/>
      <c r="AN39" s="1223"/>
      <c r="AO39" s="343">
        <v>-199794</v>
      </c>
      <c r="AP39" s="343">
        <v>-8443</v>
      </c>
      <c r="AQ39" s="344">
        <v>-3031</v>
      </c>
      <c r="AR39" s="345">
        <v>178.6</v>
      </c>
      <c r="AS39" s="342"/>
    </row>
    <row r="40" spans="1:46" ht="27" customHeight="1" x14ac:dyDescent="0.2">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541</v>
      </c>
      <c r="AL40" s="1219"/>
      <c r="AM40" s="1219"/>
      <c r="AN40" s="1220"/>
      <c r="AO40" s="343">
        <v>-1195708</v>
      </c>
      <c r="AP40" s="343">
        <v>-50529</v>
      </c>
      <c r="AQ40" s="344">
        <v>-60754</v>
      </c>
      <c r="AR40" s="345">
        <v>-16.8</v>
      </c>
      <c r="AS40" s="342"/>
    </row>
    <row r="41" spans="1:46" ht="13.2" x14ac:dyDescent="0.2">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307</v>
      </c>
      <c r="AL41" s="1225"/>
      <c r="AM41" s="1225"/>
      <c r="AN41" s="1226"/>
      <c r="AO41" s="343">
        <v>577206</v>
      </c>
      <c r="AP41" s="343">
        <v>24392</v>
      </c>
      <c r="AQ41" s="344">
        <v>22390</v>
      </c>
      <c r="AR41" s="345">
        <v>8.9</v>
      </c>
      <c r="AS41" s="342"/>
    </row>
    <row r="42" spans="1:46" ht="13.2" x14ac:dyDescent="0.2">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542</v>
      </c>
      <c r="AL42" s="294"/>
      <c r="AM42" s="294"/>
      <c r="AN42" s="294"/>
      <c r="AO42" s="294"/>
      <c r="AP42" s="294"/>
      <c r="AQ42" s="319"/>
      <c r="AR42" s="319"/>
      <c r="AS42" s="342"/>
    </row>
    <row r="43" spans="1:46" ht="13.2" x14ac:dyDescent="0.2">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ht="13.2" x14ac:dyDescent="0.2">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ht="13.2" x14ac:dyDescent="0.2">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ht="13.2" x14ac:dyDescent="0.2">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2">
      <c r="A47" s="352" t="s">
        <v>543</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ht="13.2" x14ac:dyDescent="0.2">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544</v>
      </c>
      <c r="AL48" s="353"/>
      <c r="AM48" s="353"/>
      <c r="AN48" s="353"/>
      <c r="AO48" s="353"/>
      <c r="AP48" s="353"/>
      <c r="AQ48" s="354"/>
      <c r="AR48" s="353"/>
    </row>
    <row r="49" spans="1:44" ht="13.5" customHeight="1" x14ac:dyDescent="0.2">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510</v>
      </c>
      <c r="AN49" s="1213" t="s">
        <v>545</v>
      </c>
      <c r="AO49" s="1214"/>
      <c r="AP49" s="1214"/>
      <c r="AQ49" s="1214"/>
      <c r="AR49" s="1215"/>
    </row>
    <row r="50" spans="1:44" ht="13.2" x14ac:dyDescent="0.2">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546</v>
      </c>
      <c r="AO50" s="360" t="s">
        <v>547</v>
      </c>
      <c r="AP50" s="361" t="s">
        <v>548</v>
      </c>
      <c r="AQ50" s="362" t="s">
        <v>549</v>
      </c>
      <c r="AR50" s="363" t="s">
        <v>550</v>
      </c>
    </row>
    <row r="51" spans="1:44" ht="13.2" x14ac:dyDescent="0.2">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551</v>
      </c>
      <c r="AL51" s="356"/>
      <c r="AM51" s="364">
        <v>1286442</v>
      </c>
      <c r="AN51" s="365">
        <v>50500</v>
      </c>
      <c r="AO51" s="366">
        <v>-39.4</v>
      </c>
      <c r="AP51" s="367">
        <v>87974</v>
      </c>
      <c r="AQ51" s="368">
        <v>5.2</v>
      </c>
      <c r="AR51" s="369">
        <v>-44.6</v>
      </c>
    </row>
    <row r="52" spans="1:44" ht="13.2" x14ac:dyDescent="0.2">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552</v>
      </c>
      <c r="AM52" s="372">
        <v>746441</v>
      </c>
      <c r="AN52" s="373">
        <v>29302</v>
      </c>
      <c r="AO52" s="374">
        <v>-31.9</v>
      </c>
      <c r="AP52" s="375">
        <v>48183</v>
      </c>
      <c r="AQ52" s="376">
        <v>-1.2</v>
      </c>
      <c r="AR52" s="377">
        <v>-30.7</v>
      </c>
    </row>
    <row r="53" spans="1:44" ht="13.2" x14ac:dyDescent="0.2">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553</v>
      </c>
      <c r="AL53" s="356"/>
      <c r="AM53" s="364">
        <v>1721819</v>
      </c>
      <c r="AN53" s="365">
        <v>68500</v>
      </c>
      <c r="AO53" s="366">
        <v>35.6</v>
      </c>
      <c r="AP53" s="367">
        <v>78864</v>
      </c>
      <c r="AQ53" s="368">
        <v>-10.4</v>
      </c>
      <c r="AR53" s="369">
        <v>46</v>
      </c>
    </row>
    <row r="54" spans="1:44" ht="13.2" x14ac:dyDescent="0.2">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552</v>
      </c>
      <c r="AM54" s="372">
        <v>915483</v>
      </c>
      <c r="AN54" s="373">
        <v>36421</v>
      </c>
      <c r="AO54" s="374">
        <v>24.3</v>
      </c>
      <c r="AP54" s="375">
        <v>46136</v>
      </c>
      <c r="AQ54" s="376">
        <v>-4.2</v>
      </c>
      <c r="AR54" s="377">
        <v>28.5</v>
      </c>
    </row>
    <row r="55" spans="1:44" ht="13.2" x14ac:dyDescent="0.2">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554</v>
      </c>
      <c r="AL55" s="356"/>
      <c r="AM55" s="364">
        <v>1967301</v>
      </c>
      <c r="AN55" s="365">
        <v>79625</v>
      </c>
      <c r="AO55" s="366">
        <v>16.2</v>
      </c>
      <c r="AP55" s="367">
        <v>85042</v>
      </c>
      <c r="AQ55" s="368">
        <v>7.8</v>
      </c>
      <c r="AR55" s="369">
        <v>8.4</v>
      </c>
    </row>
    <row r="56" spans="1:44" ht="13.2" x14ac:dyDescent="0.2">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552</v>
      </c>
      <c r="AM56" s="372">
        <v>812848</v>
      </c>
      <c r="AN56" s="373">
        <v>32900</v>
      </c>
      <c r="AO56" s="374">
        <v>-9.6999999999999993</v>
      </c>
      <c r="AP56" s="375">
        <v>50806</v>
      </c>
      <c r="AQ56" s="376">
        <v>10.1</v>
      </c>
      <c r="AR56" s="377">
        <v>-19.8</v>
      </c>
    </row>
    <row r="57" spans="1:44" ht="13.2" x14ac:dyDescent="0.2">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555</v>
      </c>
      <c r="AL57" s="356"/>
      <c r="AM57" s="364">
        <v>2256930</v>
      </c>
      <c r="AN57" s="365">
        <v>93027</v>
      </c>
      <c r="AO57" s="366">
        <v>16.8</v>
      </c>
      <c r="AP57" s="367">
        <v>83774</v>
      </c>
      <c r="AQ57" s="368">
        <v>-1.5</v>
      </c>
      <c r="AR57" s="369">
        <v>18.3</v>
      </c>
    </row>
    <row r="58" spans="1:44" ht="13.2" x14ac:dyDescent="0.2">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552</v>
      </c>
      <c r="AM58" s="372">
        <v>990851</v>
      </c>
      <c r="AN58" s="373">
        <v>40841</v>
      </c>
      <c r="AO58" s="374">
        <v>24.1</v>
      </c>
      <c r="AP58" s="375">
        <v>52179</v>
      </c>
      <c r="AQ58" s="376">
        <v>2.7</v>
      </c>
      <c r="AR58" s="377">
        <v>21.4</v>
      </c>
    </row>
    <row r="59" spans="1:44" ht="13.2" x14ac:dyDescent="0.2">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556</v>
      </c>
      <c r="AL59" s="356"/>
      <c r="AM59" s="364">
        <v>1912954</v>
      </c>
      <c r="AN59" s="365">
        <v>80838</v>
      </c>
      <c r="AO59" s="366">
        <v>-13.1</v>
      </c>
      <c r="AP59" s="367">
        <v>132981</v>
      </c>
      <c r="AQ59" s="368">
        <v>58.7</v>
      </c>
      <c r="AR59" s="369">
        <v>-71.8</v>
      </c>
    </row>
    <row r="60" spans="1:44" ht="13.2" x14ac:dyDescent="0.2">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552</v>
      </c>
      <c r="AM60" s="372">
        <v>978002</v>
      </c>
      <c r="AN60" s="373">
        <v>41329</v>
      </c>
      <c r="AO60" s="374">
        <v>1.2</v>
      </c>
      <c r="AP60" s="375">
        <v>56973</v>
      </c>
      <c r="AQ60" s="376">
        <v>9.1999999999999993</v>
      </c>
      <c r="AR60" s="377">
        <v>-8</v>
      </c>
    </row>
    <row r="61" spans="1:44" ht="13.2" x14ac:dyDescent="0.2">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557</v>
      </c>
      <c r="AL61" s="378"/>
      <c r="AM61" s="379">
        <v>1829089</v>
      </c>
      <c r="AN61" s="380">
        <v>74498</v>
      </c>
      <c r="AO61" s="381">
        <v>3.2</v>
      </c>
      <c r="AP61" s="382">
        <v>93727</v>
      </c>
      <c r="AQ61" s="383">
        <v>12</v>
      </c>
      <c r="AR61" s="369">
        <v>-8.8000000000000007</v>
      </c>
    </row>
    <row r="62" spans="1:44" ht="13.2" x14ac:dyDescent="0.2">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552</v>
      </c>
      <c r="AM62" s="372">
        <v>888725</v>
      </c>
      <c r="AN62" s="373">
        <v>36159</v>
      </c>
      <c r="AO62" s="374">
        <v>1.6</v>
      </c>
      <c r="AP62" s="375">
        <v>50855</v>
      </c>
      <c r="AQ62" s="376">
        <v>3.3</v>
      </c>
      <c r="AR62" s="377">
        <v>-1.7</v>
      </c>
    </row>
    <row r="63" spans="1:44" ht="13.2" x14ac:dyDescent="0.2">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ht="13.2" x14ac:dyDescent="0.2">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ht="13.2" x14ac:dyDescent="0.2">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ht="13.2" x14ac:dyDescent="0.2">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2">
      <c r="AK67" s="294"/>
      <c r="AL67" s="294"/>
      <c r="AM67" s="294"/>
      <c r="AN67" s="294"/>
      <c r="AO67" s="294"/>
      <c r="AP67" s="294"/>
      <c r="AQ67" s="294"/>
      <c r="AR67" s="294"/>
      <c r="AS67" s="294"/>
      <c r="AT67" s="294"/>
    </row>
    <row r="68" spans="1:46" ht="13.5" hidden="1" customHeight="1" x14ac:dyDescent="0.2">
      <c r="AK68" s="294"/>
      <c r="AL68" s="294"/>
      <c r="AM68" s="294"/>
      <c r="AN68" s="294"/>
      <c r="AO68" s="294"/>
      <c r="AP68" s="294"/>
      <c r="AQ68" s="294"/>
      <c r="AR68" s="294"/>
    </row>
    <row r="69" spans="1:46" ht="13.5" hidden="1" customHeight="1" x14ac:dyDescent="0.2">
      <c r="AK69" s="294"/>
      <c r="AL69" s="294"/>
      <c r="AM69" s="294"/>
      <c r="AN69" s="294"/>
      <c r="AO69" s="294"/>
      <c r="AP69" s="294"/>
      <c r="AQ69" s="294"/>
      <c r="AR69" s="294"/>
    </row>
    <row r="70" spans="1:46" ht="13.2" hidden="1" x14ac:dyDescent="0.2">
      <c r="AK70" s="294"/>
      <c r="AL70" s="294"/>
      <c r="AM70" s="294"/>
      <c r="AN70" s="294"/>
      <c r="AO70" s="294"/>
      <c r="AP70" s="294"/>
      <c r="AQ70" s="294"/>
      <c r="AR70" s="294"/>
    </row>
    <row r="71" spans="1:46" ht="13.2" hidden="1" x14ac:dyDescent="0.2">
      <c r="AK71" s="294"/>
      <c r="AL71" s="294"/>
      <c r="AM71" s="294"/>
      <c r="AN71" s="294"/>
      <c r="AO71" s="294"/>
      <c r="AP71" s="294"/>
      <c r="AQ71" s="294"/>
      <c r="AR71" s="294"/>
    </row>
    <row r="72" spans="1:46" ht="13.2" hidden="1" x14ac:dyDescent="0.2">
      <c r="AK72" s="294"/>
      <c r="AL72" s="294"/>
      <c r="AM72" s="294"/>
      <c r="AN72" s="294"/>
      <c r="AO72" s="294"/>
      <c r="AP72" s="294"/>
      <c r="AQ72" s="294"/>
      <c r="AR72" s="294"/>
    </row>
    <row r="73" spans="1:46" ht="13.2" hidden="1" x14ac:dyDescent="0.2">
      <c r="AK73" s="294"/>
      <c r="AL73" s="294"/>
      <c r="AM73" s="294"/>
      <c r="AN73" s="294"/>
      <c r="AO73" s="294"/>
      <c r="AP73" s="294"/>
      <c r="AQ73" s="294"/>
      <c r="AR73" s="294"/>
    </row>
    <row r="74" spans="1:46" ht="13.2" hidden="1" x14ac:dyDescent="0.2"/>
  </sheetData>
  <sheetProtection algorithmName="SHA-512" hashValue="6lSxdGEb5W2mfkpywd9P5QviatAnxAoKLUt2G7QkQ9hObJgvmCy245JrlYhoq+N2/PVU+/gbw/eBZYrxB2h1bw==" saltValue="41bum+WVMJcqlNuSH8ZOe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92" customWidth="1"/>
    <col min="126" max="16384" width="9" style="291" hidden="1"/>
  </cols>
  <sheetData>
    <row r="1" spans="2:125"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ht="13.2" x14ac:dyDescent="0.2">
      <c r="B2" s="291"/>
      <c r="DG2" s="291"/>
    </row>
    <row r="3" spans="2:125" ht="13.2" x14ac:dyDescent="0.2">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ht="13.2" x14ac:dyDescent="0.2"/>
    <row r="5" spans="2:125" ht="13.2" x14ac:dyDescent="0.2"/>
    <row r="6" spans="2:125" ht="13.2" x14ac:dyDescent="0.2"/>
    <row r="7" spans="2:125" ht="13.2" x14ac:dyDescent="0.2"/>
    <row r="8" spans="2:125" ht="13.2" x14ac:dyDescent="0.2"/>
    <row r="9" spans="2:125" ht="13.2" x14ac:dyDescent="0.2">
      <c r="DU9" s="29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91"/>
    </row>
    <row r="18" spans="125:125" ht="13.2" x14ac:dyDescent="0.2"/>
    <row r="19" spans="125:125" ht="13.2" x14ac:dyDescent="0.2"/>
    <row r="20" spans="125:125" ht="13.2" x14ac:dyDescent="0.2">
      <c r="DU20" s="291"/>
    </row>
    <row r="21" spans="125:125" ht="13.2" x14ac:dyDescent="0.2">
      <c r="DU21" s="29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91"/>
    </row>
    <row r="29" spans="125:125" ht="13.2" x14ac:dyDescent="0.2"/>
    <row r="30" spans="125:125" ht="13.2" x14ac:dyDescent="0.2"/>
    <row r="31" spans="125:125" ht="13.2" x14ac:dyDescent="0.2"/>
    <row r="32" spans="125:125" ht="13.2" x14ac:dyDescent="0.2"/>
    <row r="33" spans="2:125" ht="13.2" x14ac:dyDescent="0.2">
      <c r="B33" s="291"/>
      <c r="G33" s="291"/>
      <c r="I33" s="291"/>
    </row>
    <row r="34" spans="2:125" ht="13.2" x14ac:dyDescent="0.2">
      <c r="C34" s="291"/>
      <c r="P34" s="291"/>
      <c r="DE34" s="291"/>
      <c r="DH34" s="291"/>
    </row>
    <row r="35" spans="2:125" ht="13.2" x14ac:dyDescent="0.2">
      <c r="D35" s="291"/>
      <c r="E35" s="291"/>
      <c r="DG35" s="291"/>
      <c r="DJ35" s="291"/>
      <c r="DP35" s="291"/>
      <c r="DQ35" s="291"/>
      <c r="DR35" s="291"/>
      <c r="DS35" s="291"/>
      <c r="DT35" s="291"/>
      <c r="DU35" s="291"/>
    </row>
    <row r="36" spans="2:125" ht="13.2" x14ac:dyDescent="0.2">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ht="13.2" x14ac:dyDescent="0.2">
      <c r="DU37" s="291"/>
    </row>
    <row r="38" spans="2:125" ht="13.2" x14ac:dyDescent="0.2">
      <c r="DT38" s="291"/>
      <c r="DU38" s="291"/>
    </row>
    <row r="39" spans="2:125" ht="13.2" x14ac:dyDescent="0.2"/>
    <row r="40" spans="2:125" ht="13.2" x14ac:dyDescent="0.2">
      <c r="DH40" s="291"/>
    </row>
    <row r="41" spans="2:125" ht="13.2" x14ac:dyDescent="0.2">
      <c r="DE41" s="291"/>
    </row>
    <row r="42" spans="2:125" ht="13.2" x14ac:dyDescent="0.2">
      <c r="DG42" s="291"/>
      <c r="DJ42" s="291"/>
    </row>
    <row r="43" spans="2:125" ht="13.2" x14ac:dyDescent="0.2">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ht="13.2" x14ac:dyDescent="0.2">
      <c r="DU44" s="291"/>
    </row>
    <row r="45" spans="2:125" ht="13.2" x14ac:dyDescent="0.2"/>
    <row r="46" spans="2:125" ht="13.2" x14ac:dyDescent="0.2"/>
    <row r="47" spans="2:125" ht="13.2" x14ac:dyDescent="0.2"/>
    <row r="48" spans="2:125" ht="13.2" x14ac:dyDescent="0.2">
      <c r="DT48" s="291"/>
      <c r="DU48" s="291"/>
    </row>
    <row r="49" spans="120:125" ht="13.2" x14ac:dyDescent="0.2">
      <c r="DU49" s="291"/>
    </row>
    <row r="50" spans="120:125" ht="13.2" x14ac:dyDescent="0.2">
      <c r="DU50" s="291"/>
    </row>
    <row r="51" spans="120:125" ht="13.2" x14ac:dyDescent="0.2">
      <c r="DP51" s="291"/>
      <c r="DQ51" s="291"/>
      <c r="DR51" s="291"/>
      <c r="DS51" s="291"/>
      <c r="DT51" s="291"/>
      <c r="DU51" s="291"/>
    </row>
    <row r="52" spans="120:125" ht="13.2" x14ac:dyDescent="0.2"/>
    <row r="53" spans="120:125" ht="13.2" x14ac:dyDescent="0.2"/>
    <row r="54" spans="120:125" ht="13.2" x14ac:dyDescent="0.2">
      <c r="DU54" s="291"/>
    </row>
    <row r="55" spans="120:125" ht="13.2" x14ac:dyDescent="0.2"/>
    <row r="56" spans="120:125" ht="13.2" x14ac:dyDescent="0.2"/>
    <row r="57" spans="120:125" ht="13.2" x14ac:dyDescent="0.2"/>
    <row r="58" spans="120:125" ht="13.2" x14ac:dyDescent="0.2">
      <c r="DU58" s="291"/>
    </row>
    <row r="59" spans="120:125" ht="13.2" x14ac:dyDescent="0.2"/>
    <row r="60" spans="120:125" ht="13.2" x14ac:dyDescent="0.2"/>
    <row r="61" spans="120:125" ht="13.2" x14ac:dyDescent="0.2"/>
    <row r="62" spans="120:125" ht="13.2" x14ac:dyDescent="0.2"/>
    <row r="63" spans="120:125" ht="13.2" x14ac:dyDescent="0.2">
      <c r="DU63" s="291"/>
    </row>
    <row r="64" spans="120:125" ht="13.2" x14ac:dyDescent="0.2">
      <c r="DT64" s="291"/>
      <c r="DU64" s="291"/>
    </row>
    <row r="65" spans="123:125" ht="13.2" x14ac:dyDescent="0.2"/>
    <row r="66" spans="123:125" ht="13.2" x14ac:dyDescent="0.2"/>
    <row r="67" spans="123:125" ht="13.2" x14ac:dyDescent="0.2"/>
    <row r="68" spans="123:125" ht="13.2" x14ac:dyDescent="0.2"/>
    <row r="69" spans="123:125" ht="13.2" x14ac:dyDescent="0.2">
      <c r="DS69" s="291"/>
      <c r="DT69" s="291"/>
      <c r="DU69" s="29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91"/>
    </row>
    <row r="83" spans="116:125" ht="13.2" x14ac:dyDescent="0.2">
      <c r="DM83" s="291"/>
      <c r="DN83" s="291"/>
      <c r="DO83" s="291"/>
      <c r="DP83" s="291"/>
      <c r="DQ83" s="291"/>
      <c r="DR83" s="291"/>
      <c r="DS83" s="291"/>
      <c r="DT83" s="291"/>
      <c r="DU83" s="291"/>
    </row>
    <row r="84" spans="116:125" ht="13.2" x14ac:dyDescent="0.2"/>
    <row r="85" spans="116:125" ht="13.2" x14ac:dyDescent="0.2"/>
    <row r="86" spans="116:125" ht="13.2" x14ac:dyDescent="0.2"/>
    <row r="87" spans="116:125" ht="13.2" x14ac:dyDescent="0.2"/>
    <row r="88" spans="116:125" ht="13.2" x14ac:dyDescent="0.2">
      <c r="DU88" s="29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91"/>
      <c r="DT94" s="291"/>
      <c r="DU94" s="291"/>
    </row>
    <row r="95" spans="116:125" ht="13.5" customHeight="1" x14ac:dyDescent="0.2">
      <c r="DU95" s="29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1"/>
    </row>
    <row r="102" spans="124:125" ht="13.5" customHeight="1" x14ac:dyDescent="0.2"/>
    <row r="103" spans="124:125" ht="13.5" customHeight="1" x14ac:dyDescent="0.2"/>
    <row r="104" spans="124:125" ht="13.5" customHeight="1" x14ac:dyDescent="0.2">
      <c r="DT104" s="291"/>
      <c r="DU104" s="29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1" t="s">
        <v>559</v>
      </c>
    </row>
    <row r="120" spans="125:125" ht="13.5" hidden="1" customHeight="1" x14ac:dyDescent="0.2"/>
    <row r="121" spans="125:125" ht="13.5" hidden="1" customHeight="1" x14ac:dyDescent="0.2">
      <c r="DU121" s="291"/>
    </row>
  </sheetData>
  <sheetProtection algorithmName="SHA-512" hashValue="6TjqRdvbz3Al6kAWYMHN3OSHY4p5HbTBzNu/IP36MQrSEHmkr8hj2emv69UH96eWvjI1kW9L6IgdwgVsV3Eo5Q==" saltValue="/M9E6M48QUhVIb3+reVwp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92" customWidth="1"/>
    <col min="126" max="142" width="0" style="291" hidden="1" customWidth="1"/>
    <col min="143" max="16384" width="9" style="291" hidden="1"/>
  </cols>
  <sheetData>
    <row r="1" spans="1:125"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ht="13.2" x14ac:dyDescent="0.2">
      <c r="B2" s="291"/>
      <c r="T2" s="291"/>
    </row>
    <row r="3" spans="1:125"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91"/>
      <c r="G33" s="291"/>
      <c r="I33" s="291"/>
    </row>
    <row r="34" spans="2:125" ht="13.2" x14ac:dyDescent="0.2">
      <c r="C34" s="291"/>
      <c r="P34" s="291"/>
      <c r="R34" s="291"/>
      <c r="U34" s="291"/>
    </row>
    <row r="35" spans="2:125" ht="13.2" x14ac:dyDescent="0.2">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ht="13.2" x14ac:dyDescent="0.2">
      <c r="F36" s="291"/>
      <c r="H36" s="291"/>
      <c r="J36" s="291"/>
      <c r="K36" s="291"/>
      <c r="L36" s="291"/>
      <c r="M36" s="291"/>
      <c r="N36" s="291"/>
      <c r="O36" s="291"/>
      <c r="Q36" s="291"/>
      <c r="S36" s="291"/>
      <c r="V36" s="291"/>
    </row>
    <row r="37" spans="2:125" ht="13.2" x14ac:dyDescent="0.2"/>
    <row r="38" spans="2:125" ht="13.2" x14ac:dyDescent="0.2"/>
    <row r="39" spans="2:125" ht="13.2" x14ac:dyDescent="0.2"/>
    <row r="40" spans="2:125" ht="13.2" x14ac:dyDescent="0.2">
      <c r="U40" s="291"/>
    </row>
    <row r="41" spans="2:125" ht="13.2" x14ac:dyDescent="0.2">
      <c r="R41" s="291"/>
    </row>
    <row r="42" spans="2:125" ht="13.2" x14ac:dyDescent="0.2">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ht="13.2" x14ac:dyDescent="0.2">
      <c r="Q43" s="291"/>
      <c r="S43" s="291"/>
      <c r="V43" s="29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2" t="s">
        <v>560</v>
      </c>
    </row>
  </sheetData>
  <sheetProtection algorithmName="SHA-512" hashValue="V+Icwmhl5Ou8xYhXqAKrJvJkF3vM31JxtR3TxGqq6J7vHrcinGUhL+XLP5IzKj6YKSgofsct6PztKGiHVR2g8w==" saltValue="IG3R22I1vce39AWMRYvx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561</v>
      </c>
      <c r="G46" s="8" t="s">
        <v>562</v>
      </c>
      <c r="H46" s="8" t="s">
        <v>563</v>
      </c>
      <c r="I46" s="8" t="s">
        <v>564</v>
      </c>
      <c r="J46" s="9" t="s">
        <v>565</v>
      </c>
    </row>
    <row r="47" spans="2:10" ht="57.75" customHeight="1" x14ac:dyDescent="0.2">
      <c r="B47" s="10"/>
      <c r="C47" s="1236" t="s">
        <v>3</v>
      </c>
      <c r="D47" s="1236"/>
      <c r="E47" s="1237"/>
      <c r="F47" s="11">
        <v>14.35</v>
      </c>
      <c r="G47" s="12">
        <v>14.69</v>
      </c>
      <c r="H47" s="12">
        <v>14.72</v>
      </c>
      <c r="I47" s="12">
        <v>12.03</v>
      </c>
      <c r="J47" s="13">
        <v>10.34</v>
      </c>
    </row>
    <row r="48" spans="2:10" ht="57.75" customHeight="1" x14ac:dyDescent="0.2">
      <c r="B48" s="14"/>
      <c r="C48" s="1238" t="s">
        <v>4</v>
      </c>
      <c r="D48" s="1238"/>
      <c r="E48" s="1239"/>
      <c r="F48" s="15">
        <v>11.95</v>
      </c>
      <c r="G48" s="16">
        <v>10.57</v>
      </c>
      <c r="H48" s="16">
        <v>7.86</v>
      </c>
      <c r="I48" s="16">
        <v>9.52</v>
      </c>
      <c r="J48" s="17">
        <v>10.199999999999999</v>
      </c>
    </row>
    <row r="49" spans="2:10" ht="57.75" customHeight="1" thickBot="1" x14ac:dyDescent="0.25">
      <c r="B49" s="18"/>
      <c r="C49" s="1240" t="s">
        <v>5</v>
      </c>
      <c r="D49" s="1240"/>
      <c r="E49" s="1241"/>
      <c r="F49" s="19" t="s">
        <v>566</v>
      </c>
      <c r="G49" s="20" t="s">
        <v>567</v>
      </c>
      <c r="H49" s="20" t="s">
        <v>568</v>
      </c>
      <c r="I49" s="20" t="s">
        <v>569</v>
      </c>
      <c r="J49" s="21" t="s">
        <v>570</v>
      </c>
    </row>
    <row r="50" spans="2:10" ht="13.5" customHeight="1" x14ac:dyDescent="0.2"/>
  </sheetData>
  <sheetProtection algorithmName="SHA-512" hashValue="Csx2AU6AAvFH3oOTyNyrZ1RchNrYj19jc8soFpopizzXxuJ0FGfN6aeoqZGOFdvkNnrW8S7FqIgkKMKfQjr89Q==" saltValue="bu1ft7i8XDTcv/5r+8/4V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561</v>
      </c>
      <c r="G33" s="29" t="s">
        <v>562</v>
      </c>
      <c r="H33" s="29" t="s">
        <v>563</v>
      </c>
      <c r="I33" s="29" t="s">
        <v>564</v>
      </c>
      <c r="J33" s="30" t="s">
        <v>565</v>
      </c>
      <c r="K33" s="22"/>
      <c r="L33" s="22"/>
      <c r="M33" s="22"/>
      <c r="N33" s="22"/>
      <c r="O33" s="22"/>
      <c r="P33" s="22"/>
    </row>
    <row r="34" spans="1:16" ht="39" customHeight="1" x14ac:dyDescent="0.2">
      <c r="A34" s="22"/>
      <c r="B34" s="31"/>
      <c r="C34" s="1248" t="s">
        <v>571</v>
      </c>
      <c r="D34" s="1248"/>
      <c r="E34" s="1249"/>
      <c r="F34" s="32">
        <v>16.52</v>
      </c>
      <c r="G34" s="33">
        <v>18.059999999999999</v>
      </c>
      <c r="H34" s="33">
        <v>18.53</v>
      </c>
      <c r="I34" s="33">
        <v>19.309999999999999</v>
      </c>
      <c r="J34" s="34">
        <v>21.05</v>
      </c>
      <c r="K34" s="22"/>
      <c r="L34" s="22"/>
      <c r="M34" s="22"/>
      <c r="N34" s="22"/>
      <c r="O34" s="22"/>
      <c r="P34" s="22"/>
    </row>
    <row r="35" spans="1:16" ht="39" customHeight="1" x14ac:dyDescent="0.2">
      <c r="A35" s="22"/>
      <c r="B35" s="35"/>
      <c r="C35" s="1242" t="s">
        <v>572</v>
      </c>
      <c r="D35" s="1243"/>
      <c r="E35" s="1244"/>
      <c r="F35" s="36">
        <v>11.94</v>
      </c>
      <c r="G35" s="37">
        <v>10.57</v>
      </c>
      <c r="H35" s="37">
        <v>7.85</v>
      </c>
      <c r="I35" s="37">
        <v>9.52</v>
      </c>
      <c r="J35" s="38">
        <v>10.199999999999999</v>
      </c>
      <c r="K35" s="22"/>
      <c r="L35" s="22"/>
      <c r="M35" s="22"/>
      <c r="N35" s="22"/>
      <c r="O35" s="22"/>
      <c r="P35" s="22"/>
    </row>
    <row r="36" spans="1:16" ht="39" customHeight="1" x14ac:dyDescent="0.2">
      <c r="A36" s="22"/>
      <c r="B36" s="35"/>
      <c r="C36" s="1242" t="s">
        <v>573</v>
      </c>
      <c r="D36" s="1243"/>
      <c r="E36" s="1244"/>
      <c r="F36" s="36">
        <v>0.88</v>
      </c>
      <c r="G36" s="37">
        <v>1.76</v>
      </c>
      <c r="H36" s="37">
        <v>2.64</v>
      </c>
      <c r="I36" s="37">
        <v>0.96</v>
      </c>
      <c r="J36" s="38">
        <v>1.23</v>
      </c>
      <c r="K36" s="22"/>
      <c r="L36" s="22"/>
      <c r="M36" s="22"/>
      <c r="N36" s="22"/>
      <c r="O36" s="22"/>
      <c r="P36" s="22"/>
    </row>
    <row r="37" spans="1:16" ht="39" customHeight="1" x14ac:dyDescent="0.2">
      <c r="A37" s="22"/>
      <c r="B37" s="35"/>
      <c r="C37" s="1242" t="s">
        <v>574</v>
      </c>
      <c r="D37" s="1243"/>
      <c r="E37" s="1244"/>
      <c r="F37" s="36">
        <v>0.61</v>
      </c>
      <c r="G37" s="37">
        <v>1.02</v>
      </c>
      <c r="H37" s="37">
        <v>0.22</v>
      </c>
      <c r="I37" s="37">
        <v>0.48</v>
      </c>
      <c r="J37" s="38">
        <v>0.62</v>
      </c>
      <c r="K37" s="22"/>
      <c r="L37" s="22"/>
      <c r="M37" s="22"/>
      <c r="N37" s="22"/>
      <c r="O37" s="22"/>
      <c r="P37" s="22"/>
    </row>
    <row r="38" spans="1:16" ht="39" customHeight="1" x14ac:dyDescent="0.2">
      <c r="A38" s="22"/>
      <c r="B38" s="35"/>
      <c r="C38" s="1242" t="s">
        <v>575</v>
      </c>
      <c r="D38" s="1243"/>
      <c r="E38" s="1244"/>
      <c r="F38" s="36">
        <v>0.02</v>
      </c>
      <c r="G38" s="37">
        <v>0.05</v>
      </c>
      <c r="H38" s="37">
        <v>0.03</v>
      </c>
      <c r="I38" s="37">
        <v>0.03</v>
      </c>
      <c r="J38" s="38">
        <v>0.08</v>
      </c>
      <c r="K38" s="22"/>
      <c r="L38" s="22"/>
      <c r="M38" s="22"/>
      <c r="N38" s="22"/>
      <c r="O38" s="22"/>
      <c r="P38" s="22"/>
    </row>
    <row r="39" spans="1:16" ht="39" customHeight="1" x14ac:dyDescent="0.2">
      <c r="A39" s="22"/>
      <c r="B39" s="35"/>
      <c r="C39" s="1242" t="s">
        <v>576</v>
      </c>
      <c r="D39" s="1243"/>
      <c r="E39" s="1244"/>
      <c r="F39" s="36">
        <v>0.12</v>
      </c>
      <c r="G39" s="37">
        <v>0.12</v>
      </c>
      <c r="H39" s="37">
        <v>0.13</v>
      </c>
      <c r="I39" s="37">
        <v>0.14000000000000001</v>
      </c>
      <c r="J39" s="38">
        <v>0.06</v>
      </c>
      <c r="K39" s="22"/>
      <c r="L39" s="22"/>
      <c r="M39" s="22"/>
      <c r="N39" s="22"/>
      <c r="O39" s="22"/>
      <c r="P39" s="22"/>
    </row>
    <row r="40" spans="1:16" ht="39" customHeight="1" x14ac:dyDescent="0.2">
      <c r="A40" s="22"/>
      <c r="B40" s="35"/>
      <c r="C40" s="1242" t="s">
        <v>577</v>
      </c>
      <c r="D40" s="1243"/>
      <c r="E40" s="1244"/>
      <c r="F40" s="36">
        <v>0.04</v>
      </c>
      <c r="G40" s="37">
        <v>0.03</v>
      </c>
      <c r="H40" s="37">
        <v>0.02</v>
      </c>
      <c r="I40" s="37">
        <v>0.04</v>
      </c>
      <c r="J40" s="38">
        <v>0.05</v>
      </c>
      <c r="K40" s="22"/>
      <c r="L40" s="22"/>
      <c r="M40" s="22"/>
      <c r="N40" s="22"/>
      <c r="O40" s="22"/>
      <c r="P40" s="22"/>
    </row>
    <row r="41" spans="1:16" ht="39" customHeight="1" x14ac:dyDescent="0.2">
      <c r="A41" s="22"/>
      <c r="B41" s="35"/>
      <c r="C41" s="1242" t="s">
        <v>578</v>
      </c>
      <c r="D41" s="1243"/>
      <c r="E41" s="1244"/>
      <c r="F41" s="36">
        <v>0</v>
      </c>
      <c r="G41" s="37">
        <v>0</v>
      </c>
      <c r="H41" s="37">
        <v>0</v>
      </c>
      <c r="I41" s="37">
        <v>0</v>
      </c>
      <c r="J41" s="38">
        <v>0</v>
      </c>
      <c r="K41" s="22"/>
      <c r="L41" s="22"/>
      <c r="M41" s="22"/>
      <c r="N41" s="22"/>
      <c r="O41" s="22"/>
      <c r="P41" s="22"/>
    </row>
    <row r="42" spans="1:16" ht="39" customHeight="1" x14ac:dyDescent="0.2">
      <c r="A42" s="22"/>
      <c r="B42" s="39"/>
      <c r="C42" s="1242" t="s">
        <v>579</v>
      </c>
      <c r="D42" s="1243"/>
      <c r="E42" s="1244"/>
      <c r="F42" s="36" t="s">
        <v>520</v>
      </c>
      <c r="G42" s="37" t="s">
        <v>520</v>
      </c>
      <c r="H42" s="37" t="s">
        <v>520</v>
      </c>
      <c r="I42" s="37" t="s">
        <v>520</v>
      </c>
      <c r="J42" s="38" t="s">
        <v>520</v>
      </c>
      <c r="K42" s="22"/>
      <c r="L42" s="22"/>
      <c r="M42" s="22"/>
      <c r="N42" s="22"/>
      <c r="O42" s="22"/>
      <c r="P42" s="22"/>
    </row>
    <row r="43" spans="1:16" ht="39" customHeight="1" thickBot="1" x14ac:dyDescent="0.25">
      <c r="A43" s="22"/>
      <c r="B43" s="40"/>
      <c r="C43" s="1245" t="s">
        <v>580</v>
      </c>
      <c r="D43" s="1246"/>
      <c r="E43" s="1247"/>
      <c r="F43" s="41" t="s">
        <v>520</v>
      </c>
      <c r="G43" s="42" t="s">
        <v>520</v>
      </c>
      <c r="H43" s="42" t="s">
        <v>520</v>
      </c>
      <c r="I43" s="42" t="s">
        <v>520</v>
      </c>
      <c r="J43" s="43" t="s">
        <v>520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XBfACwHzWKjfZ+MSovZpoK4H/Ier6J/uU4ECxXDTHdDYvr0+OtB6L56ZNay9nu5vUqFu7UU2uQwI5WUscehbkw==" saltValue="sUQeJ0U4ndY/m4FeQrIva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561</v>
      </c>
      <c r="L44" s="56" t="s">
        <v>562</v>
      </c>
      <c r="M44" s="56" t="s">
        <v>563</v>
      </c>
      <c r="N44" s="56" t="s">
        <v>564</v>
      </c>
      <c r="O44" s="57" t="s">
        <v>565</v>
      </c>
      <c r="P44" s="48"/>
      <c r="Q44" s="48"/>
      <c r="R44" s="48"/>
      <c r="S44" s="48"/>
      <c r="T44" s="48"/>
      <c r="U44" s="48"/>
    </row>
    <row r="45" spans="1:21" ht="30.75" customHeight="1" x14ac:dyDescent="0.2">
      <c r="A45" s="48"/>
      <c r="B45" s="1268" t="s">
        <v>11</v>
      </c>
      <c r="C45" s="1269"/>
      <c r="D45" s="58"/>
      <c r="E45" s="1274" t="s">
        <v>12</v>
      </c>
      <c r="F45" s="1274"/>
      <c r="G45" s="1274"/>
      <c r="H45" s="1274"/>
      <c r="I45" s="1274"/>
      <c r="J45" s="1275"/>
      <c r="K45" s="59">
        <v>1631</v>
      </c>
      <c r="L45" s="60">
        <v>1542</v>
      </c>
      <c r="M45" s="60">
        <v>1508</v>
      </c>
      <c r="N45" s="60">
        <v>1460</v>
      </c>
      <c r="O45" s="61">
        <v>1290</v>
      </c>
      <c r="P45" s="48"/>
      <c r="Q45" s="48"/>
      <c r="R45" s="48"/>
      <c r="S45" s="48"/>
      <c r="T45" s="48"/>
      <c r="U45" s="48"/>
    </row>
    <row r="46" spans="1:21" ht="30.75" customHeight="1" x14ac:dyDescent="0.2">
      <c r="A46" s="48"/>
      <c r="B46" s="1270"/>
      <c r="C46" s="1271"/>
      <c r="D46" s="62"/>
      <c r="E46" s="1252" t="s">
        <v>13</v>
      </c>
      <c r="F46" s="1252"/>
      <c r="G46" s="1252"/>
      <c r="H46" s="1252"/>
      <c r="I46" s="1252"/>
      <c r="J46" s="1253"/>
      <c r="K46" s="63" t="s">
        <v>520</v>
      </c>
      <c r="L46" s="64" t="s">
        <v>520</v>
      </c>
      <c r="M46" s="64" t="s">
        <v>520</v>
      </c>
      <c r="N46" s="64" t="s">
        <v>520</v>
      </c>
      <c r="O46" s="65" t="s">
        <v>520</v>
      </c>
      <c r="P46" s="48"/>
      <c r="Q46" s="48"/>
      <c r="R46" s="48"/>
      <c r="S46" s="48"/>
      <c r="T46" s="48"/>
      <c r="U46" s="48"/>
    </row>
    <row r="47" spans="1:21" ht="30.75" customHeight="1" x14ac:dyDescent="0.2">
      <c r="A47" s="48"/>
      <c r="B47" s="1270"/>
      <c r="C47" s="1271"/>
      <c r="D47" s="62"/>
      <c r="E47" s="1252" t="s">
        <v>14</v>
      </c>
      <c r="F47" s="1252"/>
      <c r="G47" s="1252"/>
      <c r="H47" s="1252"/>
      <c r="I47" s="1252"/>
      <c r="J47" s="1253"/>
      <c r="K47" s="63" t="s">
        <v>520</v>
      </c>
      <c r="L47" s="64" t="s">
        <v>520</v>
      </c>
      <c r="M47" s="64" t="s">
        <v>520</v>
      </c>
      <c r="N47" s="64" t="s">
        <v>520</v>
      </c>
      <c r="O47" s="65" t="s">
        <v>520</v>
      </c>
      <c r="P47" s="48"/>
      <c r="Q47" s="48"/>
      <c r="R47" s="48"/>
      <c r="S47" s="48"/>
      <c r="T47" s="48"/>
      <c r="U47" s="48"/>
    </row>
    <row r="48" spans="1:21" ht="30.75" customHeight="1" x14ac:dyDescent="0.2">
      <c r="A48" s="48"/>
      <c r="B48" s="1270"/>
      <c r="C48" s="1271"/>
      <c r="D48" s="62"/>
      <c r="E48" s="1252" t="s">
        <v>15</v>
      </c>
      <c r="F48" s="1252"/>
      <c r="G48" s="1252"/>
      <c r="H48" s="1252"/>
      <c r="I48" s="1252"/>
      <c r="J48" s="1253"/>
      <c r="K48" s="63">
        <v>519</v>
      </c>
      <c r="L48" s="64">
        <v>520</v>
      </c>
      <c r="M48" s="64">
        <v>498</v>
      </c>
      <c r="N48" s="64">
        <v>591</v>
      </c>
      <c r="O48" s="65">
        <v>566</v>
      </c>
      <c r="P48" s="48"/>
      <c r="Q48" s="48"/>
      <c r="R48" s="48"/>
      <c r="S48" s="48"/>
      <c r="T48" s="48"/>
      <c r="U48" s="48"/>
    </row>
    <row r="49" spans="1:21" ht="30.75" customHeight="1" x14ac:dyDescent="0.2">
      <c r="A49" s="48"/>
      <c r="B49" s="1270"/>
      <c r="C49" s="1271"/>
      <c r="D49" s="62"/>
      <c r="E49" s="1252" t="s">
        <v>16</v>
      </c>
      <c r="F49" s="1252"/>
      <c r="G49" s="1252"/>
      <c r="H49" s="1252"/>
      <c r="I49" s="1252"/>
      <c r="J49" s="1253"/>
      <c r="K49" s="63">
        <v>119</v>
      </c>
      <c r="L49" s="64">
        <v>122</v>
      </c>
      <c r="M49" s="64">
        <v>131</v>
      </c>
      <c r="N49" s="64">
        <v>128</v>
      </c>
      <c r="O49" s="65">
        <v>115</v>
      </c>
      <c r="P49" s="48"/>
      <c r="Q49" s="48"/>
      <c r="R49" s="48"/>
      <c r="S49" s="48"/>
      <c r="T49" s="48"/>
      <c r="U49" s="48"/>
    </row>
    <row r="50" spans="1:21" ht="30.75" customHeight="1" x14ac:dyDescent="0.2">
      <c r="A50" s="48"/>
      <c r="B50" s="1270"/>
      <c r="C50" s="1271"/>
      <c r="D50" s="62"/>
      <c r="E50" s="1252" t="s">
        <v>17</v>
      </c>
      <c r="F50" s="1252"/>
      <c r="G50" s="1252"/>
      <c r="H50" s="1252"/>
      <c r="I50" s="1252"/>
      <c r="J50" s="1253"/>
      <c r="K50" s="63">
        <v>6</v>
      </c>
      <c r="L50" s="64">
        <v>6</v>
      </c>
      <c r="M50" s="64">
        <v>5</v>
      </c>
      <c r="N50" s="64">
        <v>5</v>
      </c>
      <c r="O50" s="65">
        <v>2</v>
      </c>
      <c r="P50" s="48"/>
      <c r="Q50" s="48"/>
      <c r="R50" s="48"/>
      <c r="S50" s="48"/>
      <c r="T50" s="48"/>
      <c r="U50" s="48"/>
    </row>
    <row r="51" spans="1:21" ht="30.75" customHeight="1" x14ac:dyDescent="0.2">
      <c r="A51" s="48"/>
      <c r="B51" s="1272"/>
      <c r="C51" s="1273"/>
      <c r="D51" s="66"/>
      <c r="E51" s="1252" t="s">
        <v>18</v>
      </c>
      <c r="F51" s="1252"/>
      <c r="G51" s="1252"/>
      <c r="H51" s="1252"/>
      <c r="I51" s="1252"/>
      <c r="J51" s="1253"/>
      <c r="K51" s="63" t="s">
        <v>520</v>
      </c>
      <c r="L51" s="64" t="s">
        <v>520</v>
      </c>
      <c r="M51" s="64" t="s">
        <v>520</v>
      </c>
      <c r="N51" s="64" t="s">
        <v>520</v>
      </c>
      <c r="O51" s="65" t="s">
        <v>520</v>
      </c>
      <c r="P51" s="48"/>
      <c r="Q51" s="48"/>
      <c r="R51" s="48"/>
      <c r="S51" s="48"/>
      <c r="T51" s="48"/>
      <c r="U51" s="48"/>
    </row>
    <row r="52" spans="1:21" ht="30.75" customHeight="1" x14ac:dyDescent="0.2">
      <c r="A52" s="48"/>
      <c r="B52" s="1250" t="s">
        <v>19</v>
      </c>
      <c r="C52" s="1251"/>
      <c r="D52" s="66"/>
      <c r="E52" s="1252" t="s">
        <v>20</v>
      </c>
      <c r="F52" s="1252"/>
      <c r="G52" s="1252"/>
      <c r="H52" s="1252"/>
      <c r="I52" s="1252"/>
      <c r="J52" s="1253"/>
      <c r="K52" s="63">
        <v>1480</v>
      </c>
      <c r="L52" s="64">
        <v>1449</v>
      </c>
      <c r="M52" s="64">
        <v>1435</v>
      </c>
      <c r="N52" s="64">
        <v>1468</v>
      </c>
      <c r="O52" s="65">
        <v>1397</v>
      </c>
      <c r="P52" s="48"/>
      <c r="Q52" s="48"/>
      <c r="R52" s="48"/>
      <c r="S52" s="48"/>
      <c r="T52" s="48"/>
      <c r="U52" s="48"/>
    </row>
    <row r="53" spans="1:21" ht="30.75" customHeight="1" thickBot="1" x14ac:dyDescent="0.25">
      <c r="A53" s="48"/>
      <c r="B53" s="1254" t="s">
        <v>21</v>
      </c>
      <c r="C53" s="1255"/>
      <c r="D53" s="67"/>
      <c r="E53" s="1256" t="s">
        <v>22</v>
      </c>
      <c r="F53" s="1256"/>
      <c r="G53" s="1256"/>
      <c r="H53" s="1256"/>
      <c r="I53" s="1256"/>
      <c r="J53" s="1257"/>
      <c r="K53" s="68">
        <v>795</v>
      </c>
      <c r="L53" s="69">
        <v>741</v>
      </c>
      <c r="M53" s="69">
        <v>707</v>
      </c>
      <c r="N53" s="69">
        <v>716</v>
      </c>
      <c r="O53" s="70">
        <v>576</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581</v>
      </c>
      <c r="P55" s="48"/>
      <c r="Q55" s="48"/>
      <c r="R55" s="48"/>
      <c r="S55" s="48"/>
      <c r="T55" s="48"/>
      <c r="U55" s="48"/>
    </row>
    <row r="56" spans="1:21" ht="31.5" customHeight="1" thickBot="1" x14ac:dyDescent="0.25">
      <c r="A56" s="48"/>
      <c r="B56" s="76"/>
      <c r="C56" s="77"/>
      <c r="D56" s="77"/>
      <c r="E56" s="78"/>
      <c r="F56" s="78"/>
      <c r="G56" s="78"/>
      <c r="H56" s="78"/>
      <c r="I56" s="78"/>
      <c r="J56" s="79" t="s">
        <v>2</v>
      </c>
      <c r="K56" s="80" t="s">
        <v>582</v>
      </c>
      <c r="L56" s="81" t="s">
        <v>583</v>
      </c>
      <c r="M56" s="81" t="s">
        <v>584</v>
      </c>
      <c r="N56" s="81" t="s">
        <v>585</v>
      </c>
      <c r="O56" s="82" t="s">
        <v>586</v>
      </c>
      <c r="P56" s="48"/>
      <c r="Q56" s="48"/>
      <c r="R56" s="48"/>
      <c r="S56" s="48"/>
      <c r="T56" s="48"/>
      <c r="U56" s="48"/>
    </row>
    <row r="57" spans="1:21" ht="31.5" customHeight="1" x14ac:dyDescent="0.2">
      <c r="B57" s="1258" t="s">
        <v>25</v>
      </c>
      <c r="C57" s="1259"/>
      <c r="D57" s="1262" t="s">
        <v>26</v>
      </c>
      <c r="E57" s="1263"/>
      <c r="F57" s="1263"/>
      <c r="G57" s="1263"/>
      <c r="H57" s="1263"/>
      <c r="I57" s="1263"/>
      <c r="J57" s="1264"/>
      <c r="K57" s="83" t="s">
        <v>520</v>
      </c>
      <c r="L57" s="84" t="s">
        <v>520</v>
      </c>
      <c r="M57" s="84" t="s">
        <v>520</v>
      </c>
      <c r="N57" s="84" t="s">
        <v>520</v>
      </c>
      <c r="O57" s="85" t="s">
        <v>520</v>
      </c>
    </row>
    <row r="58" spans="1:21" ht="31.5" customHeight="1" thickBot="1" x14ac:dyDescent="0.25">
      <c r="B58" s="1260"/>
      <c r="C58" s="1261"/>
      <c r="D58" s="1265" t="s">
        <v>27</v>
      </c>
      <c r="E58" s="1266"/>
      <c r="F58" s="1266"/>
      <c r="G58" s="1266"/>
      <c r="H58" s="1266"/>
      <c r="I58" s="1266"/>
      <c r="J58" s="1267"/>
      <c r="K58" s="86" t="s">
        <v>520</v>
      </c>
      <c r="L58" s="87" t="s">
        <v>520</v>
      </c>
      <c r="M58" s="87" t="s">
        <v>520</v>
      </c>
      <c r="N58" s="87" t="s">
        <v>520</v>
      </c>
      <c r="O58" s="88" t="s">
        <v>520</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iQJTRZ8BY7iu0vVGrVIRnkH5nr2+9iVJiecvORwdG6jNvqctns5N68GouKb0WuzTnoMV/iWdfYkWZvz5MKt4ug==" saltValue="53gaRI6KZycenAl+6B+wK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561</v>
      </c>
      <c r="J40" s="100" t="s">
        <v>562</v>
      </c>
      <c r="K40" s="100" t="s">
        <v>563</v>
      </c>
      <c r="L40" s="100" t="s">
        <v>564</v>
      </c>
      <c r="M40" s="101" t="s">
        <v>565</v>
      </c>
    </row>
    <row r="41" spans="2:13" ht="27.75" customHeight="1" x14ac:dyDescent="0.2">
      <c r="B41" s="1288" t="s">
        <v>30</v>
      </c>
      <c r="C41" s="1289"/>
      <c r="D41" s="102"/>
      <c r="E41" s="1290" t="s">
        <v>31</v>
      </c>
      <c r="F41" s="1290"/>
      <c r="G41" s="1290"/>
      <c r="H41" s="1291"/>
      <c r="I41" s="103">
        <v>14143</v>
      </c>
      <c r="J41" s="104">
        <v>13927</v>
      </c>
      <c r="K41" s="104">
        <v>13931</v>
      </c>
      <c r="L41" s="104">
        <v>13919</v>
      </c>
      <c r="M41" s="105">
        <v>13887</v>
      </c>
    </row>
    <row r="42" spans="2:13" ht="27.75" customHeight="1" x14ac:dyDescent="0.2">
      <c r="B42" s="1278"/>
      <c r="C42" s="1279"/>
      <c r="D42" s="106"/>
      <c r="E42" s="1282" t="s">
        <v>32</v>
      </c>
      <c r="F42" s="1282"/>
      <c r="G42" s="1282"/>
      <c r="H42" s="1283"/>
      <c r="I42" s="107">
        <v>9</v>
      </c>
      <c r="J42" s="108">
        <v>6</v>
      </c>
      <c r="K42" s="108">
        <v>3</v>
      </c>
      <c r="L42" s="108" t="s">
        <v>520</v>
      </c>
      <c r="M42" s="109" t="s">
        <v>520</v>
      </c>
    </row>
    <row r="43" spans="2:13" ht="27.75" customHeight="1" x14ac:dyDescent="0.2">
      <c r="B43" s="1278"/>
      <c r="C43" s="1279"/>
      <c r="D43" s="106"/>
      <c r="E43" s="1282" t="s">
        <v>33</v>
      </c>
      <c r="F43" s="1282"/>
      <c r="G43" s="1282"/>
      <c r="H43" s="1283"/>
      <c r="I43" s="107">
        <v>7937</v>
      </c>
      <c r="J43" s="108">
        <v>7704</v>
      </c>
      <c r="K43" s="108">
        <v>7391</v>
      </c>
      <c r="L43" s="108">
        <v>6948</v>
      </c>
      <c r="M43" s="109">
        <v>6585</v>
      </c>
    </row>
    <row r="44" spans="2:13" ht="27.75" customHeight="1" x14ac:dyDescent="0.2">
      <c r="B44" s="1278"/>
      <c r="C44" s="1279"/>
      <c r="D44" s="106"/>
      <c r="E44" s="1282" t="s">
        <v>34</v>
      </c>
      <c r="F44" s="1282"/>
      <c r="G44" s="1282"/>
      <c r="H44" s="1283"/>
      <c r="I44" s="107">
        <v>635</v>
      </c>
      <c r="J44" s="108">
        <v>533</v>
      </c>
      <c r="K44" s="108">
        <v>431</v>
      </c>
      <c r="L44" s="108">
        <v>365</v>
      </c>
      <c r="M44" s="109">
        <v>362</v>
      </c>
    </row>
    <row r="45" spans="2:13" ht="27.75" customHeight="1" x14ac:dyDescent="0.2">
      <c r="B45" s="1278"/>
      <c r="C45" s="1279"/>
      <c r="D45" s="106"/>
      <c r="E45" s="1282" t="s">
        <v>35</v>
      </c>
      <c r="F45" s="1282"/>
      <c r="G45" s="1282"/>
      <c r="H45" s="1283"/>
      <c r="I45" s="107">
        <v>2542</v>
      </c>
      <c r="J45" s="108">
        <v>2483</v>
      </c>
      <c r="K45" s="108">
        <v>2444</v>
      </c>
      <c r="L45" s="108">
        <v>2336</v>
      </c>
      <c r="M45" s="109">
        <v>2261</v>
      </c>
    </row>
    <row r="46" spans="2:13" ht="27.75" customHeight="1" x14ac:dyDescent="0.2">
      <c r="B46" s="1278"/>
      <c r="C46" s="1279"/>
      <c r="D46" s="110"/>
      <c r="E46" s="1282" t="s">
        <v>36</v>
      </c>
      <c r="F46" s="1282"/>
      <c r="G46" s="1282"/>
      <c r="H46" s="1283"/>
      <c r="I46" s="107" t="s">
        <v>520</v>
      </c>
      <c r="J46" s="108" t="s">
        <v>520</v>
      </c>
      <c r="K46" s="108" t="s">
        <v>520</v>
      </c>
      <c r="L46" s="108" t="s">
        <v>520</v>
      </c>
      <c r="M46" s="109" t="s">
        <v>520</v>
      </c>
    </row>
    <row r="47" spans="2:13" ht="27.75" customHeight="1" x14ac:dyDescent="0.2">
      <c r="B47" s="1278"/>
      <c r="C47" s="1279"/>
      <c r="D47" s="111"/>
      <c r="E47" s="1292" t="s">
        <v>37</v>
      </c>
      <c r="F47" s="1293"/>
      <c r="G47" s="1293"/>
      <c r="H47" s="1294"/>
      <c r="I47" s="107" t="s">
        <v>520</v>
      </c>
      <c r="J47" s="108" t="s">
        <v>520</v>
      </c>
      <c r="K47" s="108" t="s">
        <v>520</v>
      </c>
      <c r="L47" s="108" t="s">
        <v>520</v>
      </c>
      <c r="M47" s="109" t="s">
        <v>520</v>
      </c>
    </row>
    <row r="48" spans="2:13" ht="27.75" customHeight="1" x14ac:dyDescent="0.2">
      <c r="B48" s="1278"/>
      <c r="C48" s="1279"/>
      <c r="D48" s="106"/>
      <c r="E48" s="1282" t="s">
        <v>38</v>
      </c>
      <c r="F48" s="1282"/>
      <c r="G48" s="1282"/>
      <c r="H48" s="1283"/>
      <c r="I48" s="107" t="s">
        <v>520</v>
      </c>
      <c r="J48" s="108" t="s">
        <v>520</v>
      </c>
      <c r="K48" s="108" t="s">
        <v>520</v>
      </c>
      <c r="L48" s="108" t="s">
        <v>520</v>
      </c>
      <c r="M48" s="109" t="s">
        <v>520</v>
      </c>
    </row>
    <row r="49" spans="2:13" ht="27.75" customHeight="1" x14ac:dyDescent="0.2">
      <c r="B49" s="1280"/>
      <c r="C49" s="1281"/>
      <c r="D49" s="106"/>
      <c r="E49" s="1282" t="s">
        <v>39</v>
      </c>
      <c r="F49" s="1282"/>
      <c r="G49" s="1282"/>
      <c r="H49" s="1283"/>
      <c r="I49" s="107" t="s">
        <v>520</v>
      </c>
      <c r="J49" s="108" t="s">
        <v>520</v>
      </c>
      <c r="K49" s="108" t="s">
        <v>520</v>
      </c>
      <c r="L49" s="108" t="s">
        <v>520</v>
      </c>
      <c r="M49" s="109" t="s">
        <v>520</v>
      </c>
    </row>
    <row r="50" spans="2:13" ht="27.75" customHeight="1" x14ac:dyDescent="0.2">
      <c r="B50" s="1276" t="s">
        <v>40</v>
      </c>
      <c r="C50" s="1277"/>
      <c r="D50" s="112"/>
      <c r="E50" s="1282" t="s">
        <v>41</v>
      </c>
      <c r="F50" s="1282"/>
      <c r="G50" s="1282"/>
      <c r="H50" s="1283"/>
      <c r="I50" s="107">
        <v>2064</v>
      </c>
      <c r="J50" s="108">
        <v>2368</v>
      </c>
      <c r="K50" s="108">
        <v>2414</v>
      </c>
      <c r="L50" s="108">
        <v>2244</v>
      </c>
      <c r="M50" s="109">
        <v>2054</v>
      </c>
    </row>
    <row r="51" spans="2:13" ht="27.75" customHeight="1" x14ac:dyDescent="0.2">
      <c r="B51" s="1278"/>
      <c r="C51" s="1279"/>
      <c r="D51" s="106"/>
      <c r="E51" s="1282" t="s">
        <v>42</v>
      </c>
      <c r="F51" s="1282"/>
      <c r="G51" s="1282"/>
      <c r="H51" s="1283"/>
      <c r="I51" s="107">
        <v>2213</v>
      </c>
      <c r="J51" s="108">
        <v>2053</v>
      </c>
      <c r="K51" s="108">
        <v>1870</v>
      </c>
      <c r="L51" s="108">
        <v>1682</v>
      </c>
      <c r="M51" s="109">
        <v>1494</v>
      </c>
    </row>
    <row r="52" spans="2:13" ht="27.75" customHeight="1" x14ac:dyDescent="0.2">
      <c r="B52" s="1280"/>
      <c r="C52" s="1281"/>
      <c r="D52" s="106"/>
      <c r="E52" s="1282" t="s">
        <v>43</v>
      </c>
      <c r="F52" s="1282"/>
      <c r="G52" s="1282"/>
      <c r="H52" s="1283"/>
      <c r="I52" s="107">
        <v>13327</v>
      </c>
      <c r="J52" s="108">
        <v>13229</v>
      </c>
      <c r="K52" s="108">
        <v>13129</v>
      </c>
      <c r="L52" s="108">
        <v>13261</v>
      </c>
      <c r="M52" s="109">
        <v>12994</v>
      </c>
    </row>
    <row r="53" spans="2:13" ht="27.75" customHeight="1" thickBot="1" x14ac:dyDescent="0.25">
      <c r="B53" s="1284" t="s">
        <v>44</v>
      </c>
      <c r="C53" s="1285"/>
      <c r="D53" s="113"/>
      <c r="E53" s="1286" t="s">
        <v>45</v>
      </c>
      <c r="F53" s="1286"/>
      <c r="G53" s="1286"/>
      <c r="H53" s="1287"/>
      <c r="I53" s="114">
        <v>7661</v>
      </c>
      <c r="J53" s="115">
        <v>7002</v>
      </c>
      <c r="K53" s="115">
        <v>6789</v>
      </c>
      <c r="L53" s="115">
        <v>6380</v>
      </c>
      <c r="M53" s="116">
        <v>6553</v>
      </c>
    </row>
    <row r="54" spans="2:13" ht="27.75" customHeight="1" x14ac:dyDescent="0.2">
      <c r="B54" s="117" t="s">
        <v>46</v>
      </c>
      <c r="C54" s="118"/>
      <c r="D54" s="118"/>
      <c r="E54" s="119"/>
      <c r="F54" s="119"/>
      <c r="G54" s="119"/>
      <c r="H54" s="119"/>
      <c r="I54" s="120"/>
      <c r="J54" s="120"/>
      <c r="K54" s="120"/>
      <c r="L54" s="120"/>
      <c r="M54" s="120"/>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GRyGB20l7vkTKJLIk/lSdeGQKbHRrr/ZoCWq8E2qKZRrHiCRV5Cu84GnmppqjF2zSnNc07yeIT2PXd61NmlRFA==" saltValue="ycJcZd2tPp853yw280ERR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21" t="s">
        <v>47</v>
      </c>
    </row>
    <row r="54" spans="2:8" ht="29.25" customHeight="1" thickBot="1" x14ac:dyDescent="0.3">
      <c r="B54" s="122" t="s">
        <v>1</v>
      </c>
      <c r="C54" s="123"/>
      <c r="D54" s="123"/>
      <c r="E54" s="124" t="s">
        <v>2</v>
      </c>
      <c r="F54" s="125" t="s">
        <v>563</v>
      </c>
      <c r="G54" s="125" t="s">
        <v>564</v>
      </c>
      <c r="H54" s="126" t="s">
        <v>565</v>
      </c>
    </row>
    <row r="55" spans="2:8" ht="52.5" customHeight="1" x14ac:dyDescent="0.2">
      <c r="B55" s="127"/>
      <c r="C55" s="1303" t="s">
        <v>48</v>
      </c>
      <c r="D55" s="1303"/>
      <c r="E55" s="1304"/>
      <c r="F55" s="128">
        <v>1060</v>
      </c>
      <c r="G55" s="128">
        <v>880</v>
      </c>
      <c r="H55" s="129">
        <v>750</v>
      </c>
    </row>
    <row r="56" spans="2:8" ht="52.5" customHeight="1" x14ac:dyDescent="0.2">
      <c r="B56" s="130"/>
      <c r="C56" s="1305" t="s">
        <v>49</v>
      </c>
      <c r="D56" s="1305"/>
      <c r="E56" s="1306"/>
      <c r="F56" s="131">
        <v>121</v>
      </c>
      <c r="G56" s="131">
        <v>89</v>
      </c>
      <c r="H56" s="132">
        <v>101</v>
      </c>
    </row>
    <row r="57" spans="2:8" ht="53.25" customHeight="1" x14ac:dyDescent="0.2">
      <c r="B57" s="130"/>
      <c r="C57" s="1307" t="s">
        <v>50</v>
      </c>
      <c r="D57" s="1307"/>
      <c r="E57" s="1308"/>
      <c r="F57" s="133">
        <v>856</v>
      </c>
      <c r="G57" s="133">
        <v>724</v>
      </c>
      <c r="H57" s="134">
        <v>672</v>
      </c>
    </row>
    <row r="58" spans="2:8" ht="45.75" customHeight="1" x14ac:dyDescent="0.2">
      <c r="B58" s="135"/>
      <c r="C58" s="1295" t="s">
        <v>600</v>
      </c>
      <c r="D58" s="1296"/>
      <c r="E58" s="1297"/>
      <c r="F58" s="136">
        <v>472</v>
      </c>
      <c r="G58" s="136">
        <v>404</v>
      </c>
      <c r="H58" s="137">
        <v>430</v>
      </c>
    </row>
    <row r="59" spans="2:8" ht="45.75" customHeight="1" x14ac:dyDescent="0.2">
      <c r="B59" s="135"/>
      <c r="C59" s="1295" t="s">
        <v>601</v>
      </c>
      <c r="D59" s="1296"/>
      <c r="E59" s="1297"/>
      <c r="F59" s="136">
        <v>251</v>
      </c>
      <c r="G59" s="136">
        <v>187</v>
      </c>
      <c r="H59" s="137">
        <v>104</v>
      </c>
    </row>
    <row r="60" spans="2:8" ht="45.75" customHeight="1" x14ac:dyDescent="0.2">
      <c r="B60" s="135"/>
      <c r="C60" s="1295" t="s">
        <v>602</v>
      </c>
      <c r="D60" s="1296"/>
      <c r="E60" s="1297"/>
      <c r="F60" s="136">
        <v>59</v>
      </c>
      <c r="G60" s="136">
        <v>63</v>
      </c>
      <c r="H60" s="137">
        <v>67</v>
      </c>
    </row>
    <row r="61" spans="2:8" ht="45.75" customHeight="1" x14ac:dyDescent="0.2">
      <c r="B61" s="135"/>
      <c r="C61" s="1295" t="s">
        <v>603</v>
      </c>
      <c r="D61" s="1296"/>
      <c r="E61" s="1297"/>
      <c r="F61" s="136">
        <v>30</v>
      </c>
      <c r="G61" s="136">
        <v>30</v>
      </c>
      <c r="H61" s="137">
        <v>30</v>
      </c>
    </row>
    <row r="62" spans="2:8" ht="45.75" customHeight="1" thickBot="1" x14ac:dyDescent="0.25">
      <c r="B62" s="138"/>
      <c r="C62" s="1298" t="s">
        <v>604</v>
      </c>
      <c r="D62" s="1299"/>
      <c r="E62" s="1300"/>
      <c r="F62" s="139">
        <v>35</v>
      </c>
      <c r="G62" s="139">
        <v>31</v>
      </c>
      <c r="H62" s="140">
        <v>30</v>
      </c>
    </row>
    <row r="63" spans="2:8" ht="52.5" customHeight="1" thickBot="1" x14ac:dyDescent="0.25">
      <c r="B63" s="141"/>
      <c r="C63" s="1301" t="s">
        <v>51</v>
      </c>
      <c r="D63" s="1301"/>
      <c r="E63" s="1302"/>
      <c r="F63" s="142">
        <v>2037</v>
      </c>
      <c r="G63" s="142">
        <v>1693</v>
      </c>
      <c r="H63" s="143">
        <v>1523</v>
      </c>
    </row>
    <row r="64" spans="2:8" ht="15" customHeight="1" x14ac:dyDescent="0.2"/>
  </sheetData>
  <sheetProtection algorithmName="SHA-512" hashValue="Gx9dLcXuWEgsTZFd9ww9jar5Gf9VNYK/s4k0ZL/USRpCxxJ3F4YV4p8qqaamuxbytHrnZ/aLZdR/saNt+SrF7g==" saltValue="+q1In09g6b1mUOQKsMlxS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55" zoomScaleNormal="55" zoomScaleSheetLayoutView="55" workbookViewId="0"/>
  </sheetViews>
  <sheetFormatPr defaultColWidth="0" defaultRowHeight="13.5" customHeight="1" zeroHeight="1" x14ac:dyDescent="0.2"/>
  <cols>
    <col min="1" max="1" width="6.33203125" style="388" customWidth="1"/>
    <col min="2" max="107" width="2.44140625" style="388" customWidth="1"/>
    <col min="108" max="108" width="6.109375" style="396" customWidth="1"/>
    <col min="109" max="109" width="5.88671875" style="395" customWidth="1"/>
    <col min="110" max="110" width="19.109375" style="388" hidden="1"/>
    <col min="111" max="115" width="12.6640625" style="388" hidden="1"/>
    <col min="116" max="349" width="8.6640625" style="388" hidden="1"/>
    <col min="350" max="355" width="14.88671875" style="388" hidden="1"/>
    <col min="356" max="357" width="15.88671875" style="388" hidden="1"/>
    <col min="358" max="363" width="16.109375" style="388" hidden="1"/>
    <col min="364" max="364" width="6.109375" style="388" hidden="1"/>
    <col min="365" max="365" width="3" style="388" hidden="1"/>
    <col min="366" max="605" width="8.6640625" style="388" hidden="1"/>
    <col min="606" max="611" width="14.88671875" style="388" hidden="1"/>
    <col min="612" max="613" width="15.88671875" style="388" hidden="1"/>
    <col min="614" max="619" width="16.109375" style="388" hidden="1"/>
    <col min="620" max="620" width="6.109375" style="388" hidden="1"/>
    <col min="621" max="621" width="3" style="388" hidden="1"/>
    <col min="622" max="861" width="8.6640625" style="388" hidden="1"/>
    <col min="862" max="867" width="14.88671875" style="388" hidden="1"/>
    <col min="868" max="869" width="15.88671875" style="388" hidden="1"/>
    <col min="870" max="875" width="16.109375" style="388" hidden="1"/>
    <col min="876" max="876" width="6.109375" style="388" hidden="1"/>
    <col min="877" max="877" width="3" style="388" hidden="1"/>
    <col min="878" max="1117" width="8.6640625" style="388" hidden="1"/>
    <col min="1118" max="1123" width="14.88671875" style="388" hidden="1"/>
    <col min="1124" max="1125" width="15.88671875" style="388" hidden="1"/>
    <col min="1126" max="1131" width="16.109375" style="388" hidden="1"/>
    <col min="1132" max="1132" width="6.109375" style="388" hidden="1"/>
    <col min="1133" max="1133" width="3" style="388" hidden="1"/>
    <col min="1134" max="1373" width="8.6640625" style="388" hidden="1"/>
    <col min="1374" max="1379" width="14.88671875" style="388" hidden="1"/>
    <col min="1380" max="1381" width="15.88671875" style="388" hidden="1"/>
    <col min="1382" max="1387" width="16.109375" style="388" hidden="1"/>
    <col min="1388" max="1388" width="6.109375" style="388" hidden="1"/>
    <col min="1389" max="1389" width="3" style="388" hidden="1"/>
    <col min="1390" max="1629" width="8.6640625" style="388" hidden="1"/>
    <col min="1630" max="1635" width="14.88671875" style="388" hidden="1"/>
    <col min="1636" max="1637" width="15.88671875" style="388" hidden="1"/>
    <col min="1638" max="1643" width="16.109375" style="388" hidden="1"/>
    <col min="1644" max="1644" width="6.109375" style="388" hidden="1"/>
    <col min="1645" max="1645" width="3" style="388" hidden="1"/>
    <col min="1646" max="1885" width="8.6640625" style="388" hidden="1"/>
    <col min="1886" max="1891" width="14.88671875" style="388" hidden="1"/>
    <col min="1892" max="1893" width="15.88671875" style="388" hidden="1"/>
    <col min="1894" max="1899" width="16.109375" style="388" hidden="1"/>
    <col min="1900" max="1900" width="6.109375" style="388" hidden="1"/>
    <col min="1901" max="1901" width="3" style="388" hidden="1"/>
    <col min="1902" max="2141" width="8.6640625" style="388" hidden="1"/>
    <col min="2142" max="2147" width="14.88671875" style="388" hidden="1"/>
    <col min="2148" max="2149" width="15.88671875" style="388" hidden="1"/>
    <col min="2150" max="2155" width="16.109375" style="388" hidden="1"/>
    <col min="2156" max="2156" width="6.109375" style="388" hidden="1"/>
    <col min="2157" max="2157" width="3" style="388" hidden="1"/>
    <col min="2158" max="2397" width="8.6640625" style="388" hidden="1"/>
    <col min="2398" max="2403" width="14.88671875" style="388" hidden="1"/>
    <col min="2404" max="2405" width="15.88671875" style="388" hidden="1"/>
    <col min="2406" max="2411" width="16.109375" style="388" hidden="1"/>
    <col min="2412" max="2412" width="6.109375" style="388" hidden="1"/>
    <col min="2413" max="2413" width="3" style="388" hidden="1"/>
    <col min="2414" max="2653" width="8.6640625" style="388" hidden="1"/>
    <col min="2654" max="2659" width="14.88671875" style="388" hidden="1"/>
    <col min="2660" max="2661" width="15.88671875" style="388" hidden="1"/>
    <col min="2662" max="2667" width="16.109375" style="388" hidden="1"/>
    <col min="2668" max="2668" width="6.109375" style="388" hidden="1"/>
    <col min="2669" max="2669" width="3" style="388" hidden="1"/>
    <col min="2670" max="2909" width="8.6640625" style="388" hidden="1"/>
    <col min="2910" max="2915" width="14.88671875" style="388" hidden="1"/>
    <col min="2916" max="2917" width="15.88671875" style="388" hidden="1"/>
    <col min="2918" max="2923" width="16.109375" style="388" hidden="1"/>
    <col min="2924" max="2924" width="6.109375" style="388" hidden="1"/>
    <col min="2925" max="2925" width="3" style="388" hidden="1"/>
    <col min="2926" max="3165" width="8.6640625" style="388" hidden="1"/>
    <col min="3166" max="3171" width="14.88671875" style="388" hidden="1"/>
    <col min="3172" max="3173" width="15.88671875" style="388" hidden="1"/>
    <col min="3174" max="3179" width="16.109375" style="388" hidden="1"/>
    <col min="3180" max="3180" width="6.109375" style="388" hidden="1"/>
    <col min="3181" max="3181" width="3" style="388" hidden="1"/>
    <col min="3182" max="3421" width="8.6640625" style="388" hidden="1"/>
    <col min="3422" max="3427" width="14.88671875" style="388" hidden="1"/>
    <col min="3428" max="3429" width="15.88671875" style="388" hidden="1"/>
    <col min="3430" max="3435" width="16.109375" style="388" hidden="1"/>
    <col min="3436" max="3436" width="6.109375" style="388" hidden="1"/>
    <col min="3437" max="3437" width="3" style="388" hidden="1"/>
    <col min="3438" max="3677" width="8.6640625" style="388" hidden="1"/>
    <col min="3678" max="3683" width="14.88671875" style="388" hidden="1"/>
    <col min="3684" max="3685" width="15.88671875" style="388" hidden="1"/>
    <col min="3686" max="3691" width="16.109375" style="388" hidden="1"/>
    <col min="3692" max="3692" width="6.109375" style="388" hidden="1"/>
    <col min="3693" max="3693" width="3" style="388" hidden="1"/>
    <col min="3694" max="3933" width="8.6640625" style="388" hidden="1"/>
    <col min="3934" max="3939" width="14.88671875" style="388" hidden="1"/>
    <col min="3940" max="3941" width="15.88671875" style="388" hidden="1"/>
    <col min="3942" max="3947" width="16.109375" style="388" hidden="1"/>
    <col min="3948" max="3948" width="6.109375" style="388" hidden="1"/>
    <col min="3949" max="3949" width="3" style="388" hidden="1"/>
    <col min="3950" max="4189" width="8.6640625" style="388" hidden="1"/>
    <col min="4190" max="4195" width="14.88671875" style="388" hidden="1"/>
    <col min="4196" max="4197" width="15.88671875" style="388" hidden="1"/>
    <col min="4198" max="4203" width="16.109375" style="388" hidden="1"/>
    <col min="4204" max="4204" width="6.109375" style="388" hidden="1"/>
    <col min="4205" max="4205" width="3" style="388" hidden="1"/>
    <col min="4206" max="4445" width="8.6640625" style="388" hidden="1"/>
    <col min="4446" max="4451" width="14.88671875" style="388" hidden="1"/>
    <col min="4452" max="4453" width="15.88671875" style="388" hidden="1"/>
    <col min="4454" max="4459" width="16.109375" style="388" hidden="1"/>
    <col min="4460" max="4460" width="6.109375" style="388" hidden="1"/>
    <col min="4461" max="4461" width="3" style="388" hidden="1"/>
    <col min="4462" max="4701" width="8.6640625" style="388" hidden="1"/>
    <col min="4702" max="4707" width="14.88671875" style="388" hidden="1"/>
    <col min="4708" max="4709" width="15.88671875" style="388" hidden="1"/>
    <col min="4710" max="4715" width="16.109375" style="388" hidden="1"/>
    <col min="4716" max="4716" width="6.109375" style="388" hidden="1"/>
    <col min="4717" max="4717" width="3" style="388" hidden="1"/>
    <col min="4718" max="4957" width="8.6640625" style="388" hidden="1"/>
    <col min="4958" max="4963" width="14.88671875" style="388" hidden="1"/>
    <col min="4964" max="4965" width="15.88671875" style="388" hidden="1"/>
    <col min="4966" max="4971" width="16.109375" style="388" hidden="1"/>
    <col min="4972" max="4972" width="6.109375" style="388" hidden="1"/>
    <col min="4973" max="4973" width="3" style="388" hidden="1"/>
    <col min="4974" max="5213" width="8.6640625" style="388" hidden="1"/>
    <col min="5214" max="5219" width="14.88671875" style="388" hidden="1"/>
    <col min="5220" max="5221" width="15.88671875" style="388" hidden="1"/>
    <col min="5222" max="5227" width="16.109375" style="388" hidden="1"/>
    <col min="5228" max="5228" width="6.109375" style="388" hidden="1"/>
    <col min="5229" max="5229" width="3" style="388" hidden="1"/>
    <col min="5230" max="5469" width="8.6640625" style="388" hidden="1"/>
    <col min="5470" max="5475" width="14.88671875" style="388" hidden="1"/>
    <col min="5476" max="5477" width="15.88671875" style="388" hidden="1"/>
    <col min="5478" max="5483" width="16.109375" style="388" hidden="1"/>
    <col min="5484" max="5484" width="6.109375" style="388" hidden="1"/>
    <col min="5485" max="5485" width="3" style="388" hidden="1"/>
    <col min="5486" max="5725" width="8.6640625" style="388" hidden="1"/>
    <col min="5726" max="5731" width="14.88671875" style="388" hidden="1"/>
    <col min="5732" max="5733" width="15.88671875" style="388" hidden="1"/>
    <col min="5734" max="5739" width="16.109375" style="388" hidden="1"/>
    <col min="5740" max="5740" width="6.109375" style="388" hidden="1"/>
    <col min="5741" max="5741" width="3" style="388" hidden="1"/>
    <col min="5742" max="5981" width="8.6640625" style="388" hidden="1"/>
    <col min="5982" max="5987" width="14.88671875" style="388" hidden="1"/>
    <col min="5988" max="5989" width="15.88671875" style="388" hidden="1"/>
    <col min="5990" max="5995" width="16.109375" style="388" hidden="1"/>
    <col min="5996" max="5996" width="6.109375" style="388" hidden="1"/>
    <col min="5997" max="5997" width="3" style="388" hidden="1"/>
    <col min="5998" max="6237" width="8.6640625" style="388" hidden="1"/>
    <col min="6238" max="6243" width="14.88671875" style="388" hidden="1"/>
    <col min="6244" max="6245" width="15.88671875" style="388" hidden="1"/>
    <col min="6246" max="6251" width="16.109375" style="388" hidden="1"/>
    <col min="6252" max="6252" width="6.109375" style="388" hidden="1"/>
    <col min="6253" max="6253" width="3" style="388" hidden="1"/>
    <col min="6254" max="6493" width="8.6640625" style="388" hidden="1"/>
    <col min="6494" max="6499" width="14.88671875" style="388" hidden="1"/>
    <col min="6500" max="6501" width="15.88671875" style="388" hidden="1"/>
    <col min="6502" max="6507" width="16.109375" style="388" hidden="1"/>
    <col min="6508" max="6508" width="6.109375" style="388" hidden="1"/>
    <col min="6509" max="6509" width="3" style="388" hidden="1"/>
    <col min="6510" max="6749" width="8.6640625" style="388" hidden="1"/>
    <col min="6750" max="6755" width="14.88671875" style="388" hidden="1"/>
    <col min="6756" max="6757" width="15.88671875" style="388" hidden="1"/>
    <col min="6758" max="6763" width="16.109375" style="388" hidden="1"/>
    <col min="6764" max="6764" width="6.109375" style="388" hidden="1"/>
    <col min="6765" max="6765" width="3" style="388" hidden="1"/>
    <col min="6766" max="7005" width="8.6640625" style="388" hidden="1"/>
    <col min="7006" max="7011" width="14.88671875" style="388" hidden="1"/>
    <col min="7012" max="7013" width="15.88671875" style="388" hidden="1"/>
    <col min="7014" max="7019" width="16.109375" style="388" hidden="1"/>
    <col min="7020" max="7020" width="6.109375" style="388" hidden="1"/>
    <col min="7021" max="7021" width="3" style="388" hidden="1"/>
    <col min="7022" max="7261" width="8.6640625" style="388" hidden="1"/>
    <col min="7262" max="7267" width="14.88671875" style="388" hidden="1"/>
    <col min="7268" max="7269" width="15.88671875" style="388" hidden="1"/>
    <col min="7270" max="7275" width="16.109375" style="388" hidden="1"/>
    <col min="7276" max="7276" width="6.109375" style="388" hidden="1"/>
    <col min="7277" max="7277" width="3" style="388" hidden="1"/>
    <col min="7278" max="7517" width="8.6640625" style="388" hidden="1"/>
    <col min="7518" max="7523" width="14.88671875" style="388" hidden="1"/>
    <col min="7524" max="7525" width="15.88671875" style="388" hidden="1"/>
    <col min="7526" max="7531" width="16.109375" style="388" hidden="1"/>
    <col min="7532" max="7532" width="6.109375" style="388" hidden="1"/>
    <col min="7533" max="7533" width="3" style="388" hidden="1"/>
    <col min="7534" max="7773" width="8.6640625" style="388" hidden="1"/>
    <col min="7774" max="7779" width="14.88671875" style="388" hidden="1"/>
    <col min="7780" max="7781" width="15.88671875" style="388" hidden="1"/>
    <col min="7782" max="7787" width="16.109375" style="388" hidden="1"/>
    <col min="7788" max="7788" width="6.109375" style="388" hidden="1"/>
    <col min="7789" max="7789" width="3" style="388" hidden="1"/>
    <col min="7790" max="8029" width="8.6640625" style="388" hidden="1"/>
    <col min="8030" max="8035" width="14.88671875" style="388" hidden="1"/>
    <col min="8036" max="8037" width="15.88671875" style="388" hidden="1"/>
    <col min="8038" max="8043" width="16.109375" style="388" hidden="1"/>
    <col min="8044" max="8044" width="6.109375" style="388" hidden="1"/>
    <col min="8045" max="8045" width="3" style="388" hidden="1"/>
    <col min="8046" max="8285" width="8.6640625" style="388" hidden="1"/>
    <col min="8286" max="8291" width="14.88671875" style="388" hidden="1"/>
    <col min="8292" max="8293" width="15.88671875" style="388" hidden="1"/>
    <col min="8294" max="8299" width="16.109375" style="388" hidden="1"/>
    <col min="8300" max="8300" width="6.109375" style="388" hidden="1"/>
    <col min="8301" max="8301" width="3" style="388" hidden="1"/>
    <col min="8302" max="8541" width="8.6640625" style="388" hidden="1"/>
    <col min="8542" max="8547" width="14.88671875" style="388" hidden="1"/>
    <col min="8548" max="8549" width="15.88671875" style="388" hidden="1"/>
    <col min="8550" max="8555" width="16.109375" style="388" hidden="1"/>
    <col min="8556" max="8556" width="6.109375" style="388" hidden="1"/>
    <col min="8557" max="8557" width="3" style="388" hidden="1"/>
    <col min="8558" max="8797" width="8.6640625" style="388" hidden="1"/>
    <col min="8798" max="8803" width="14.88671875" style="388" hidden="1"/>
    <col min="8804" max="8805" width="15.88671875" style="388" hidden="1"/>
    <col min="8806" max="8811" width="16.109375" style="388" hidden="1"/>
    <col min="8812" max="8812" width="6.109375" style="388" hidden="1"/>
    <col min="8813" max="8813" width="3" style="388" hidden="1"/>
    <col min="8814" max="9053" width="8.6640625" style="388" hidden="1"/>
    <col min="9054" max="9059" width="14.88671875" style="388" hidden="1"/>
    <col min="9060" max="9061" width="15.88671875" style="388" hidden="1"/>
    <col min="9062" max="9067" width="16.109375" style="388" hidden="1"/>
    <col min="9068" max="9068" width="6.109375" style="388" hidden="1"/>
    <col min="9069" max="9069" width="3" style="388" hidden="1"/>
    <col min="9070" max="9309" width="8.6640625" style="388" hidden="1"/>
    <col min="9310" max="9315" width="14.88671875" style="388" hidden="1"/>
    <col min="9316" max="9317" width="15.88671875" style="388" hidden="1"/>
    <col min="9318" max="9323" width="16.109375" style="388" hidden="1"/>
    <col min="9324" max="9324" width="6.109375" style="388" hidden="1"/>
    <col min="9325" max="9325" width="3" style="388" hidden="1"/>
    <col min="9326" max="9565" width="8.6640625" style="388" hidden="1"/>
    <col min="9566" max="9571" width="14.88671875" style="388" hidden="1"/>
    <col min="9572" max="9573" width="15.88671875" style="388" hidden="1"/>
    <col min="9574" max="9579" width="16.109375" style="388" hidden="1"/>
    <col min="9580" max="9580" width="6.109375" style="388" hidden="1"/>
    <col min="9581" max="9581" width="3" style="388" hidden="1"/>
    <col min="9582" max="9821" width="8.6640625" style="388" hidden="1"/>
    <col min="9822" max="9827" width="14.88671875" style="388" hidden="1"/>
    <col min="9828" max="9829" width="15.88671875" style="388" hidden="1"/>
    <col min="9830" max="9835" width="16.109375" style="388" hidden="1"/>
    <col min="9836" max="9836" width="6.109375" style="388" hidden="1"/>
    <col min="9837" max="9837" width="3" style="388" hidden="1"/>
    <col min="9838" max="10077" width="8.6640625" style="388" hidden="1"/>
    <col min="10078" max="10083" width="14.88671875" style="388" hidden="1"/>
    <col min="10084" max="10085" width="15.88671875" style="388" hidden="1"/>
    <col min="10086" max="10091" width="16.109375" style="388" hidden="1"/>
    <col min="10092" max="10092" width="6.109375" style="388" hidden="1"/>
    <col min="10093" max="10093" width="3" style="388" hidden="1"/>
    <col min="10094" max="10333" width="8.6640625" style="388" hidden="1"/>
    <col min="10334" max="10339" width="14.88671875" style="388" hidden="1"/>
    <col min="10340" max="10341" width="15.88671875" style="388" hidden="1"/>
    <col min="10342" max="10347" width="16.109375" style="388" hidden="1"/>
    <col min="10348" max="10348" width="6.109375" style="388" hidden="1"/>
    <col min="10349" max="10349" width="3" style="388" hidden="1"/>
    <col min="10350" max="10589" width="8.6640625" style="388" hidden="1"/>
    <col min="10590" max="10595" width="14.88671875" style="388" hidden="1"/>
    <col min="10596" max="10597" width="15.88671875" style="388" hidden="1"/>
    <col min="10598" max="10603" width="16.109375" style="388" hidden="1"/>
    <col min="10604" max="10604" width="6.109375" style="388" hidden="1"/>
    <col min="10605" max="10605" width="3" style="388" hidden="1"/>
    <col min="10606" max="10845" width="8.6640625" style="388" hidden="1"/>
    <col min="10846" max="10851" width="14.88671875" style="388" hidden="1"/>
    <col min="10852" max="10853" width="15.88671875" style="388" hidden="1"/>
    <col min="10854" max="10859" width="16.109375" style="388" hidden="1"/>
    <col min="10860" max="10860" width="6.109375" style="388" hidden="1"/>
    <col min="10861" max="10861" width="3" style="388" hidden="1"/>
    <col min="10862" max="11101" width="8.6640625" style="388" hidden="1"/>
    <col min="11102" max="11107" width="14.88671875" style="388" hidden="1"/>
    <col min="11108" max="11109" width="15.88671875" style="388" hidden="1"/>
    <col min="11110" max="11115" width="16.109375" style="388" hidden="1"/>
    <col min="11116" max="11116" width="6.109375" style="388" hidden="1"/>
    <col min="11117" max="11117" width="3" style="388" hidden="1"/>
    <col min="11118" max="11357" width="8.6640625" style="388" hidden="1"/>
    <col min="11358" max="11363" width="14.88671875" style="388" hidden="1"/>
    <col min="11364" max="11365" width="15.88671875" style="388" hidden="1"/>
    <col min="11366" max="11371" width="16.109375" style="388" hidden="1"/>
    <col min="11372" max="11372" width="6.109375" style="388" hidden="1"/>
    <col min="11373" max="11373" width="3" style="388" hidden="1"/>
    <col min="11374" max="11613" width="8.6640625" style="388" hidden="1"/>
    <col min="11614" max="11619" width="14.88671875" style="388" hidden="1"/>
    <col min="11620" max="11621" width="15.88671875" style="388" hidden="1"/>
    <col min="11622" max="11627" width="16.109375" style="388" hidden="1"/>
    <col min="11628" max="11628" width="6.109375" style="388" hidden="1"/>
    <col min="11629" max="11629" width="3" style="388" hidden="1"/>
    <col min="11630" max="11869" width="8.6640625" style="388" hidden="1"/>
    <col min="11870" max="11875" width="14.88671875" style="388" hidden="1"/>
    <col min="11876" max="11877" width="15.88671875" style="388" hidden="1"/>
    <col min="11878" max="11883" width="16.109375" style="388" hidden="1"/>
    <col min="11884" max="11884" width="6.109375" style="388" hidden="1"/>
    <col min="11885" max="11885" width="3" style="388" hidden="1"/>
    <col min="11886" max="12125" width="8.6640625" style="388" hidden="1"/>
    <col min="12126" max="12131" width="14.88671875" style="388" hidden="1"/>
    <col min="12132" max="12133" width="15.88671875" style="388" hidden="1"/>
    <col min="12134" max="12139" width="16.109375" style="388" hidden="1"/>
    <col min="12140" max="12140" width="6.109375" style="388" hidden="1"/>
    <col min="12141" max="12141" width="3" style="388" hidden="1"/>
    <col min="12142" max="12381" width="8.6640625" style="388" hidden="1"/>
    <col min="12382" max="12387" width="14.88671875" style="388" hidden="1"/>
    <col min="12388" max="12389" width="15.88671875" style="388" hidden="1"/>
    <col min="12390" max="12395" width="16.109375" style="388" hidden="1"/>
    <col min="12396" max="12396" width="6.109375" style="388" hidden="1"/>
    <col min="12397" max="12397" width="3" style="388" hidden="1"/>
    <col min="12398" max="12637" width="8.6640625" style="388" hidden="1"/>
    <col min="12638" max="12643" width="14.88671875" style="388" hidden="1"/>
    <col min="12644" max="12645" width="15.88671875" style="388" hidden="1"/>
    <col min="12646" max="12651" width="16.109375" style="388" hidden="1"/>
    <col min="12652" max="12652" width="6.109375" style="388" hidden="1"/>
    <col min="12653" max="12653" width="3" style="388" hidden="1"/>
    <col min="12654" max="12893" width="8.6640625" style="388" hidden="1"/>
    <col min="12894" max="12899" width="14.88671875" style="388" hidden="1"/>
    <col min="12900" max="12901" width="15.88671875" style="388" hidden="1"/>
    <col min="12902" max="12907" width="16.109375" style="388" hidden="1"/>
    <col min="12908" max="12908" width="6.109375" style="388" hidden="1"/>
    <col min="12909" max="12909" width="3" style="388" hidden="1"/>
    <col min="12910" max="13149" width="8.6640625" style="388" hidden="1"/>
    <col min="13150" max="13155" width="14.88671875" style="388" hidden="1"/>
    <col min="13156" max="13157" width="15.88671875" style="388" hidden="1"/>
    <col min="13158" max="13163" width="16.109375" style="388" hidden="1"/>
    <col min="13164" max="13164" width="6.109375" style="388" hidden="1"/>
    <col min="13165" max="13165" width="3" style="388" hidden="1"/>
    <col min="13166" max="13405" width="8.6640625" style="388" hidden="1"/>
    <col min="13406" max="13411" width="14.88671875" style="388" hidden="1"/>
    <col min="13412" max="13413" width="15.88671875" style="388" hidden="1"/>
    <col min="13414" max="13419" width="16.109375" style="388" hidden="1"/>
    <col min="13420" max="13420" width="6.109375" style="388" hidden="1"/>
    <col min="13421" max="13421" width="3" style="388" hidden="1"/>
    <col min="13422" max="13661" width="8.6640625" style="388" hidden="1"/>
    <col min="13662" max="13667" width="14.88671875" style="388" hidden="1"/>
    <col min="13668" max="13669" width="15.88671875" style="388" hidden="1"/>
    <col min="13670" max="13675" width="16.109375" style="388" hidden="1"/>
    <col min="13676" max="13676" width="6.109375" style="388" hidden="1"/>
    <col min="13677" max="13677" width="3" style="388" hidden="1"/>
    <col min="13678" max="13917" width="8.6640625" style="388" hidden="1"/>
    <col min="13918" max="13923" width="14.88671875" style="388" hidden="1"/>
    <col min="13924" max="13925" width="15.88671875" style="388" hidden="1"/>
    <col min="13926" max="13931" width="16.109375" style="388" hidden="1"/>
    <col min="13932" max="13932" width="6.109375" style="388" hidden="1"/>
    <col min="13933" max="13933" width="3" style="388" hidden="1"/>
    <col min="13934" max="14173" width="8.6640625" style="388" hidden="1"/>
    <col min="14174" max="14179" width="14.88671875" style="388" hidden="1"/>
    <col min="14180" max="14181" width="15.88671875" style="388" hidden="1"/>
    <col min="14182" max="14187" width="16.109375" style="388" hidden="1"/>
    <col min="14188" max="14188" width="6.109375" style="388" hidden="1"/>
    <col min="14189" max="14189" width="3" style="388" hidden="1"/>
    <col min="14190" max="14429" width="8.6640625" style="388" hidden="1"/>
    <col min="14430" max="14435" width="14.88671875" style="388" hidden="1"/>
    <col min="14436" max="14437" width="15.88671875" style="388" hidden="1"/>
    <col min="14438" max="14443" width="16.109375" style="388" hidden="1"/>
    <col min="14444" max="14444" width="6.109375" style="388" hidden="1"/>
    <col min="14445" max="14445" width="3" style="388" hidden="1"/>
    <col min="14446" max="14685" width="8.6640625" style="388" hidden="1"/>
    <col min="14686" max="14691" width="14.88671875" style="388" hidden="1"/>
    <col min="14692" max="14693" width="15.88671875" style="388" hidden="1"/>
    <col min="14694" max="14699" width="16.109375" style="388" hidden="1"/>
    <col min="14700" max="14700" width="6.109375" style="388" hidden="1"/>
    <col min="14701" max="14701" width="3" style="388" hidden="1"/>
    <col min="14702" max="14941" width="8.6640625" style="388" hidden="1"/>
    <col min="14942" max="14947" width="14.88671875" style="388" hidden="1"/>
    <col min="14948" max="14949" width="15.88671875" style="388" hidden="1"/>
    <col min="14950" max="14955" width="16.109375" style="388" hidden="1"/>
    <col min="14956" max="14956" width="6.109375" style="388" hidden="1"/>
    <col min="14957" max="14957" width="3" style="388" hidden="1"/>
    <col min="14958" max="15197" width="8.6640625" style="388" hidden="1"/>
    <col min="15198" max="15203" width="14.88671875" style="388" hidden="1"/>
    <col min="15204" max="15205" width="15.88671875" style="388" hidden="1"/>
    <col min="15206" max="15211" width="16.109375" style="388" hidden="1"/>
    <col min="15212" max="15212" width="6.109375" style="388" hidden="1"/>
    <col min="15213" max="15213" width="3" style="388" hidden="1"/>
    <col min="15214" max="15453" width="8.6640625" style="388" hidden="1"/>
    <col min="15454" max="15459" width="14.88671875" style="388" hidden="1"/>
    <col min="15460" max="15461" width="15.88671875" style="388" hidden="1"/>
    <col min="15462" max="15467" width="16.109375" style="388" hidden="1"/>
    <col min="15468" max="15468" width="6.109375" style="388" hidden="1"/>
    <col min="15469" max="15469" width="3" style="388" hidden="1"/>
    <col min="15470" max="15709" width="8.6640625" style="388" hidden="1"/>
    <col min="15710" max="15715" width="14.88671875" style="388" hidden="1"/>
    <col min="15716" max="15717" width="15.88671875" style="388" hidden="1"/>
    <col min="15718" max="15723" width="16.109375" style="388" hidden="1"/>
    <col min="15724" max="15724" width="6.109375" style="388" hidden="1"/>
    <col min="15725" max="15725" width="3" style="388" hidden="1"/>
    <col min="15726" max="15965" width="8.6640625" style="388" hidden="1"/>
    <col min="15966" max="15971" width="14.88671875" style="388" hidden="1"/>
    <col min="15972" max="15973" width="15.88671875" style="388" hidden="1"/>
    <col min="15974" max="15979" width="16.109375" style="388" hidden="1"/>
    <col min="15980" max="15980" width="6.109375" style="388" hidden="1"/>
    <col min="15981" max="15981" width="3" style="388" hidden="1"/>
    <col min="15982" max="16221" width="8.6640625" style="388" hidden="1"/>
    <col min="16222" max="16227" width="14.88671875" style="388" hidden="1"/>
    <col min="16228" max="16229" width="15.88671875" style="388" hidden="1"/>
    <col min="16230" max="16235" width="16.109375" style="388" hidden="1"/>
    <col min="16236" max="16236" width="6.109375" style="388" hidden="1"/>
    <col min="16237" max="16237" width="3" style="388" hidden="1"/>
    <col min="16238" max="16384" width="8.6640625" style="388" hidden="1"/>
  </cols>
  <sheetData>
    <row r="1" spans="1:143" ht="42.75" customHeight="1" x14ac:dyDescent="0.2">
      <c r="A1" s="386"/>
      <c r="B1" s="387"/>
      <c r="DD1" s="388"/>
      <c r="DE1" s="388"/>
    </row>
    <row r="2" spans="1:143" ht="25.5" customHeight="1" x14ac:dyDescent="0.2">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2">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ht="13.2" x14ac:dyDescent="0.2">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ht="13.2" x14ac:dyDescent="0.2">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ht="13.2" x14ac:dyDescent="0.2">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ht="13.2" x14ac:dyDescent="0.2">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ht="13.2" x14ac:dyDescent="0.2">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ht="13.2" x14ac:dyDescent="0.2">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ht="13.2" x14ac:dyDescent="0.2">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605</v>
      </c>
    </row>
    <row r="11" spans="1:143" s="291" customFormat="1" ht="13.2" x14ac:dyDescent="0.2">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ht="13.2" x14ac:dyDescent="0.2">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605</v>
      </c>
    </row>
    <row r="13" spans="1:143" s="291" customFormat="1" ht="13.2" x14ac:dyDescent="0.2">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ht="13.2" x14ac:dyDescent="0.2">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ht="13.2" x14ac:dyDescent="0.2">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ht="13.2" x14ac:dyDescent="0.2">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ht="13.2" x14ac:dyDescent="0.2">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ht="13.2" x14ac:dyDescent="0.2">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ht="13.2" x14ac:dyDescent="0.2">
      <c r="DD19" s="388"/>
      <c r="DE19" s="388"/>
    </row>
    <row r="20" spans="1:351" ht="13.2" x14ac:dyDescent="0.2">
      <c r="DD20" s="388"/>
      <c r="DE20" s="388"/>
    </row>
    <row r="21" spans="1:351" ht="16.2" x14ac:dyDescent="0.2">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6.2" x14ac:dyDescent="0.2">
      <c r="B22" s="395"/>
      <c r="MM22" s="394"/>
    </row>
    <row r="23" spans="1:351" ht="13.2" x14ac:dyDescent="0.2">
      <c r="B23" s="395"/>
    </row>
    <row r="24" spans="1:351" ht="13.2" x14ac:dyDescent="0.2">
      <c r="B24" s="395"/>
    </row>
    <row r="25" spans="1:351" ht="13.2" x14ac:dyDescent="0.2">
      <c r="B25" s="395"/>
    </row>
    <row r="26" spans="1:351" ht="13.2" x14ac:dyDescent="0.2">
      <c r="B26" s="395"/>
    </row>
    <row r="27" spans="1:351" ht="13.2" x14ac:dyDescent="0.2">
      <c r="B27" s="395"/>
    </row>
    <row r="28" spans="1:351" ht="13.2" x14ac:dyDescent="0.2">
      <c r="B28" s="395"/>
    </row>
    <row r="29" spans="1:351" ht="13.2" x14ac:dyDescent="0.2">
      <c r="B29" s="395"/>
    </row>
    <row r="30" spans="1:351" ht="13.2" x14ac:dyDescent="0.2">
      <c r="B30" s="395"/>
    </row>
    <row r="31" spans="1:351" ht="13.2" x14ac:dyDescent="0.2">
      <c r="B31" s="395"/>
    </row>
    <row r="32" spans="1:351" ht="13.2" x14ac:dyDescent="0.2">
      <c r="B32" s="395"/>
    </row>
    <row r="33" spans="2:109" ht="13.2" x14ac:dyDescent="0.2">
      <c r="B33" s="395"/>
    </row>
    <row r="34" spans="2:109" ht="13.2" x14ac:dyDescent="0.2">
      <c r="B34" s="395"/>
    </row>
    <row r="35" spans="2:109" ht="13.2" x14ac:dyDescent="0.2">
      <c r="B35" s="395"/>
    </row>
    <row r="36" spans="2:109" ht="13.2" x14ac:dyDescent="0.2">
      <c r="B36" s="395"/>
    </row>
    <row r="37" spans="2:109" ht="13.2" x14ac:dyDescent="0.2">
      <c r="B37" s="395"/>
    </row>
    <row r="38" spans="2:109" ht="13.2" x14ac:dyDescent="0.2">
      <c r="B38" s="395"/>
    </row>
    <row r="39" spans="2:109" ht="13.2" x14ac:dyDescent="0.2">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ht="13.2" x14ac:dyDescent="0.2">
      <c r="B40" s="400"/>
      <c r="DD40" s="400"/>
      <c r="DE40" s="388"/>
    </row>
    <row r="41" spans="2:109" ht="16.2" x14ac:dyDescent="0.2">
      <c r="B41" s="401" t="s">
        <v>606</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ht="13.2" x14ac:dyDescent="0.2">
      <c r="B42" s="395"/>
      <c r="G42" s="402"/>
      <c r="I42" s="403"/>
      <c r="J42" s="403"/>
      <c r="K42" s="403"/>
      <c r="AM42" s="402"/>
      <c r="AN42" s="402" t="s">
        <v>607</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2">
      <c r="B43" s="395"/>
      <c r="AN43" s="1322" t="s">
        <v>616</v>
      </c>
      <c r="AO43" s="1323"/>
      <c r="AP43" s="1323"/>
      <c r="AQ43" s="1323"/>
      <c r="AR43" s="1323"/>
      <c r="AS43" s="1323"/>
      <c r="AT43" s="1323"/>
      <c r="AU43" s="1323"/>
      <c r="AV43" s="1323"/>
      <c r="AW43" s="1323"/>
      <c r="AX43" s="1323"/>
      <c r="AY43" s="1323"/>
      <c r="AZ43" s="1323"/>
      <c r="BA43" s="1323"/>
      <c r="BB43" s="1323"/>
      <c r="BC43" s="1323"/>
      <c r="BD43" s="1323"/>
      <c r="BE43" s="1323"/>
      <c r="BF43" s="1323"/>
      <c r="BG43" s="1323"/>
      <c r="BH43" s="1323"/>
      <c r="BI43" s="1323"/>
      <c r="BJ43" s="1323"/>
      <c r="BK43" s="1323"/>
      <c r="BL43" s="1323"/>
      <c r="BM43" s="1323"/>
      <c r="BN43" s="1323"/>
      <c r="BO43" s="1323"/>
      <c r="BP43" s="1323"/>
      <c r="BQ43" s="1323"/>
      <c r="BR43" s="1323"/>
      <c r="BS43" s="1323"/>
      <c r="BT43" s="1323"/>
      <c r="BU43" s="1323"/>
      <c r="BV43" s="1323"/>
      <c r="BW43" s="1323"/>
      <c r="BX43" s="1323"/>
      <c r="BY43" s="1323"/>
      <c r="BZ43" s="1323"/>
      <c r="CA43" s="1323"/>
      <c r="CB43" s="1323"/>
      <c r="CC43" s="1323"/>
      <c r="CD43" s="1323"/>
      <c r="CE43" s="1323"/>
      <c r="CF43" s="1323"/>
      <c r="CG43" s="1323"/>
      <c r="CH43" s="1323"/>
      <c r="CI43" s="1323"/>
      <c r="CJ43" s="1323"/>
      <c r="CK43" s="1323"/>
      <c r="CL43" s="1323"/>
      <c r="CM43" s="1323"/>
      <c r="CN43" s="1323"/>
      <c r="CO43" s="1323"/>
      <c r="CP43" s="1323"/>
      <c r="CQ43" s="1323"/>
      <c r="CR43" s="1323"/>
      <c r="CS43" s="1323"/>
      <c r="CT43" s="1323"/>
      <c r="CU43" s="1323"/>
      <c r="CV43" s="1323"/>
      <c r="CW43" s="1323"/>
      <c r="CX43" s="1323"/>
      <c r="CY43" s="1323"/>
      <c r="CZ43" s="1323"/>
      <c r="DA43" s="1323"/>
      <c r="DB43" s="1323"/>
      <c r="DC43" s="1324"/>
    </row>
    <row r="44" spans="2:109" ht="13.2" x14ac:dyDescent="0.2">
      <c r="B44" s="395"/>
      <c r="AN44" s="1325"/>
      <c r="AO44" s="1326"/>
      <c r="AP44" s="1326"/>
      <c r="AQ44" s="1326"/>
      <c r="AR44" s="1326"/>
      <c r="AS44" s="1326"/>
      <c r="AT44" s="1326"/>
      <c r="AU44" s="1326"/>
      <c r="AV44" s="1326"/>
      <c r="AW44" s="1326"/>
      <c r="AX44" s="1326"/>
      <c r="AY44" s="1326"/>
      <c r="AZ44" s="1326"/>
      <c r="BA44" s="1326"/>
      <c r="BB44" s="1326"/>
      <c r="BC44" s="1326"/>
      <c r="BD44" s="1326"/>
      <c r="BE44" s="1326"/>
      <c r="BF44" s="1326"/>
      <c r="BG44" s="1326"/>
      <c r="BH44" s="1326"/>
      <c r="BI44" s="1326"/>
      <c r="BJ44" s="1326"/>
      <c r="BK44" s="1326"/>
      <c r="BL44" s="1326"/>
      <c r="BM44" s="1326"/>
      <c r="BN44" s="1326"/>
      <c r="BO44" s="1326"/>
      <c r="BP44" s="1326"/>
      <c r="BQ44" s="1326"/>
      <c r="BR44" s="1326"/>
      <c r="BS44" s="1326"/>
      <c r="BT44" s="1326"/>
      <c r="BU44" s="1326"/>
      <c r="BV44" s="1326"/>
      <c r="BW44" s="1326"/>
      <c r="BX44" s="1326"/>
      <c r="BY44" s="1326"/>
      <c r="BZ44" s="1326"/>
      <c r="CA44" s="1326"/>
      <c r="CB44" s="1326"/>
      <c r="CC44" s="1326"/>
      <c r="CD44" s="1326"/>
      <c r="CE44" s="1326"/>
      <c r="CF44" s="1326"/>
      <c r="CG44" s="1326"/>
      <c r="CH44" s="1326"/>
      <c r="CI44" s="1326"/>
      <c r="CJ44" s="1326"/>
      <c r="CK44" s="1326"/>
      <c r="CL44" s="1326"/>
      <c r="CM44" s="1326"/>
      <c r="CN44" s="1326"/>
      <c r="CO44" s="1326"/>
      <c r="CP44" s="1326"/>
      <c r="CQ44" s="1326"/>
      <c r="CR44" s="1326"/>
      <c r="CS44" s="1326"/>
      <c r="CT44" s="1326"/>
      <c r="CU44" s="1326"/>
      <c r="CV44" s="1326"/>
      <c r="CW44" s="1326"/>
      <c r="CX44" s="1326"/>
      <c r="CY44" s="1326"/>
      <c r="CZ44" s="1326"/>
      <c r="DA44" s="1326"/>
      <c r="DB44" s="1326"/>
      <c r="DC44" s="1327"/>
    </row>
    <row r="45" spans="2:109" ht="13.2" x14ac:dyDescent="0.2">
      <c r="B45" s="395"/>
      <c r="AN45" s="1325"/>
      <c r="AO45" s="1326"/>
      <c r="AP45" s="1326"/>
      <c r="AQ45" s="1326"/>
      <c r="AR45" s="1326"/>
      <c r="AS45" s="1326"/>
      <c r="AT45" s="1326"/>
      <c r="AU45" s="1326"/>
      <c r="AV45" s="1326"/>
      <c r="AW45" s="1326"/>
      <c r="AX45" s="1326"/>
      <c r="AY45" s="1326"/>
      <c r="AZ45" s="1326"/>
      <c r="BA45" s="1326"/>
      <c r="BB45" s="1326"/>
      <c r="BC45" s="1326"/>
      <c r="BD45" s="1326"/>
      <c r="BE45" s="1326"/>
      <c r="BF45" s="1326"/>
      <c r="BG45" s="1326"/>
      <c r="BH45" s="1326"/>
      <c r="BI45" s="1326"/>
      <c r="BJ45" s="1326"/>
      <c r="BK45" s="1326"/>
      <c r="BL45" s="1326"/>
      <c r="BM45" s="1326"/>
      <c r="BN45" s="1326"/>
      <c r="BO45" s="1326"/>
      <c r="BP45" s="1326"/>
      <c r="BQ45" s="1326"/>
      <c r="BR45" s="1326"/>
      <c r="BS45" s="1326"/>
      <c r="BT45" s="1326"/>
      <c r="BU45" s="1326"/>
      <c r="BV45" s="1326"/>
      <c r="BW45" s="1326"/>
      <c r="BX45" s="1326"/>
      <c r="BY45" s="1326"/>
      <c r="BZ45" s="1326"/>
      <c r="CA45" s="1326"/>
      <c r="CB45" s="1326"/>
      <c r="CC45" s="1326"/>
      <c r="CD45" s="1326"/>
      <c r="CE45" s="1326"/>
      <c r="CF45" s="1326"/>
      <c r="CG45" s="1326"/>
      <c r="CH45" s="1326"/>
      <c r="CI45" s="1326"/>
      <c r="CJ45" s="1326"/>
      <c r="CK45" s="1326"/>
      <c r="CL45" s="1326"/>
      <c r="CM45" s="1326"/>
      <c r="CN45" s="1326"/>
      <c r="CO45" s="1326"/>
      <c r="CP45" s="1326"/>
      <c r="CQ45" s="1326"/>
      <c r="CR45" s="1326"/>
      <c r="CS45" s="1326"/>
      <c r="CT45" s="1326"/>
      <c r="CU45" s="1326"/>
      <c r="CV45" s="1326"/>
      <c r="CW45" s="1326"/>
      <c r="CX45" s="1326"/>
      <c r="CY45" s="1326"/>
      <c r="CZ45" s="1326"/>
      <c r="DA45" s="1326"/>
      <c r="DB45" s="1326"/>
      <c r="DC45" s="1327"/>
    </row>
    <row r="46" spans="2:109" ht="13.2" x14ac:dyDescent="0.2">
      <c r="B46" s="395"/>
      <c r="AN46" s="1325"/>
      <c r="AO46" s="1326"/>
      <c r="AP46" s="1326"/>
      <c r="AQ46" s="1326"/>
      <c r="AR46" s="1326"/>
      <c r="AS46" s="1326"/>
      <c r="AT46" s="1326"/>
      <c r="AU46" s="1326"/>
      <c r="AV46" s="1326"/>
      <c r="AW46" s="1326"/>
      <c r="AX46" s="1326"/>
      <c r="AY46" s="1326"/>
      <c r="AZ46" s="1326"/>
      <c r="BA46" s="1326"/>
      <c r="BB46" s="1326"/>
      <c r="BC46" s="1326"/>
      <c r="BD46" s="1326"/>
      <c r="BE46" s="1326"/>
      <c r="BF46" s="1326"/>
      <c r="BG46" s="1326"/>
      <c r="BH46" s="1326"/>
      <c r="BI46" s="1326"/>
      <c r="BJ46" s="1326"/>
      <c r="BK46" s="1326"/>
      <c r="BL46" s="1326"/>
      <c r="BM46" s="1326"/>
      <c r="BN46" s="1326"/>
      <c r="BO46" s="1326"/>
      <c r="BP46" s="1326"/>
      <c r="BQ46" s="1326"/>
      <c r="BR46" s="1326"/>
      <c r="BS46" s="1326"/>
      <c r="BT46" s="1326"/>
      <c r="BU46" s="1326"/>
      <c r="BV46" s="1326"/>
      <c r="BW46" s="1326"/>
      <c r="BX46" s="1326"/>
      <c r="BY46" s="1326"/>
      <c r="BZ46" s="1326"/>
      <c r="CA46" s="1326"/>
      <c r="CB46" s="1326"/>
      <c r="CC46" s="1326"/>
      <c r="CD46" s="1326"/>
      <c r="CE46" s="1326"/>
      <c r="CF46" s="1326"/>
      <c r="CG46" s="1326"/>
      <c r="CH46" s="1326"/>
      <c r="CI46" s="1326"/>
      <c r="CJ46" s="1326"/>
      <c r="CK46" s="1326"/>
      <c r="CL46" s="1326"/>
      <c r="CM46" s="1326"/>
      <c r="CN46" s="1326"/>
      <c r="CO46" s="1326"/>
      <c r="CP46" s="1326"/>
      <c r="CQ46" s="1326"/>
      <c r="CR46" s="1326"/>
      <c r="CS46" s="1326"/>
      <c r="CT46" s="1326"/>
      <c r="CU46" s="1326"/>
      <c r="CV46" s="1326"/>
      <c r="CW46" s="1326"/>
      <c r="CX46" s="1326"/>
      <c r="CY46" s="1326"/>
      <c r="CZ46" s="1326"/>
      <c r="DA46" s="1326"/>
      <c r="DB46" s="1326"/>
      <c r="DC46" s="1327"/>
    </row>
    <row r="47" spans="2:109" ht="13.2" x14ac:dyDescent="0.2">
      <c r="B47" s="395"/>
      <c r="AN47" s="1328"/>
      <c r="AO47" s="1329"/>
      <c r="AP47" s="1329"/>
      <c r="AQ47" s="1329"/>
      <c r="AR47" s="1329"/>
      <c r="AS47" s="1329"/>
      <c r="AT47" s="1329"/>
      <c r="AU47" s="1329"/>
      <c r="AV47" s="1329"/>
      <c r="AW47" s="1329"/>
      <c r="AX47" s="1329"/>
      <c r="AY47" s="1329"/>
      <c r="AZ47" s="1329"/>
      <c r="BA47" s="1329"/>
      <c r="BB47" s="1329"/>
      <c r="BC47" s="1329"/>
      <c r="BD47" s="1329"/>
      <c r="BE47" s="1329"/>
      <c r="BF47" s="1329"/>
      <c r="BG47" s="1329"/>
      <c r="BH47" s="1329"/>
      <c r="BI47" s="1329"/>
      <c r="BJ47" s="1329"/>
      <c r="BK47" s="1329"/>
      <c r="BL47" s="1329"/>
      <c r="BM47" s="1329"/>
      <c r="BN47" s="1329"/>
      <c r="BO47" s="1329"/>
      <c r="BP47" s="1329"/>
      <c r="BQ47" s="1329"/>
      <c r="BR47" s="1329"/>
      <c r="BS47" s="1329"/>
      <c r="BT47" s="1329"/>
      <c r="BU47" s="1329"/>
      <c r="BV47" s="1329"/>
      <c r="BW47" s="1329"/>
      <c r="BX47" s="1329"/>
      <c r="BY47" s="1329"/>
      <c r="BZ47" s="1329"/>
      <c r="CA47" s="1329"/>
      <c r="CB47" s="1329"/>
      <c r="CC47" s="1329"/>
      <c r="CD47" s="1329"/>
      <c r="CE47" s="1329"/>
      <c r="CF47" s="1329"/>
      <c r="CG47" s="1329"/>
      <c r="CH47" s="1329"/>
      <c r="CI47" s="1329"/>
      <c r="CJ47" s="1329"/>
      <c r="CK47" s="1329"/>
      <c r="CL47" s="1329"/>
      <c r="CM47" s="1329"/>
      <c r="CN47" s="1329"/>
      <c r="CO47" s="1329"/>
      <c r="CP47" s="1329"/>
      <c r="CQ47" s="1329"/>
      <c r="CR47" s="1329"/>
      <c r="CS47" s="1329"/>
      <c r="CT47" s="1329"/>
      <c r="CU47" s="1329"/>
      <c r="CV47" s="1329"/>
      <c r="CW47" s="1329"/>
      <c r="CX47" s="1329"/>
      <c r="CY47" s="1329"/>
      <c r="CZ47" s="1329"/>
      <c r="DA47" s="1329"/>
      <c r="DB47" s="1329"/>
      <c r="DC47" s="1330"/>
    </row>
    <row r="48" spans="2:109" ht="13.2" x14ac:dyDescent="0.2">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ht="13.2" x14ac:dyDescent="0.2">
      <c r="B49" s="395"/>
      <c r="AN49" s="388" t="s">
        <v>608</v>
      </c>
    </row>
    <row r="50" spans="1:109" ht="13.2" x14ac:dyDescent="0.2">
      <c r="B50" s="395"/>
      <c r="G50" s="1315"/>
      <c r="H50" s="1315"/>
      <c r="I50" s="1315"/>
      <c r="J50" s="1315"/>
      <c r="K50" s="405"/>
      <c r="L50" s="405"/>
      <c r="M50" s="406"/>
      <c r="N50" s="406"/>
      <c r="AN50" s="1318"/>
      <c r="AO50" s="1319"/>
      <c r="AP50" s="1319"/>
      <c r="AQ50" s="1319"/>
      <c r="AR50" s="1319"/>
      <c r="AS50" s="1319"/>
      <c r="AT50" s="1319"/>
      <c r="AU50" s="1319"/>
      <c r="AV50" s="1319"/>
      <c r="AW50" s="1319"/>
      <c r="AX50" s="1319"/>
      <c r="AY50" s="1319"/>
      <c r="AZ50" s="1319"/>
      <c r="BA50" s="1319"/>
      <c r="BB50" s="1319"/>
      <c r="BC50" s="1319"/>
      <c r="BD50" s="1319"/>
      <c r="BE50" s="1319"/>
      <c r="BF50" s="1319"/>
      <c r="BG50" s="1319"/>
      <c r="BH50" s="1319"/>
      <c r="BI50" s="1319"/>
      <c r="BJ50" s="1319"/>
      <c r="BK50" s="1319"/>
      <c r="BL50" s="1319"/>
      <c r="BM50" s="1319"/>
      <c r="BN50" s="1319"/>
      <c r="BO50" s="1320"/>
      <c r="BP50" s="1314" t="s">
        <v>561</v>
      </c>
      <c r="BQ50" s="1314"/>
      <c r="BR50" s="1314"/>
      <c r="BS50" s="1314"/>
      <c r="BT50" s="1314"/>
      <c r="BU50" s="1314"/>
      <c r="BV50" s="1314"/>
      <c r="BW50" s="1314"/>
      <c r="BX50" s="1314" t="s">
        <v>562</v>
      </c>
      <c r="BY50" s="1314"/>
      <c r="BZ50" s="1314"/>
      <c r="CA50" s="1314"/>
      <c r="CB50" s="1314"/>
      <c r="CC50" s="1314"/>
      <c r="CD50" s="1314"/>
      <c r="CE50" s="1314"/>
      <c r="CF50" s="1314" t="s">
        <v>563</v>
      </c>
      <c r="CG50" s="1314"/>
      <c r="CH50" s="1314"/>
      <c r="CI50" s="1314"/>
      <c r="CJ50" s="1314"/>
      <c r="CK50" s="1314"/>
      <c r="CL50" s="1314"/>
      <c r="CM50" s="1314"/>
      <c r="CN50" s="1314" t="s">
        <v>564</v>
      </c>
      <c r="CO50" s="1314"/>
      <c r="CP50" s="1314"/>
      <c r="CQ50" s="1314"/>
      <c r="CR50" s="1314"/>
      <c r="CS50" s="1314"/>
      <c r="CT50" s="1314"/>
      <c r="CU50" s="1314"/>
      <c r="CV50" s="1314" t="s">
        <v>565</v>
      </c>
      <c r="CW50" s="1314"/>
      <c r="CX50" s="1314"/>
      <c r="CY50" s="1314"/>
      <c r="CZ50" s="1314"/>
      <c r="DA50" s="1314"/>
      <c r="DB50" s="1314"/>
      <c r="DC50" s="1314"/>
    </row>
    <row r="51" spans="1:109" ht="13.5" customHeight="1" x14ac:dyDescent="0.2">
      <c r="B51" s="395"/>
      <c r="G51" s="1317"/>
      <c r="H51" s="1317"/>
      <c r="I51" s="1331"/>
      <c r="J51" s="1331"/>
      <c r="K51" s="1316"/>
      <c r="L51" s="1316"/>
      <c r="M51" s="1316"/>
      <c r="N51" s="1316"/>
      <c r="AM51" s="404"/>
      <c r="AN51" s="1312" t="s">
        <v>609</v>
      </c>
      <c r="AO51" s="1312"/>
      <c r="AP51" s="1312"/>
      <c r="AQ51" s="1312"/>
      <c r="AR51" s="1312"/>
      <c r="AS51" s="1312"/>
      <c r="AT51" s="1312"/>
      <c r="AU51" s="1312"/>
      <c r="AV51" s="1312"/>
      <c r="AW51" s="1312"/>
      <c r="AX51" s="1312"/>
      <c r="AY51" s="1312"/>
      <c r="AZ51" s="1312"/>
      <c r="BA51" s="1312"/>
      <c r="BB51" s="1312" t="s">
        <v>610</v>
      </c>
      <c r="BC51" s="1312"/>
      <c r="BD51" s="1312"/>
      <c r="BE51" s="1312"/>
      <c r="BF51" s="1312"/>
      <c r="BG51" s="1312"/>
      <c r="BH51" s="1312"/>
      <c r="BI51" s="1312"/>
      <c r="BJ51" s="1312"/>
      <c r="BK51" s="1312"/>
      <c r="BL51" s="1312"/>
      <c r="BM51" s="1312"/>
      <c r="BN51" s="1312"/>
      <c r="BO51" s="1312"/>
      <c r="BP51" s="1321"/>
      <c r="BQ51" s="1309"/>
      <c r="BR51" s="1309"/>
      <c r="BS51" s="1309"/>
      <c r="BT51" s="1309"/>
      <c r="BU51" s="1309"/>
      <c r="BV51" s="1309"/>
      <c r="BW51" s="1309"/>
      <c r="BX51" s="1309">
        <v>115.2</v>
      </c>
      <c r="BY51" s="1309"/>
      <c r="BZ51" s="1309"/>
      <c r="CA51" s="1309"/>
      <c r="CB51" s="1309"/>
      <c r="CC51" s="1309"/>
      <c r="CD51" s="1309"/>
      <c r="CE51" s="1309"/>
      <c r="CF51" s="1309">
        <v>113</v>
      </c>
      <c r="CG51" s="1309"/>
      <c r="CH51" s="1309"/>
      <c r="CI51" s="1309"/>
      <c r="CJ51" s="1309"/>
      <c r="CK51" s="1309"/>
      <c r="CL51" s="1309"/>
      <c r="CM51" s="1309"/>
      <c r="CN51" s="1309">
        <v>105.1</v>
      </c>
      <c r="CO51" s="1309"/>
      <c r="CP51" s="1309"/>
      <c r="CQ51" s="1309"/>
      <c r="CR51" s="1309"/>
      <c r="CS51" s="1309"/>
      <c r="CT51" s="1309"/>
      <c r="CU51" s="1309"/>
      <c r="CV51" s="1309">
        <v>108.1</v>
      </c>
      <c r="CW51" s="1309"/>
      <c r="CX51" s="1309"/>
      <c r="CY51" s="1309"/>
      <c r="CZ51" s="1309"/>
      <c r="DA51" s="1309"/>
      <c r="DB51" s="1309"/>
      <c r="DC51" s="1309"/>
    </row>
    <row r="52" spans="1:109" ht="13.2" x14ac:dyDescent="0.2">
      <c r="B52" s="395"/>
      <c r="G52" s="1317"/>
      <c r="H52" s="1317"/>
      <c r="I52" s="1331"/>
      <c r="J52" s="1331"/>
      <c r="K52" s="1316"/>
      <c r="L52" s="1316"/>
      <c r="M52" s="1316"/>
      <c r="N52" s="1316"/>
      <c r="AM52" s="404"/>
      <c r="AN52" s="1312"/>
      <c r="AO52" s="1312"/>
      <c r="AP52" s="1312"/>
      <c r="AQ52" s="1312"/>
      <c r="AR52" s="1312"/>
      <c r="AS52" s="1312"/>
      <c r="AT52" s="1312"/>
      <c r="AU52" s="1312"/>
      <c r="AV52" s="1312"/>
      <c r="AW52" s="1312"/>
      <c r="AX52" s="1312"/>
      <c r="AY52" s="1312"/>
      <c r="AZ52" s="1312"/>
      <c r="BA52" s="1312"/>
      <c r="BB52" s="1312"/>
      <c r="BC52" s="1312"/>
      <c r="BD52" s="1312"/>
      <c r="BE52" s="1312"/>
      <c r="BF52" s="1312"/>
      <c r="BG52" s="1312"/>
      <c r="BH52" s="1312"/>
      <c r="BI52" s="1312"/>
      <c r="BJ52" s="1312"/>
      <c r="BK52" s="1312"/>
      <c r="BL52" s="1312"/>
      <c r="BM52" s="1312"/>
      <c r="BN52" s="1312"/>
      <c r="BO52" s="1312"/>
      <c r="BP52" s="1309"/>
      <c r="BQ52" s="1309"/>
      <c r="BR52" s="1309"/>
      <c r="BS52" s="1309"/>
      <c r="BT52" s="1309"/>
      <c r="BU52" s="1309"/>
      <c r="BV52" s="1309"/>
      <c r="BW52" s="1309"/>
      <c r="BX52" s="1309"/>
      <c r="BY52" s="1309"/>
      <c r="BZ52" s="1309"/>
      <c r="CA52" s="1309"/>
      <c r="CB52" s="1309"/>
      <c r="CC52" s="1309"/>
      <c r="CD52" s="1309"/>
      <c r="CE52" s="1309"/>
      <c r="CF52" s="1309"/>
      <c r="CG52" s="1309"/>
      <c r="CH52" s="1309"/>
      <c r="CI52" s="1309"/>
      <c r="CJ52" s="1309"/>
      <c r="CK52" s="1309"/>
      <c r="CL52" s="1309"/>
      <c r="CM52" s="1309"/>
      <c r="CN52" s="1309"/>
      <c r="CO52" s="1309"/>
      <c r="CP52" s="1309"/>
      <c r="CQ52" s="1309"/>
      <c r="CR52" s="1309"/>
      <c r="CS52" s="1309"/>
      <c r="CT52" s="1309"/>
      <c r="CU52" s="1309"/>
      <c r="CV52" s="1309"/>
      <c r="CW52" s="1309"/>
      <c r="CX52" s="1309"/>
      <c r="CY52" s="1309"/>
      <c r="CZ52" s="1309"/>
      <c r="DA52" s="1309"/>
      <c r="DB52" s="1309"/>
      <c r="DC52" s="1309"/>
    </row>
    <row r="53" spans="1:109" ht="13.2" x14ac:dyDescent="0.2">
      <c r="A53" s="403"/>
      <c r="B53" s="395"/>
      <c r="G53" s="1317"/>
      <c r="H53" s="1317"/>
      <c r="I53" s="1315"/>
      <c r="J53" s="1315"/>
      <c r="K53" s="1316"/>
      <c r="L53" s="1316"/>
      <c r="M53" s="1316"/>
      <c r="N53" s="1316"/>
      <c r="AM53" s="404"/>
      <c r="AN53" s="1312"/>
      <c r="AO53" s="1312"/>
      <c r="AP53" s="1312"/>
      <c r="AQ53" s="1312"/>
      <c r="AR53" s="1312"/>
      <c r="AS53" s="1312"/>
      <c r="AT53" s="1312"/>
      <c r="AU53" s="1312"/>
      <c r="AV53" s="1312"/>
      <c r="AW53" s="1312"/>
      <c r="AX53" s="1312"/>
      <c r="AY53" s="1312"/>
      <c r="AZ53" s="1312"/>
      <c r="BA53" s="1312"/>
      <c r="BB53" s="1312" t="s">
        <v>611</v>
      </c>
      <c r="BC53" s="1312"/>
      <c r="BD53" s="1312"/>
      <c r="BE53" s="1312"/>
      <c r="BF53" s="1312"/>
      <c r="BG53" s="1312"/>
      <c r="BH53" s="1312"/>
      <c r="BI53" s="1312"/>
      <c r="BJ53" s="1312"/>
      <c r="BK53" s="1312"/>
      <c r="BL53" s="1312"/>
      <c r="BM53" s="1312"/>
      <c r="BN53" s="1312"/>
      <c r="BO53" s="1312"/>
      <c r="BP53" s="1321"/>
      <c r="BQ53" s="1309"/>
      <c r="BR53" s="1309"/>
      <c r="BS53" s="1309"/>
      <c r="BT53" s="1309"/>
      <c r="BU53" s="1309"/>
      <c r="BV53" s="1309"/>
      <c r="BW53" s="1309"/>
      <c r="BX53" s="1309">
        <v>51.3</v>
      </c>
      <c r="BY53" s="1309"/>
      <c r="BZ53" s="1309"/>
      <c r="CA53" s="1309"/>
      <c r="CB53" s="1309"/>
      <c r="CC53" s="1309"/>
      <c r="CD53" s="1309"/>
      <c r="CE53" s="1309"/>
      <c r="CF53" s="1309">
        <v>53.3</v>
      </c>
      <c r="CG53" s="1309"/>
      <c r="CH53" s="1309"/>
      <c r="CI53" s="1309"/>
      <c r="CJ53" s="1309"/>
      <c r="CK53" s="1309"/>
      <c r="CL53" s="1309"/>
      <c r="CM53" s="1309"/>
      <c r="CN53" s="1309">
        <v>53.4</v>
      </c>
      <c r="CO53" s="1309"/>
      <c r="CP53" s="1309"/>
      <c r="CQ53" s="1309"/>
      <c r="CR53" s="1309"/>
      <c r="CS53" s="1309"/>
      <c r="CT53" s="1309"/>
      <c r="CU53" s="1309"/>
      <c r="CV53" s="1309">
        <v>54.7</v>
      </c>
      <c r="CW53" s="1309"/>
      <c r="CX53" s="1309"/>
      <c r="CY53" s="1309"/>
      <c r="CZ53" s="1309"/>
      <c r="DA53" s="1309"/>
      <c r="DB53" s="1309"/>
      <c r="DC53" s="1309"/>
    </row>
    <row r="54" spans="1:109" ht="13.2" x14ac:dyDescent="0.2">
      <c r="A54" s="403"/>
      <c r="B54" s="395"/>
      <c r="G54" s="1317"/>
      <c r="H54" s="1317"/>
      <c r="I54" s="1315"/>
      <c r="J54" s="1315"/>
      <c r="K54" s="1316"/>
      <c r="L54" s="1316"/>
      <c r="M54" s="1316"/>
      <c r="N54" s="1316"/>
      <c r="AM54" s="404"/>
      <c r="AN54" s="1312"/>
      <c r="AO54" s="1312"/>
      <c r="AP54" s="1312"/>
      <c r="AQ54" s="1312"/>
      <c r="AR54" s="1312"/>
      <c r="AS54" s="1312"/>
      <c r="AT54" s="1312"/>
      <c r="AU54" s="1312"/>
      <c r="AV54" s="1312"/>
      <c r="AW54" s="1312"/>
      <c r="AX54" s="1312"/>
      <c r="AY54" s="1312"/>
      <c r="AZ54" s="1312"/>
      <c r="BA54" s="1312"/>
      <c r="BB54" s="1312"/>
      <c r="BC54" s="1312"/>
      <c r="BD54" s="1312"/>
      <c r="BE54" s="1312"/>
      <c r="BF54" s="1312"/>
      <c r="BG54" s="1312"/>
      <c r="BH54" s="1312"/>
      <c r="BI54" s="1312"/>
      <c r="BJ54" s="1312"/>
      <c r="BK54" s="1312"/>
      <c r="BL54" s="1312"/>
      <c r="BM54" s="1312"/>
      <c r="BN54" s="1312"/>
      <c r="BO54" s="1312"/>
      <c r="BP54" s="1309"/>
      <c r="BQ54" s="1309"/>
      <c r="BR54" s="1309"/>
      <c r="BS54" s="1309"/>
      <c r="BT54" s="1309"/>
      <c r="BU54" s="1309"/>
      <c r="BV54" s="1309"/>
      <c r="BW54" s="1309"/>
      <c r="BX54" s="1309"/>
      <c r="BY54" s="1309"/>
      <c r="BZ54" s="1309"/>
      <c r="CA54" s="1309"/>
      <c r="CB54" s="1309"/>
      <c r="CC54" s="1309"/>
      <c r="CD54" s="1309"/>
      <c r="CE54" s="1309"/>
      <c r="CF54" s="1309"/>
      <c r="CG54" s="1309"/>
      <c r="CH54" s="1309"/>
      <c r="CI54" s="1309"/>
      <c r="CJ54" s="1309"/>
      <c r="CK54" s="1309"/>
      <c r="CL54" s="1309"/>
      <c r="CM54" s="1309"/>
      <c r="CN54" s="1309"/>
      <c r="CO54" s="1309"/>
      <c r="CP54" s="1309"/>
      <c r="CQ54" s="1309"/>
      <c r="CR54" s="1309"/>
      <c r="CS54" s="1309"/>
      <c r="CT54" s="1309"/>
      <c r="CU54" s="1309"/>
      <c r="CV54" s="1309"/>
      <c r="CW54" s="1309"/>
      <c r="CX54" s="1309"/>
      <c r="CY54" s="1309"/>
      <c r="CZ54" s="1309"/>
      <c r="DA54" s="1309"/>
      <c r="DB54" s="1309"/>
      <c r="DC54" s="1309"/>
    </row>
    <row r="55" spans="1:109" ht="13.2" x14ac:dyDescent="0.2">
      <c r="A55" s="403"/>
      <c r="B55" s="395"/>
      <c r="G55" s="1315"/>
      <c r="H55" s="1315"/>
      <c r="I55" s="1315"/>
      <c r="J55" s="1315"/>
      <c r="K55" s="1316"/>
      <c r="L55" s="1316"/>
      <c r="M55" s="1316"/>
      <c r="N55" s="1316"/>
      <c r="AN55" s="1314" t="s">
        <v>612</v>
      </c>
      <c r="AO55" s="1314"/>
      <c r="AP55" s="1314"/>
      <c r="AQ55" s="1314"/>
      <c r="AR55" s="1314"/>
      <c r="AS55" s="1314"/>
      <c r="AT55" s="1314"/>
      <c r="AU55" s="1314"/>
      <c r="AV55" s="1314"/>
      <c r="AW55" s="1314"/>
      <c r="AX55" s="1314"/>
      <c r="AY55" s="1314"/>
      <c r="AZ55" s="1314"/>
      <c r="BA55" s="1314"/>
      <c r="BB55" s="1312" t="s">
        <v>610</v>
      </c>
      <c r="BC55" s="1312"/>
      <c r="BD55" s="1312"/>
      <c r="BE55" s="1312"/>
      <c r="BF55" s="1312"/>
      <c r="BG55" s="1312"/>
      <c r="BH55" s="1312"/>
      <c r="BI55" s="1312"/>
      <c r="BJ55" s="1312"/>
      <c r="BK55" s="1312"/>
      <c r="BL55" s="1312"/>
      <c r="BM55" s="1312"/>
      <c r="BN55" s="1312"/>
      <c r="BO55" s="1312"/>
      <c r="BP55" s="1321"/>
      <c r="BQ55" s="1309"/>
      <c r="BR55" s="1309"/>
      <c r="BS55" s="1309"/>
      <c r="BT55" s="1309"/>
      <c r="BU55" s="1309"/>
      <c r="BV55" s="1309"/>
      <c r="BW55" s="1309"/>
      <c r="BX55" s="1309">
        <v>20.2</v>
      </c>
      <c r="BY55" s="1309"/>
      <c r="BZ55" s="1309"/>
      <c r="CA55" s="1309"/>
      <c r="CB55" s="1309"/>
      <c r="CC55" s="1309"/>
      <c r="CD55" s="1309"/>
      <c r="CE55" s="1309"/>
      <c r="CF55" s="1309">
        <v>19</v>
      </c>
      <c r="CG55" s="1309"/>
      <c r="CH55" s="1309"/>
      <c r="CI55" s="1309"/>
      <c r="CJ55" s="1309"/>
      <c r="CK55" s="1309"/>
      <c r="CL55" s="1309"/>
      <c r="CM55" s="1309"/>
      <c r="CN55" s="1309">
        <v>15.4</v>
      </c>
      <c r="CO55" s="1309"/>
      <c r="CP55" s="1309"/>
      <c r="CQ55" s="1309"/>
      <c r="CR55" s="1309"/>
      <c r="CS55" s="1309"/>
      <c r="CT55" s="1309"/>
      <c r="CU55" s="1309"/>
      <c r="CV55" s="1309">
        <v>14.9</v>
      </c>
      <c r="CW55" s="1309"/>
      <c r="CX55" s="1309"/>
      <c r="CY55" s="1309"/>
      <c r="CZ55" s="1309"/>
      <c r="DA55" s="1309"/>
      <c r="DB55" s="1309"/>
      <c r="DC55" s="1309"/>
    </row>
    <row r="56" spans="1:109" ht="13.2" x14ac:dyDescent="0.2">
      <c r="A56" s="403"/>
      <c r="B56" s="395"/>
      <c r="G56" s="1315"/>
      <c r="H56" s="1315"/>
      <c r="I56" s="1315"/>
      <c r="J56" s="1315"/>
      <c r="K56" s="1316"/>
      <c r="L56" s="1316"/>
      <c r="M56" s="1316"/>
      <c r="N56" s="1316"/>
      <c r="AN56" s="1314"/>
      <c r="AO56" s="1314"/>
      <c r="AP56" s="1314"/>
      <c r="AQ56" s="1314"/>
      <c r="AR56" s="1314"/>
      <c r="AS56" s="1314"/>
      <c r="AT56" s="1314"/>
      <c r="AU56" s="1314"/>
      <c r="AV56" s="1314"/>
      <c r="AW56" s="1314"/>
      <c r="AX56" s="1314"/>
      <c r="AY56" s="1314"/>
      <c r="AZ56" s="1314"/>
      <c r="BA56" s="1314"/>
      <c r="BB56" s="1312"/>
      <c r="BC56" s="1312"/>
      <c r="BD56" s="1312"/>
      <c r="BE56" s="1312"/>
      <c r="BF56" s="1312"/>
      <c r="BG56" s="1312"/>
      <c r="BH56" s="1312"/>
      <c r="BI56" s="1312"/>
      <c r="BJ56" s="1312"/>
      <c r="BK56" s="1312"/>
      <c r="BL56" s="1312"/>
      <c r="BM56" s="1312"/>
      <c r="BN56" s="1312"/>
      <c r="BO56" s="1312"/>
      <c r="BP56" s="1309"/>
      <c r="BQ56" s="1309"/>
      <c r="BR56" s="1309"/>
      <c r="BS56" s="1309"/>
      <c r="BT56" s="1309"/>
      <c r="BU56" s="1309"/>
      <c r="BV56" s="1309"/>
      <c r="BW56" s="1309"/>
      <c r="BX56" s="1309"/>
      <c r="BY56" s="1309"/>
      <c r="BZ56" s="1309"/>
      <c r="CA56" s="1309"/>
      <c r="CB56" s="1309"/>
      <c r="CC56" s="1309"/>
      <c r="CD56" s="1309"/>
      <c r="CE56" s="1309"/>
      <c r="CF56" s="1309"/>
      <c r="CG56" s="1309"/>
      <c r="CH56" s="1309"/>
      <c r="CI56" s="1309"/>
      <c r="CJ56" s="1309"/>
      <c r="CK56" s="1309"/>
      <c r="CL56" s="1309"/>
      <c r="CM56" s="1309"/>
      <c r="CN56" s="1309"/>
      <c r="CO56" s="1309"/>
      <c r="CP56" s="1309"/>
      <c r="CQ56" s="1309"/>
      <c r="CR56" s="1309"/>
      <c r="CS56" s="1309"/>
      <c r="CT56" s="1309"/>
      <c r="CU56" s="1309"/>
      <c r="CV56" s="1309"/>
      <c r="CW56" s="1309"/>
      <c r="CX56" s="1309"/>
      <c r="CY56" s="1309"/>
      <c r="CZ56" s="1309"/>
      <c r="DA56" s="1309"/>
      <c r="DB56" s="1309"/>
      <c r="DC56" s="1309"/>
    </row>
    <row r="57" spans="1:109" s="403" customFormat="1" ht="13.2" x14ac:dyDescent="0.2">
      <c r="B57" s="407"/>
      <c r="G57" s="1315"/>
      <c r="H57" s="1315"/>
      <c r="I57" s="1310"/>
      <c r="J57" s="1310"/>
      <c r="K57" s="1316"/>
      <c r="L57" s="1316"/>
      <c r="M57" s="1316"/>
      <c r="N57" s="1316"/>
      <c r="AM57" s="388"/>
      <c r="AN57" s="1314"/>
      <c r="AO57" s="1314"/>
      <c r="AP57" s="1314"/>
      <c r="AQ57" s="1314"/>
      <c r="AR57" s="1314"/>
      <c r="AS57" s="1314"/>
      <c r="AT57" s="1314"/>
      <c r="AU57" s="1314"/>
      <c r="AV57" s="1314"/>
      <c r="AW57" s="1314"/>
      <c r="AX57" s="1314"/>
      <c r="AY57" s="1314"/>
      <c r="AZ57" s="1314"/>
      <c r="BA57" s="1314"/>
      <c r="BB57" s="1312" t="s">
        <v>611</v>
      </c>
      <c r="BC57" s="1312"/>
      <c r="BD57" s="1312"/>
      <c r="BE57" s="1312"/>
      <c r="BF57" s="1312"/>
      <c r="BG57" s="1312"/>
      <c r="BH57" s="1312"/>
      <c r="BI57" s="1312"/>
      <c r="BJ57" s="1312"/>
      <c r="BK57" s="1312"/>
      <c r="BL57" s="1312"/>
      <c r="BM57" s="1312"/>
      <c r="BN57" s="1312"/>
      <c r="BO57" s="1312"/>
      <c r="BP57" s="1321"/>
      <c r="BQ57" s="1309"/>
      <c r="BR57" s="1309"/>
      <c r="BS57" s="1309"/>
      <c r="BT57" s="1309"/>
      <c r="BU57" s="1309"/>
      <c r="BV57" s="1309"/>
      <c r="BW57" s="1309"/>
      <c r="BX57" s="1309">
        <v>53.6</v>
      </c>
      <c r="BY57" s="1309"/>
      <c r="BZ57" s="1309"/>
      <c r="CA57" s="1309"/>
      <c r="CB57" s="1309"/>
      <c r="CC57" s="1309"/>
      <c r="CD57" s="1309"/>
      <c r="CE57" s="1309"/>
      <c r="CF57" s="1309">
        <v>56.1</v>
      </c>
      <c r="CG57" s="1309"/>
      <c r="CH57" s="1309"/>
      <c r="CI57" s="1309"/>
      <c r="CJ57" s="1309"/>
      <c r="CK57" s="1309"/>
      <c r="CL57" s="1309"/>
      <c r="CM57" s="1309"/>
      <c r="CN57" s="1309">
        <v>57.5</v>
      </c>
      <c r="CO57" s="1309"/>
      <c r="CP57" s="1309"/>
      <c r="CQ57" s="1309"/>
      <c r="CR57" s="1309"/>
      <c r="CS57" s="1309"/>
      <c r="CT57" s="1309"/>
      <c r="CU57" s="1309"/>
      <c r="CV57" s="1309">
        <v>58.4</v>
      </c>
      <c r="CW57" s="1309"/>
      <c r="CX57" s="1309"/>
      <c r="CY57" s="1309"/>
      <c r="CZ57" s="1309"/>
      <c r="DA57" s="1309"/>
      <c r="DB57" s="1309"/>
      <c r="DC57" s="1309"/>
      <c r="DD57" s="408"/>
      <c r="DE57" s="407"/>
    </row>
    <row r="58" spans="1:109" s="403" customFormat="1" ht="13.2" x14ac:dyDescent="0.2">
      <c r="A58" s="388"/>
      <c r="B58" s="407"/>
      <c r="G58" s="1315"/>
      <c r="H58" s="1315"/>
      <c r="I58" s="1310"/>
      <c r="J58" s="1310"/>
      <c r="K58" s="1316"/>
      <c r="L58" s="1316"/>
      <c r="M58" s="1316"/>
      <c r="N58" s="1316"/>
      <c r="AM58" s="388"/>
      <c r="AN58" s="1314"/>
      <c r="AO58" s="1314"/>
      <c r="AP58" s="1314"/>
      <c r="AQ58" s="1314"/>
      <c r="AR58" s="1314"/>
      <c r="AS58" s="1314"/>
      <c r="AT58" s="1314"/>
      <c r="AU58" s="1314"/>
      <c r="AV58" s="1314"/>
      <c r="AW58" s="1314"/>
      <c r="AX58" s="1314"/>
      <c r="AY58" s="1314"/>
      <c r="AZ58" s="1314"/>
      <c r="BA58" s="1314"/>
      <c r="BB58" s="1312"/>
      <c r="BC58" s="1312"/>
      <c r="BD58" s="1312"/>
      <c r="BE58" s="1312"/>
      <c r="BF58" s="1312"/>
      <c r="BG58" s="1312"/>
      <c r="BH58" s="1312"/>
      <c r="BI58" s="1312"/>
      <c r="BJ58" s="1312"/>
      <c r="BK58" s="1312"/>
      <c r="BL58" s="1312"/>
      <c r="BM58" s="1312"/>
      <c r="BN58" s="1312"/>
      <c r="BO58" s="1312"/>
      <c r="BP58" s="1309"/>
      <c r="BQ58" s="1309"/>
      <c r="BR58" s="1309"/>
      <c r="BS58" s="1309"/>
      <c r="BT58" s="1309"/>
      <c r="BU58" s="1309"/>
      <c r="BV58" s="1309"/>
      <c r="BW58" s="1309"/>
      <c r="BX58" s="1309"/>
      <c r="BY58" s="1309"/>
      <c r="BZ58" s="1309"/>
      <c r="CA58" s="1309"/>
      <c r="CB58" s="1309"/>
      <c r="CC58" s="1309"/>
      <c r="CD58" s="1309"/>
      <c r="CE58" s="1309"/>
      <c r="CF58" s="1309"/>
      <c r="CG58" s="1309"/>
      <c r="CH58" s="1309"/>
      <c r="CI58" s="1309"/>
      <c r="CJ58" s="1309"/>
      <c r="CK58" s="1309"/>
      <c r="CL58" s="1309"/>
      <c r="CM58" s="1309"/>
      <c r="CN58" s="1309"/>
      <c r="CO58" s="1309"/>
      <c r="CP58" s="1309"/>
      <c r="CQ58" s="1309"/>
      <c r="CR58" s="1309"/>
      <c r="CS58" s="1309"/>
      <c r="CT58" s="1309"/>
      <c r="CU58" s="1309"/>
      <c r="CV58" s="1309"/>
      <c r="CW58" s="1309"/>
      <c r="CX58" s="1309"/>
      <c r="CY58" s="1309"/>
      <c r="CZ58" s="1309"/>
      <c r="DA58" s="1309"/>
      <c r="DB58" s="1309"/>
      <c r="DC58" s="1309"/>
      <c r="DD58" s="408"/>
      <c r="DE58" s="407"/>
    </row>
    <row r="59" spans="1:109" s="403" customFormat="1" ht="13.2" x14ac:dyDescent="0.2">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ht="13.2" x14ac:dyDescent="0.2">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ht="13.2" x14ac:dyDescent="0.2">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ht="13.2" x14ac:dyDescent="0.2">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6.2" x14ac:dyDescent="0.2">
      <c r="B63" s="414" t="s">
        <v>613</v>
      </c>
    </row>
    <row r="64" spans="1:109" ht="13.2" x14ac:dyDescent="0.2">
      <c r="B64" s="395"/>
      <c r="G64" s="402"/>
      <c r="I64" s="415"/>
      <c r="J64" s="415"/>
      <c r="K64" s="415"/>
      <c r="L64" s="415"/>
      <c r="M64" s="415"/>
      <c r="N64" s="416"/>
      <c r="AM64" s="402"/>
      <c r="AN64" s="402" t="s">
        <v>607</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ht="13.2" x14ac:dyDescent="0.2">
      <c r="B65" s="395"/>
      <c r="AN65" s="1322" t="s">
        <v>614</v>
      </c>
      <c r="AO65" s="1323"/>
      <c r="AP65" s="1323"/>
      <c r="AQ65" s="1323"/>
      <c r="AR65" s="1323"/>
      <c r="AS65" s="1323"/>
      <c r="AT65" s="1323"/>
      <c r="AU65" s="1323"/>
      <c r="AV65" s="1323"/>
      <c r="AW65" s="1323"/>
      <c r="AX65" s="1323"/>
      <c r="AY65" s="1323"/>
      <c r="AZ65" s="1323"/>
      <c r="BA65" s="1323"/>
      <c r="BB65" s="1323"/>
      <c r="BC65" s="1323"/>
      <c r="BD65" s="1323"/>
      <c r="BE65" s="1323"/>
      <c r="BF65" s="1323"/>
      <c r="BG65" s="1323"/>
      <c r="BH65" s="1323"/>
      <c r="BI65" s="1323"/>
      <c r="BJ65" s="1323"/>
      <c r="BK65" s="1323"/>
      <c r="BL65" s="1323"/>
      <c r="BM65" s="1323"/>
      <c r="BN65" s="1323"/>
      <c r="BO65" s="1323"/>
      <c r="BP65" s="1323"/>
      <c r="BQ65" s="1323"/>
      <c r="BR65" s="1323"/>
      <c r="BS65" s="1323"/>
      <c r="BT65" s="1323"/>
      <c r="BU65" s="1323"/>
      <c r="BV65" s="1323"/>
      <c r="BW65" s="1323"/>
      <c r="BX65" s="1323"/>
      <c r="BY65" s="1323"/>
      <c r="BZ65" s="1323"/>
      <c r="CA65" s="1323"/>
      <c r="CB65" s="1323"/>
      <c r="CC65" s="1323"/>
      <c r="CD65" s="1323"/>
      <c r="CE65" s="1323"/>
      <c r="CF65" s="1323"/>
      <c r="CG65" s="1323"/>
      <c r="CH65" s="1323"/>
      <c r="CI65" s="1323"/>
      <c r="CJ65" s="1323"/>
      <c r="CK65" s="1323"/>
      <c r="CL65" s="1323"/>
      <c r="CM65" s="1323"/>
      <c r="CN65" s="1323"/>
      <c r="CO65" s="1323"/>
      <c r="CP65" s="1323"/>
      <c r="CQ65" s="1323"/>
      <c r="CR65" s="1323"/>
      <c r="CS65" s="1323"/>
      <c r="CT65" s="1323"/>
      <c r="CU65" s="1323"/>
      <c r="CV65" s="1323"/>
      <c r="CW65" s="1323"/>
      <c r="CX65" s="1323"/>
      <c r="CY65" s="1323"/>
      <c r="CZ65" s="1323"/>
      <c r="DA65" s="1323"/>
      <c r="DB65" s="1323"/>
      <c r="DC65" s="1324"/>
    </row>
    <row r="66" spans="2:107" ht="13.2" x14ac:dyDescent="0.2">
      <c r="B66" s="395"/>
      <c r="AN66" s="1325"/>
      <c r="AO66" s="1326"/>
      <c r="AP66" s="1326"/>
      <c r="AQ66" s="1326"/>
      <c r="AR66" s="1326"/>
      <c r="AS66" s="1326"/>
      <c r="AT66" s="1326"/>
      <c r="AU66" s="1326"/>
      <c r="AV66" s="1326"/>
      <c r="AW66" s="1326"/>
      <c r="AX66" s="1326"/>
      <c r="AY66" s="1326"/>
      <c r="AZ66" s="1326"/>
      <c r="BA66" s="1326"/>
      <c r="BB66" s="1326"/>
      <c r="BC66" s="1326"/>
      <c r="BD66" s="1326"/>
      <c r="BE66" s="1326"/>
      <c r="BF66" s="1326"/>
      <c r="BG66" s="1326"/>
      <c r="BH66" s="1326"/>
      <c r="BI66" s="1326"/>
      <c r="BJ66" s="1326"/>
      <c r="BK66" s="1326"/>
      <c r="BL66" s="1326"/>
      <c r="BM66" s="1326"/>
      <c r="BN66" s="1326"/>
      <c r="BO66" s="1326"/>
      <c r="BP66" s="1326"/>
      <c r="BQ66" s="1326"/>
      <c r="BR66" s="1326"/>
      <c r="BS66" s="1326"/>
      <c r="BT66" s="1326"/>
      <c r="BU66" s="1326"/>
      <c r="BV66" s="1326"/>
      <c r="BW66" s="1326"/>
      <c r="BX66" s="1326"/>
      <c r="BY66" s="1326"/>
      <c r="BZ66" s="1326"/>
      <c r="CA66" s="1326"/>
      <c r="CB66" s="1326"/>
      <c r="CC66" s="1326"/>
      <c r="CD66" s="1326"/>
      <c r="CE66" s="1326"/>
      <c r="CF66" s="1326"/>
      <c r="CG66" s="1326"/>
      <c r="CH66" s="1326"/>
      <c r="CI66" s="1326"/>
      <c r="CJ66" s="1326"/>
      <c r="CK66" s="1326"/>
      <c r="CL66" s="1326"/>
      <c r="CM66" s="1326"/>
      <c r="CN66" s="1326"/>
      <c r="CO66" s="1326"/>
      <c r="CP66" s="1326"/>
      <c r="CQ66" s="1326"/>
      <c r="CR66" s="1326"/>
      <c r="CS66" s="1326"/>
      <c r="CT66" s="1326"/>
      <c r="CU66" s="1326"/>
      <c r="CV66" s="1326"/>
      <c r="CW66" s="1326"/>
      <c r="CX66" s="1326"/>
      <c r="CY66" s="1326"/>
      <c r="CZ66" s="1326"/>
      <c r="DA66" s="1326"/>
      <c r="DB66" s="1326"/>
      <c r="DC66" s="1327"/>
    </row>
    <row r="67" spans="2:107" ht="13.2" x14ac:dyDescent="0.2">
      <c r="B67" s="395"/>
      <c r="AN67" s="1325"/>
      <c r="AO67" s="1326"/>
      <c r="AP67" s="1326"/>
      <c r="AQ67" s="1326"/>
      <c r="AR67" s="1326"/>
      <c r="AS67" s="1326"/>
      <c r="AT67" s="1326"/>
      <c r="AU67" s="1326"/>
      <c r="AV67" s="1326"/>
      <c r="AW67" s="1326"/>
      <c r="AX67" s="1326"/>
      <c r="AY67" s="1326"/>
      <c r="AZ67" s="1326"/>
      <c r="BA67" s="1326"/>
      <c r="BB67" s="1326"/>
      <c r="BC67" s="1326"/>
      <c r="BD67" s="1326"/>
      <c r="BE67" s="1326"/>
      <c r="BF67" s="1326"/>
      <c r="BG67" s="1326"/>
      <c r="BH67" s="1326"/>
      <c r="BI67" s="1326"/>
      <c r="BJ67" s="1326"/>
      <c r="BK67" s="1326"/>
      <c r="BL67" s="1326"/>
      <c r="BM67" s="1326"/>
      <c r="BN67" s="1326"/>
      <c r="BO67" s="1326"/>
      <c r="BP67" s="1326"/>
      <c r="BQ67" s="1326"/>
      <c r="BR67" s="1326"/>
      <c r="BS67" s="1326"/>
      <c r="BT67" s="1326"/>
      <c r="BU67" s="1326"/>
      <c r="BV67" s="1326"/>
      <c r="BW67" s="1326"/>
      <c r="BX67" s="1326"/>
      <c r="BY67" s="1326"/>
      <c r="BZ67" s="1326"/>
      <c r="CA67" s="1326"/>
      <c r="CB67" s="1326"/>
      <c r="CC67" s="1326"/>
      <c r="CD67" s="1326"/>
      <c r="CE67" s="1326"/>
      <c r="CF67" s="1326"/>
      <c r="CG67" s="1326"/>
      <c r="CH67" s="1326"/>
      <c r="CI67" s="1326"/>
      <c r="CJ67" s="1326"/>
      <c r="CK67" s="1326"/>
      <c r="CL67" s="1326"/>
      <c r="CM67" s="1326"/>
      <c r="CN67" s="1326"/>
      <c r="CO67" s="1326"/>
      <c r="CP67" s="1326"/>
      <c r="CQ67" s="1326"/>
      <c r="CR67" s="1326"/>
      <c r="CS67" s="1326"/>
      <c r="CT67" s="1326"/>
      <c r="CU67" s="1326"/>
      <c r="CV67" s="1326"/>
      <c r="CW67" s="1326"/>
      <c r="CX67" s="1326"/>
      <c r="CY67" s="1326"/>
      <c r="CZ67" s="1326"/>
      <c r="DA67" s="1326"/>
      <c r="DB67" s="1326"/>
      <c r="DC67" s="1327"/>
    </row>
    <row r="68" spans="2:107" ht="13.2" x14ac:dyDescent="0.2">
      <c r="B68" s="395"/>
      <c r="AN68" s="1325"/>
      <c r="AO68" s="1326"/>
      <c r="AP68" s="1326"/>
      <c r="AQ68" s="1326"/>
      <c r="AR68" s="1326"/>
      <c r="AS68" s="1326"/>
      <c r="AT68" s="1326"/>
      <c r="AU68" s="1326"/>
      <c r="AV68" s="1326"/>
      <c r="AW68" s="1326"/>
      <c r="AX68" s="1326"/>
      <c r="AY68" s="1326"/>
      <c r="AZ68" s="1326"/>
      <c r="BA68" s="1326"/>
      <c r="BB68" s="1326"/>
      <c r="BC68" s="1326"/>
      <c r="BD68" s="1326"/>
      <c r="BE68" s="1326"/>
      <c r="BF68" s="1326"/>
      <c r="BG68" s="1326"/>
      <c r="BH68" s="1326"/>
      <c r="BI68" s="1326"/>
      <c r="BJ68" s="1326"/>
      <c r="BK68" s="1326"/>
      <c r="BL68" s="1326"/>
      <c r="BM68" s="1326"/>
      <c r="BN68" s="1326"/>
      <c r="BO68" s="1326"/>
      <c r="BP68" s="1326"/>
      <c r="BQ68" s="1326"/>
      <c r="BR68" s="1326"/>
      <c r="BS68" s="1326"/>
      <c r="BT68" s="1326"/>
      <c r="BU68" s="1326"/>
      <c r="BV68" s="1326"/>
      <c r="BW68" s="1326"/>
      <c r="BX68" s="1326"/>
      <c r="BY68" s="1326"/>
      <c r="BZ68" s="1326"/>
      <c r="CA68" s="1326"/>
      <c r="CB68" s="1326"/>
      <c r="CC68" s="1326"/>
      <c r="CD68" s="1326"/>
      <c r="CE68" s="1326"/>
      <c r="CF68" s="1326"/>
      <c r="CG68" s="1326"/>
      <c r="CH68" s="1326"/>
      <c r="CI68" s="1326"/>
      <c r="CJ68" s="1326"/>
      <c r="CK68" s="1326"/>
      <c r="CL68" s="1326"/>
      <c r="CM68" s="1326"/>
      <c r="CN68" s="1326"/>
      <c r="CO68" s="1326"/>
      <c r="CP68" s="1326"/>
      <c r="CQ68" s="1326"/>
      <c r="CR68" s="1326"/>
      <c r="CS68" s="1326"/>
      <c r="CT68" s="1326"/>
      <c r="CU68" s="1326"/>
      <c r="CV68" s="1326"/>
      <c r="CW68" s="1326"/>
      <c r="CX68" s="1326"/>
      <c r="CY68" s="1326"/>
      <c r="CZ68" s="1326"/>
      <c r="DA68" s="1326"/>
      <c r="DB68" s="1326"/>
      <c r="DC68" s="1327"/>
    </row>
    <row r="69" spans="2:107" ht="13.2" x14ac:dyDescent="0.2">
      <c r="B69" s="395"/>
      <c r="AN69" s="1328"/>
      <c r="AO69" s="1329"/>
      <c r="AP69" s="1329"/>
      <c r="AQ69" s="1329"/>
      <c r="AR69" s="1329"/>
      <c r="AS69" s="1329"/>
      <c r="AT69" s="1329"/>
      <c r="AU69" s="1329"/>
      <c r="AV69" s="1329"/>
      <c r="AW69" s="1329"/>
      <c r="AX69" s="1329"/>
      <c r="AY69" s="1329"/>
      <c r="AZ69" s="1329"/>
      <c r="BA69" s="1329"/>
      <c r="BB69" s="1329"/>
      <c r="BC69" s="1329"/>
      <c r="BD69" s="1329"/>
      <c r="BE69" s="1329"/>
      <c r="BF69" s="1329"/>
      <c r="BG69" s="1329"/>
      <c r="BH69" s="1329"/>
      <c r="BI69" s="1329"/>
      <c r="BJ69" s="1329"/>
      <c r="BK69" s="1329"/>
      <c r="BL69" s="1329"/>
      <c r="BM69" s="1329"/>
      <c r="BN69" s="1329"/>
      <c r="BO69" s="1329"/>
      <c r="BP69" s="1329"/>
      <c r="BQ69" s="1329"/>
      <c r="BR69" s="1329"/>
      <c r="BS69" s="1329"/>
      <c r="BT69" s="1329"/>
      <c r="BU69" s="1329"/>
      <c r="BV69" s="1329"/>
      <c r="BW69" s="1329"/>
      <c r="BX69" s="1329"/>
      <c r="BY69" s="1329"/>
      <c r="BZ69" s="1329"/>
      <c r="CA69" s="1329"/>
      <c r="CB69" s="1329"/>
      <c r="CC69" s="1329"/>
      <c r="CD69" s="1329"/>
      <c r="CE69" s="1329"/>
      <c r="CF69" s="1329"/>
      <c r="CG69" s="1329"/>
      <c r="CH69" s="1329"/>
      <c r="CI69" s="1329"/>
      <c r="CJ69" s="1329"/>
      <c r="CK69" s="1329"/>
      <c r="CL69" s="1329"/>
      <c r="CM69" s="1329"/>
      <c r="CN69" s="1329"/>
      <c r="CO69" s="1329"/>
      <c r="CP69" s="1329"/>
      <c r="CQ69" s="1329"/>
      <c r="CR69" s="1329"/>
      <c r="CS69" s="1329"/>
      <c r="CT69" s="1329"/>
      <c r="CU69" s="1329"/>
      <c r="CV69" s="1329"/>
      <c r="CW69" s="1329"/>
      <c r="CX69" s="1329"/>
      <c r="CY69" s="1329"/>
      <c r="CZ69" s="1329"/>
      <c r="DA69" s="1329"/>
      <c r="DB69" s="1329"/>
      <c r="DC69" s="1330"/>
    </row>
    <row r="70" spans="2:107" ht="13.2" x14ac:dyDescent="0.2">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ht="13.2" x14ac:dyDescent="0.2">
      <c r="B71" s="395"/>
      <c r="G71" s="420"/>
      <c r="I71" s="421"/>
      <c r="J71" s="418"/>
      <c r="K71" s="418"/>
      <c r="L71" s="419"/>
      <c r="M71" s="418"/>
      <c r="N71" s="419"/>
      <c r="AM71" s="420"/>
      <c r="AN71" s="388" t="s">
        <v>608</v>
      </c>
    </row>
    <row r="72" spans="2:107" ht="13.2" x14ac:dyDescent="0.2">
      <c r="B72" s="395"/>
      <c r="G72" s="1315"/>
      <c r="H72" s="1315"/>
      <c r="I72" s="1315"/>
      <c r="J72" s="1315"/>
      <c r="K72" s="405"/>
      <c r="L72" s="405"/>
      <c r="M72" s="406"/>
      <c r="N72" s="406"/>
      <c r="AN72" s="1318"/>
      <c r="AO72" s="1319"/>
      <c r="AP72" s="1319"/>
      <c r="AQ72" s="1319"/>
      <c r="AR72" s="1319"/>
      <c r="AS72" s="1319"/>
      <c r="AT72" s="1319"/>
      <c r="AU72" s="1319"/>
      <c r="AV72" s="1319"/>
      <c r="AW72" s="1319"/>
      <c r="AX72" s="1319"/>
      <c r="AY72" s="1319"/>
      <c r="AZ72" s="1319"/>
      <c r="BA72" s="1319"/>
      <c r="BB72" s="1319"/>
      <c r="BC72" s="1319"/>
      <c r="BD72" s="1319"/>
      <c r="BE72" s="1319"/>
      <c r="BF72" s="1319"/>
      <c r="BG72" s="1319"/>
      <c r="BH72" s="1319"/>
      <c r="BI72" s="1319"/>
      <c r="BJ72" s="1319"/>
      <c r="BK72" s="1319"/>
      <c r="BL72" s="1319"/>
      <c r="BM72" s="1319"/>
      <c r="BN72" s="1319"/>
      <c r="BO72" s="1320"/>
      <c r="BP72" s="1314" t="s">
        <v>561</v>
      </c>
      <c r="BQ72" s="1314"/>
      <c r="BR72" s="1314"/>
      <c r="BS72" s="1314"/>
      <c r="BT72" s="1314"/>
      <c r="BU72" s="1314"/>
      <c r="BV72" s="1314"/>
      <c r="BW72" s="1314"/>
      <c r="BX72" s="1314" t="s">
        <v>562</v>
      </c>
      <c r="BY72" s="1314"/>
      <c r="BZ72" s="1314"/>
      <c r="CA72" s="1314"/>
      <c r="CB72" s="1314"/>
      <c r="CC72" s="1314"/>
      <c r="CD72" s="1314"/>
      <c r="CE72" s="1314"/>
      <c r="CF72" s="1314" t="s">
        <v>563</v>
      </c>
      <c r="CG72" s="1314"/>
      <c r="CH72" s="1314"/>
      <c r="CI72" s="1314"/>
      <c r="CJ72" s="1314"/>
      <c r="CK72" s="1314"/>
      <c r="CL72" s="1314"/>
      <c r="CM72" s="1314"/>
      <c r="CN72" s="1314" t="s">
        <v>564</v>
      </c>
      <c r="CO72" s="1314"/>
      <c r="CP72" s="1314"/>
      <c r="CQ72" s="1314"/>
      <c r="CR72" s="1314"/>
      <c r="CS72" s="1314"/>
      <c r="CT72" s="1314"/>
      <c r="CU72" s="1314"/>
      <c r="CV72" s="1314" t="s">
        <v>565</v>
      </c>
      <c r="CW72" s="1314"/>
      <c r="CX72" s="1314"/>
      <c r="CY72" s="1314"/>
      <c r="CZ72" s="1314"/>
      <c r="DA72" s="1314"/>
      <c r="DB72" s="1314"/>
      <c r="DC72" s="1314"/>
    </row>
    <row r="73" spans="2:107" ht="13.2" x14ac:dyDescent="0.2">
      <c r="B73" s="395"/>
      <c r="G73" s="1317"/>
      <c r="H73" s="1317"/>
      <c r="I73" s="1317"/>
      <c r="J73" s="1317"/>
      <c r="K73" s="1313"/>
      <c r="L73" s="1313"/>
      <c r="M73" s="1313"/>
      <c r="N73" s="1313"/>
      <c r="AM73" s="404"/>
      <c r="AN73" s="1312" t="s">
        <v>609</v>
      </c>
      <c r="AO73" s="1312"/>
      <c r="AP73" s="1312"/>
      <c r="AQ73" s="1312"/>
      <c r="AR73" s="1312"/>
      <c r="AS73" s="1312"/>
      <c r="AT73" s="1312"/>
      <c r="AU73" s="1312"/>
      <c r="AV73" s="1312"/>
      <c r="AW73" s="1312"/>
      <c r="AX73" s="1312"/>
      <c r="AY73" s="1312"/>
      <c r="AZ73" s="1312"/>
      <c r="BA73" s="1312"/>
      <c r="BB73" s="1312" t="s">
        <v>610</v>
      </c>
      <c r="BC73" s="1312"/>
      <c r="BD73" s="1312"/>
      <c r="BE73" s="1312"/>
      <c r="BF73" s="1312"/>
      <c r="BG73" s="1312"/>
      <c r="BH73" s="1312"/>
      <c r="BI73" s="1312"/>
      <c r="BJ73" s="1312"/>
      <c r="BK73" s="1312"/>
      <c r="BL73" s="1312"/>
      <c r="BM73" s="1312"/>
      <c r="BN73" s="1312"/>
      <c r="BO73" s="1312"/>
      <c r="BP73" s="1309">
        <v>122.6</v>
      </c>
      <c r="BQ73" s="1309"/>
      <c r="BR73" s="1309"/>
      <c r="BS73" s="1309"/>
      <c r="BT73" s="1309"/>
      <c r="BU73" s="1309"/>
      <c r="BV73" s="1309"/>
      <c r="BW73" s="1309"/>
      <c r="BX73" s="1309">
        <v>115.2</v>
      </c>
      <c r="BY73" s="1309"/>
      <c r="BZ73" s="1309"/>
      <c r="CA73" s="1309"/>
      <c r="CB73" s="1309"/>
      <c r="CC73" s="1309"/>
      <c r="CD73" s="1309"/>
      <c r="CE73" s="1309"/>
      <c r="CF73" s="1309">
        <v>113</v>
      </c>
      <c r="CG73" s="1309"/>
      <c r="CH73" s="1309"/>
      <c r="CI73" s="1309"/>
      <c r="CJ73" s="1309"/>
      <c r="CK73" s="1309"/>
      <c r="CL73" s="1309"/>
      <c r="CM73" s="1309"/>
      <c r="CN73" s="1309">
        <v>105.1</v>
      </c>
      <c r="CO73" s="1309"/>
      <c r="CP73" s="1309"/>
      <c r="CQ73" s="1309"/>
      <c r="CR73" s="1309"/>
      <c r="CS73" s="1309"/>
      <c r="CT73" s="1309"/>
      <c r="CU73" s="1309"/>
      <c r="CV73" s="1309">
        <v>108.1</v>
      </c>
      <c r="CW73" s="1309"/>
      <c r="CX73" s="1309"/>
      <c r="CY73" s="1309"/>
      <c r="CZ73" s="1309"/>
      <c r="DA73" s="1309"/>
      <c r="DB73" s="1309"/>
      <c r="DC73" s="1309"/>
    </row>
    <row r="74" spans="2:107" ht="13.2" x14ac:dyDescent="0.2">
      <c r="B74" s="395"/>
      <c r="G74" s="1317"/>
      <c r="H74" s="1317"/>
      <c r="I74" s="1317"/>
      <c r="J74" s="1317"/>
      <c r="K74" s="1313"/>
      <c r="L74" s="1313"/>
      <c r="M74" s="1313"/>
      <c r="N74" s="1313"/>
      <c r="AM74" s="404"/>
      <c r="AN74" s="1312"/>
      <c r="AO74" s="1312"/>
      <c r="AP74" s="1312"/>
      <c r="AQ74" s="1312"/>
      <c r="AR74" s="1312"/>
      <c r="AS74" s="1312"/>
      <c r="AT74" s="1312"/>
      <c r="AU74" s="1312"/>
      <c r="AV74" s="1312"/>
      <c r="AW74" s="1312"/>
      <c r="AX74" s="1312"/>
      <c r="AY74" s="1312"/>
      <c r="AZ74" s="1312"/>
      <c r="BA74" s="1312"/>
      <c r="BB74" s="1312"/>
      <c r="BC74" s="1312"/>
      <c r="BD74" s="1312"/>
      <c r="BE74" s="1312"/>
      <c r="BF74" s="1312"/>
      <c r="BG74" s="1312"/>
      <c r="BH74" s="1312"/>
      <c r="BI74" s="1312"/>
      <c r="BJ74" s="1312"/>
      <c r="BK74" s="1312"/>
      <c r="BL74" s="1312"/>
      <c r="BM74" s="1312"/>
      <c r="BN74" s="1312"/>
      <c r="BO74" s="1312"/>
      <c r="BP74" s="1309"/>
      <c r="BQ74" s="1309"/>
      <c r="BR74" s="1309"/>
      <c r="BS74" s="1309"/>
      <c r="BT74" s="1309"/>
      <c r="BU74" s="1309"/>
      <c r="BV74" s="1309"/>
      <c r="BW74" s="1309"/>
      <c r="BX74" s="1309"/>
      <c r="BY74" s="1309"/>
      <c r="BZ74" s="1309"/>
      <c r="CA74" s="1309"/>
      <c r="CB74" s="1309"/>
      <c r="CC74" s="1309"/>
      <c r="CD74" s="1309"/>
      <c r="CE74" s="1309"/>
      <c r="CF74" s="1309"/>
      <c r="CG74" s="1309"/>
      <c r="CH74" s="1309"/>
      <c r="CI74" s="1309"/>
      <c r="CJ74" s="1309"/>
      <c r="CK74" s="1309"/>
      <c r="CL74" s="1309"/>
      <c r="CM74" s="1309"/>
      <c r="CN74" s="1309"/>
      <c r="CO74" s="1309"/>
      <c r="CP74" s="1309"/>
      <c r="CQ74" s="1309"/>
      <c r="CR74" s="1309"/>
      <c r="CS74" s="1309"/>
      <c r="CT74" s="1309"/>
      <c r="CU74" s="1309"/>
      <c r="CV74" s="1309"/>
      <c r="CW74" s="1309"/>
      <c r="CX74" s="1309"/>
      <c r="CY74" s="1309"/>
      <c r="CZ74" s="1309"/>
      <c r="DA74" s="1309"/>
      <c r="DB74" s="1309"/>
      <c r="DC74" s="1309"/>
    </row>
    <row r="75" spans="2:107" ht="13.2" x14ac:dyDescent="0.2">
      <c r="B75" s="395"/>
      <c r="G75" s="1317"/>
      <c r="H75" s="1317"/>
      <c r="I75" s="1315"/>
      <c r="J75" s="1315"/>
      <c r="K75" s="1316"/>
      <c r="L75" s="1316"/>
      <c r="M75" s="1316"/>
      <c r="N75" s="1316"/>
      <c r="AM75" s="404"/>
      <c r="AN75" s="1312"/>
      <c r="AO75" s="1312"/>
      <c r="AP75" s="1312"/>
      <c r="AQ75" s="1312"/>
      <c r="AR75" s="1312"/>
      <c r="AS75" s="1312"/>
      <c r="AT75" s="1312"/>
      <c r="AU75" s="1312"/>
      <c r="AV75" s="1312"/>
      <c r="AW75" s="1312"/>
      <c r="AX75" s="1312"/>
      <c r="AY75" s="1312"/>
      <c r="AZ75" s="1312"/>
      <c r="BA75" s="1312"/>
      <c r="BB75" s="1312" t="s">
        <v>615</v>
      </c>
      <c r="BC75" s="1312"/>
      <c r="BD75" s="1312"/>
      <c r="BE75" s="1312"/>
      <c r="BF75" s="1312"/>
      <c r="BG75" s="1312"/>
      <c r="BH75" s="1312"/>
      <c r="BI75" s="1312"/>
      <c r="BJ75" s="1312"/>
      <c r="BK75" s="1312"/>
      <c r="BL75" s="1312"/>
      <c r="BM75" s="1312"/>
      <c r="BN75" s="1312"/>
      <c r="BO75" s="1312"/>
      <c r="BP75" s="1309">
        <v>13.8</v>
      </c>
      <c r="BQ75" s="1309"/>
      <c r="BR75" s="1309"/>
      <c r="BS75" s="1309"/>
      <c r="BT75" s="1309"/>
      <c r="BU75" s="1309"/>
      <c r="BV75" s="1309"/>
      <c r="BW75" s="1309"/>
      <c r="BX75" s="1309">
        <v>12.9</v>
      </c>
      <c r="BY75" s="1309"/>
      <c r="BZ75" s="1309"/>
      <c r="CA75" s="1309"/>
      <c r="CB75" s="1309"/>
      <c r="CC75" s="1309"/>
      <c r="CD75" s="1309"/>
      <c r="CE75" s="1309"/>
      <c r="CF75" s="1309">
        <v>12.2</v>
      </c>
      <c r="CG75" s="1309"/>
      <c r="CH75" s="1309"/>
      <c r="CI75" s="1309"/>
      <c r="CJ75" s="1309"/>
      <c r="CK75" s="1309"/>
      <c r="CL75" s="1309"/>
      <c r="CM75" s="1309"/>
      <c r="CN75" s="1309">
        <v>11.9</v>
      </c>
      <c r="CO75" s="1309"/>
      <c r="CP75" s="1309"/>
      <c r="CQ75" s="1309"/>
      <c r="CR75" s="1309"/>
      <c r="CS75" s="1309"/>
      <c r="CT75" s="1309"/>
      <c r="CU75" s="1309"/>
      <c r="CV75" s="1309">
        <v>11</v>
      </c>
      <c r="CW75" s="1309"/>
      <c r="CX75" s="1309"/>
      <c r="CY75" s="1309"/>
      <c r="CZ75" s="1309"/>
      <c r="DA75" s="1309"/>
      <c r="DB75" s="1309"/>
      <c r="DC75" s="1309"/>
    </row>
    <row r="76" spans="2:107" ht="13.2" x14ac:dyDescent="0.2">
      <c r="B76" s="395"/>
      <c r="G76" s="1317"/>
      <c r="H76" s="1317"/>
      <c r="I76" s="1315"/>
      <c r="J76" s="1315"/>
      <c r="K76" s="1316"/>
      <c r="L76" s="1316"/>
      <c r="M76" s="1316"/>
      <c r="N76" s="1316"/>
      <c r="AM76" s="404"/>
      <c r="AN76" s="1312"/>
      <c r="AO76" s="1312"/>
      <c r="AP76" s="1312"/>
      <c r="AQ76" s="1312"/>
      <c r="AR76" s="1312"/>
      <c r="AS76" s="1312"/>
      <c r="AT76" s="1312"/>
      <c r="AU76" s="1312"/>
      <c r="AV76" s="1312"/>
      <c r="AW76" s="1312"/>
      <c r="AX76" s="1312"/>
      <c r="AY76" s="1312"/>
      <c r="AZ76" s="1312"/>
      <c r="BA76" s="1312"/>
      <c r="BB76" s="1312"/>
      <c r="BC76" s="1312"/>
      <c r="BD76" s="1312"/>
      <c r="BE76" s="1312"/>
      <c r="BF76" s="1312"/>
      <c r="BG76" s="1312"/>
      <c r="BH76" s="1312"/>
      <c r="BI76" s="1312"/>
      <c r="BJ76" s="1312"/>
      <c r="BK76" s="1312"/>
      <c r="BL76" s="1312"/>
      <c r="BM76" s="1312"/>
      <c r="BN76" s="1312"/>
      <c r="BO76" s="1312"/>
      <c r="BP76" s="1309"/>
      <c r="BQ76" s="1309"/>
      <c r="BR76" s="1309"/>
      <c r="BS76" s="1309"/>
      <c r="BT76" s="1309"/>
      <c r="BU76" s="1309"/>
      <c r="BV76" s="1309"/>
      <c r="BW76" s="1309"/>
      <c r="BX76" s="1309"/>
      <c r="BY76" s="1309"/>
      <c r="BZ76" s="1309"/>
      <c r="CA76" s="1309"/>
      <c r="CB76" s="1309"/>
      <c r="CC76" s="1309"/>
      <c r="CD76" s="1309"/>
      <c r="CE76" s="1309"/>
      <c r="CF76" s="1309"/>
      <c r="CG76" s="1309"/>
      <c r="CH76" s="1309"/>
      <c r="CI76" s="1309"/>
      <c r="CJ76" s="1309"/>
      <c r="CK76" s="1309"/>
      <c r="CL76" s="1309"/>
      <c r="CM76" s="1309"/>
      <c r="CN76" s="1309"/>
      <c r="CO76" s="1309"/>
      <c r="CP76" s="1309"/>
      <c r="CQ76" s="1309"/>
      <c r="CR76" s="1309"/>
      <c r="CS76" s="1309"/>
      <c r="CT76" s="1309"/>
      <c r="CU76" s="1309"/>
      <c r="CV76" s="1309"/>
      <c r="CW76" s="1309"/>
      <c r="CX76" s="1309"/>
      <c r="CY76" s="1309"/>
      <c r="CZ76" s="1309"/>
      <c r="DA76" s="1309"/>
      <c r="DB76" s="1309"/>
      <c r="DC76" s="1309"/>
    </row>
    <row r="77" spans="2:107" ht="13.2" x14ac:dyDescent="0.2">
      <c r="B77" s="395"/>
      <c r="G77" s="1315"/>
      <c r="H77" s="1315"/>
      <c r="I77" s="1315"/>
      <c r="J77" s="1315"/>
      <c r="K77" s="1313"/>
      <c r="L77" s="1313"/>
      <c r="M77" s="1313"/>
      <c r="N77" s="1313"/>
      <c r="AN77" s="1314" t="s">
        <v>612</v>
      </c>
      <c r="AO77" s="1314"/>
      <c r="AP77" s="1314"/>
      <c r="AQ77" s="1314"/>
      <c r="AR77" s="1314"/>
      <c r="AS77" s="1314"/>
      <c r="AT77" s="1314"/>
      <c r="AU77" s="1314"/>
      <c r="AV77" s="1314"/>
      <c r="AW77" s="1314"/>
      <c r="AX77" s="1314"/>
      <c r="AY77" s="1314"/>
      <c r="AZ77" s="1314"/>
      <c r="BA77" s="1314"/>
      <c r="BB77" s="1312" t="s">
        <v>610</v>
      </c>
      <c r="BC77" s="1312"/>
      <c r="BD77" s="1312"/>
      <c r="BE77" s="1312"/>
      <c r="BF77" s="1312"/>
      <c r="BG77" s="1312"/>
      <c r="BH77" s="1312"/>
      <c r="BI77" s="1312"/>
      <c r="BJ77" s="1312"/>
      <c r="BK77" s="1312"/>
      <c r="BL77" s="1312"/>
      <c r="BM77" s="1312"/>
      <c r="BN77" s="1312"/>
      <c r="BO77" s="1312"/>
      <c r="BP77" s="1309">
        <v>32.799999999999997</v>
      </c>
      <c r="BQ77" s="1309"/>
      <c r="BR77" s="1309"/>
      <c r="BS77" s="1309"/>
      <c r="BT77" s="1309"/>
      <c r="BU77" s="1309"/>
      <c r="BV77" s="1309"/>
      <c r="BW77" s="1309"/>
      <c r="BX77" s="1309">
        <v>20.2</v>
      </c>
      <c r="BY77" s="1309"/>
      <c r="BZ77" s="1309"/>
      <c r="CA77" s="1309"/>
      <c r="CB77" s="1309"/>
      <c r="CC77" s="1309"/>
      <c r="CD77" s="1309"/>
      <c r="CE77" s="1309"/>
      <c r="CF77" s="1309">
        <v>19</v>
      </c>
      <c r="CG77" s="1309"/>
      <c r="CH77" s="1309"/>
      <c r="CI77" s="1309"/>
      <c r="CJ77" s="1309"/>
      <c r="CK77" s="1309"/>
      <c r="CL77" s="1309"/>
      <c r="CM77" s="1309"/>
      <c r="CN77" s="1309">
        <v>15.4</v>
      </c>
      <c r="CO77" s="1309"/>
      <c r="CP77" s="1309"/>
      <c r="CQ77" s="1309"/>
      <c r="CR77" s="1309"/>
      <c r="CS77" s="1309"/>
      <c r="CT77" s="1309"/>
      <c r="CU77" s="1309"/>
      <c r="CV77" s="1309">
        <v>14.9</v>
      </c>
      <c r="CW77" s="1309"/>
      <c r="CX77" s="1309"/>
      <c r="CY77" s="1309"/>
      <c r="CZ77" s="1309"/>
      <c r="DA77" s="1309"/>
      <c r="DB77" s="1309"/>
      <c r="DC77" s="1309"/>
    </row>
    <row r="78" spans="2:107" ht="13.2" x14ac:dyDescent="0.2">
      <c r="B78" s="395"/>
      <c r="G78" s="1315"/>
      <c r="H78" s="1315"/>
      <c r="I78" s="1315"/>
      <c r="J78" s="1315"/>
      <c r="K78" s="1313"/>
      <c r="L78" s="1313"/>
      <c r="M78" s="1313"/>
      <c r="N78" s="1313"/>
      <c r="AN78" s="1314"/>
      <c r="AO78" s="1314"/>
      <c r="AP78" s="1314"/>
      <c r="AQ78" s="1314"/>
      <c r="AR78" s="1314"/>
      <c r="AS78" s="1314"/>
      <c r="AT78" s="1314"/>
      <c r="AU78" s="1314"/>
      <c r="AV78" s="1314"/>
      <c r="AW78" s="1314"/>
      <c r="AX78" s="1314"/>
      <c r="AY78" s="1314"/>
      <c r="AZ78" s="1314"/>
      <c r="BA78" s="1314"/>
      <c r="BB78" s="1312"/>
      <c r="BC78" s="1312"/>
      <c r="BD78" s="1312"/>
      <c r="BE78" s="1312"/>
      <c r="BF78" s="1312"/>
      <c r="BG78" s="1312"/>
      <c r="BH78" s="1312"/>
      <c r="BI78" s="1312"/>
      <c r="BJ78" s="1312"/>
      <c r="BK78" s="1312"/>
      <c r="BL78" s="1312"/>
      <c r="BM78" s="1312"/>
      <c r="BN78" s="1312"/>
      <c r="BO78" s="1312"/>
      <c r="BP78" s="1309"/>
      <c r="BQ78" s="1309"/>
      <c r="BR78" s="1309"/>
      <c r="BS78" s="1309"/>
      <c r="BT78" s="1309"/>
      <c r="BU78" s="1309"/>
      <c r="BV78" s="1309"/>
      <c r="BW78" s="1309"/>
      <c r="BX78" s="1309"/>
      <c r="BY78" s="1309"/>
      <c r="BZ78" s="1309"/>
      <c r="CA78" s="1309"/>
      <c r="CB78" s="1309"/>
      <c r="CC78" s="1309"/>
      <c r="CD78" s="1309"/>
      <c r="CE78" s="1309"/>
      <c r="CF78" s="1309"/>
      <c r="CG78" s="1309"/>
      <c r="CH78" s="1309"/>
      <c r="CI78" s="1309"/>
      <c r="CJ78" s="1309"/>
      <c r="CK78" s="1309"/>
      <c r="CL78" s="1309"/>
      <c r="CM78" s="1309"/>
      <c r="CN78" s="1309"/>
      <c r="CO78" s="1309"/>
      <c r="CP78" s="1309"/>
      <c r="CQ78" s="1309"/>
      <c r="CR78" s="1309"/>
      <c r="CS78" s="1309"/>
      <c r="CT78" s="1309"/>
      <c r="CU78" s="1309"/>
      <c r="CV78" s="1309"/>
      <c r="CW78" s="1309"/>
      <c r="CX78" s="1309"/>
      <c r="CY78" s="1309"/>
      <c r="CZ78" s="1309"/>
      <c r="DA78" s="1309"/>
      <c r="DB78" s="1309"/>
      <c r="DC78" s="1309"/>
    </row>
    <row r="79" spans="2:107" ht="13.2" x14ac:dyDescent="0.2">
      <c r="B79" s="395"/>
      <c r="G79" s="1315"/>
      <c r="H79" s="1315"/>
      <c r="I79" s="1310"/>
      <c r="J79" s="1310"/>
      <c r="K79" s="1311"/>
      <c r="L79" s="1311"/>
      <c r="M79" s="1311"/>
      <c r="N79" s="1311"/>
      <c r="AN79" s="1314"/>
      <c r="AO79" s="1314"/>
      <c r="AP79" s="1314"/>
      <c r="AQ79" s="1314"/>
      <c r="AR79" s="1314"/>
      <c r="AS79" s="1314"/>
      <c r="AT79" s="1314"/>
      <c r="AU79" s="1314"/>
      <c r="AV79" s="1314"/>
      <c r="AW79" s="1314"/>
      <c r="AX79" s="1314"/>
      <c r="AY79" s="1314"/>
      <c r="AZ79" s="1314"/>
      <c r="BA79" s="1314"/>
      <c r="BB79" s="1312" t="s">
        <v>615</v>
      </c>
      <c r="BC79" s="1312"/>
      <c r="BD79" s="1312"/>
      <c r="BE79" s="1312"/>
      <c r="BF79" s="1312"/>
      <c r="BG79" s="1312"/>
      <c r="BH79" s="1312"/>
      <c r="BI79" s="1312"/>
      <c r="BJ79" s="1312"/>
      <c r="BK79" s="1312"/>
      <c r="BL79" s="1312"/>
      <c r="BM79" s="1312"/>
      <c r="BN79" s="1312"/>
      <c r="BO79" s="1312"/>
      <c r="BP79" s="1309">
        <v>9.5</v>
      </c>
      <c r="BQ79" s="1309"/>
      <c r="BR79" s="1309"/>
      <c r="BS79" s="1309"/>
      <c r="BT79" s="1309"/>
      <c r="BU79" s="1309"/>
      <c r="BV79" s="1309"/>
      <c r="BW79" s="1309"/>
      <c r="BX79" s="1309">
        <v>8.6</v>
      </c>
      <c r="BY79" s="1309"/>
      <c r="BZ79" s="1309"/>
      <c r="CA79" s="1309"/>
      <c r="CB79" s="1309"/>
      <c r="CC79" s="1309"/>
      <c r="CD79" s="1309"/>
      <c r="CE79" s="1309"/>
      <c r="CF79" s="1309">
        <v>8.5</v>
      </c>
      <c r="CG79" s="1309"/>
      <c r="CH79" s="1309"/>
      <c r="CI79" s="1309"/>
      <c r="CJ79" s="1309"/>
      <c r="CK79" s="1309"/>
      <c r="CL79" s="1309"/>
      <c r="CM79" s="1309"/>
      <c r="CN79" s="1309">
        <v>8.5</v>
      </c>
      <c r="CO79" s="1309"/>
      <c r="CP79" s="1309"/>
      <c r="CQ79" s="1309"/>
      <c r="CR79" s="1309"/>
      <c r="CS79" s="1309"/>
      <c r="CT79" s="1309"/>
      <c r="CU79" s="1309"/>
      <c r="CV79" s="1309">
        <v>8.5</v>
      </c>
      <c r="CW79" s="1309"/>
      <c r="CX79" s="1309"/>
      <c r="CY79" s="1309"/>
      <c r="CZ79" s="1309"/>
      <c r="DA79" s="1309"/>
      <c r="DB79" s="1309"/>
      <c r="DC79" s="1309"/>
    </row>
    <row r="80" spans="2:107" ht="13.2" x14ac:dyDescent="0.2">
      <c r="B80" s="395"/>
      <c r="G80" s="1315"/>
      <c r="H80" s="1315"/>
      <c r="I80" s="1310"/>
      <c r="J80" s="1310"/>
      <c r="K80" s="1311"/>
      <c r="L80" s="1311"/>
      <c r="M80" s="1311"/>
      <c r="N80" s="1311"/>
      <c r="AN80" s="1314"/>
      <c r="AO80" s="1314"/>
      <c r="AP80" s="1314"/>
      <c r="AQ80" s="1314"/>
      <c r="AR80" s="1314"/>
      <c r="AS80" s="1314"/>
      <c r="AT80" s="1314"/>
      <c r="AU80" s="1314"/>
      <c r="AV80" s="1314"/>
      <c r="AW80" s="1314"/>
      <c r="AX80" s="1314"/>
      <c r="AY80" s="1314"/>
      <c r="AZ80" s="1314"/>
      <c r="BA80" s="1314"/>
      <c r="BB80" s="1312"/>
      <c r="BC80" s="1312"/>
      <c r="BD80" s="1312"/>
      <c r="BE80" s="1312"/>
      <c r="BF80" s="1312"/>
      <c r="BG80" s="1312"/>
      <c r="BH80" s="1312"/>
      <c r="BI80" s="1312"/>
      <c r="BJ80" s="1312"/>
      <c r="BK80" s="1312"/>
      <c r="BL80" s="1312"/>
      <c r="BM80" s="1312"/>
      <c r="BN80" s="1312"/>
      <c r="BO80" s="1312"/>
      <c r="BP80" s="1309"/>
      <c r="BQ80" s="1309"/>
      <c r="BR80" s="1309"/>
      <c r="BS80" s="1309"/>
      <c r="BT80" s="1309"/>
      <c r="BU80" s="1309"/>
      <c r="BV80" s="1309"/>
      <c r="BW80" s="1309"/>
      <c r="BX80" s="1309"/>
      <c r="BY80" s="1309"/>
      <c r="BZ80" s="1309"/>
      <c r="CA80" s="1309"/>
      <c r="CB80" s="1309"/>
      <c r="CC80" s="1309"/>
      <c r="CD80" s="1309"/>
      <c r="CE80" s="1309"/>
      <c r="CF80" s="1309"/>
      <c r="CG80" s="1309"/>
      <c r="CH80" s="1309"/>
      <c r="CI80" s="1309"/>
      <c r="CJ80" s="1309"/>
      <c r="CK80" s="1309"/>
      <c r="CL80" s="1309"/>
      <c r="CM80" s="1309"/>
      <c r="CN80" s="1309"/>
      <c r="CO80" s="1309"/>
      <c r="CP80" s="1309"/>
      <c r="CQ80" s="1309"/>
      <c r="CR80" s="1309"/>
      <c r="CS80" s="1309"/>
      <c r="CT80" s="1309"/>
      <c r="CU80" s="1309"/>
      <c r="CV80" s="1309"/>
      <c r="CW80" s="1309"/>
      <c r="CX80" s="1309"/>
      <c r="CY80" s="1309"/>
      <c r="CZ80" s="1309"/>
      <c r="DA80" s="1309"/>
      <c r="DB80" s="1309"/>
      <c r="DC80" s="1309"/>
    </row>
    <row r="81" spans="2:109" ht="13.2" x14ac:dyDescent="0.2">
      <c r="B81" s="395"/>
    </row>
    <row r="82" spans="2:109" ht="16.2" x14ac:dyDescent="0.2">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ht="13.2" x14ac:dyDescent="0.2">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ht="13.2" x14ac:dyDescent="0.2">
      <c r="DD84" s="388"/>
      <c r="DE84" s="388"/>
    </row>
    <row r="85" spans="2:109" ht="13.2" x14ac:dyDescent="0.2">
      <c r="DD85" s="388"/>
      <c r="DE85" s="388"/>
    </row>
    <row r="86" spans="2:109" ht="13.2" hidden="1" x14ac:dyDescent="0.2">
      <c r="DD86" s="388"/>
      <c r="DE86" s="388"/>
    </row>
    <row r="87" spans="2:109" ht="13.2" hidden="1" x14ac:dyDescent="0.2">
      <c r="K87" s="423"/>
      <c r="AQ87" s="423"/>
      <c r="BC87" s="423"/>
      <c r="BO87" s="423"/>
      <c r="CA87" s="423"/>
      <c r="CM87" s="423"/>
      <c r="CY87" s="423"/>
      <c r="DD87" s="388"/>
      <c r="DE87" s="388"/>
    </row>
    <row r="88" spans="2:109" ht="13.2" hidden="1" x14ac:dyDescent="0.2">
      <c r="DD88" s="388"/>
      <c r="DE88" s="388"/>
    </row>
    <row r="89" spans="2:109" ht="13.2" hidden="1" x14ac:dyDescent="0.2">
      <c r="DD89" s="388"/>
      <c r="DE89" s="388"/>
    </row>
    <row r="90" spans="2:109" ht="13.2" hidden="1" x14ac:dyDescent="0.2">
      <c r="DD90" s="388"/>
      <c r="DE90" s="388"/>
    </row>
    <row r="91" spans="2:109" ht="13.2" hidden="1" x14ac:dyDescent="0.2">
      <c r="DD91" s="388"/>
      <c r="DE91" s="388"/>
    </row>
    <row r="92" spans="2:109" ht="13.5" hidden="1" customHeight="1" x14ac:dyDescent="0.2">
      <c r="DD92" s="388"/>
      <c r="DE92" s="388"/>
    </row>
    <row r="93" spans="2:109" ht="13.5" hidden="1" customHeight="1" x14ac:dyDescent="0.2">
      <c r="DD93" s="388"/>
      <c r="DE93" s="388"/>
    </row>
    <row r="94" spans="2:109" ht="13.5" hidden="1" customHeight="1" x14ac:dyDescent="0.2">
      <c r="DD94" s="388"/>
      <c r="DE94" s="388"/>
    </row>
    <row r="95" spans="2:109" ht="13.5" hidden="1" customHeight="1" x14ac:dyDescent="0.2">
      <c r="DD95" s="388"/>
      <c r="DE95" s="388"/>
    </row>
    <row r="96" spans="2:109" ht="13.5" hidden="1" customHeight="1" x14ac:dyDescent="0.2">
      <c r="DD96" s="388"/>
      <c r="DE96" s="388"/>
    </row>
    <row r="97" s="388" customFormat="1" ht="13.5" hidden="1" customHeight="1" x14ac:dyDescent="0.2"/>
    <row r="98" s="388" customFormat="1" ht="13.5" hidden="1" customHeight="1" x14ac:dyDescent="0.2"/>
    <row r="99" s="388" customFormat="1" ht="13.5" hidden="1" customHeight="1" x14ac:dyDescent="0.2"/>
    <row r="100" s="388" customFormat="1" ht="13.5" hidden="1" customHeight="1" x14ac:dyDescent="0.2"/>
    <row r="101" s="388" customFormat="1" ht="13.5" hidden="1" customHeight="1" x14ac:dyDescent="0.2"/>
    <row r="102" s="388" customFormat="1" ht="13.5" hidden="1" customHeight="1" x14ac:dyDescent="0.2"/>
    <row r="103" s="388" customFormat="1" ht="13.5" hidden="1" customHeight="1" x14ac:dyDescent="0.2"/>
    <row r="104" s="388" customFormat="1" ht="13.5" hidden="1" customHeight="1" x14ac:dyDescent="0.2"/>
    <row r="105" s="388" customFormat="1" ht="13.5" hidden="1" customHeight="1" x14ac:dyDescent="0.2"/>
    <row r="106" s="388" customFormat="1" ht="13.5" hidden="1" customHeight="1" x14ac:dyDescent="0.2"/>
    <row r="107" s="388" customFormat="1" ht="13.5" hidden="1" customHeight="1" x14ac:dyDescent="0.2"/>
    <row r="108" s="388" customFormat="1" ht="13.5" hidden="1" customHeight="1" x14ac:dyDescent="0.2"/>
    <row r="109" s="388" customFormat="1" ht="13.5" hidden="1" customHeight="1" x14ac:dyDescent="0.2"/>
    <row r="110" s="388" customFormat="1" ht="13.5" hidden="1" customHeight="1" x14ac:dyDescent="0.2"/>
    <row r="111" s="388" customFormat="1" ht="13.5" hidden="1" customHeight="1" x14ac:dyDescent="0.2"/>
    <row r="112" s="388" customFormat="1" ht="13.5" hidden="1" customHeight="1" x14ac:dyDescent="0.2"/>
    <row r="113" s="388" customFormat="1" ht="13.5" hidden="1" customHeight="1" x14ac:dyDescent="0.2"/>
    <row r="114" s="388" customFormat="1" ht="13.5" hidden="1" customHeight="1" x14ac:dyDescent="0.2"/>
    <row r="115" s="388" customFormat="1" ht="13.5" hidden="1" customHeight="1" x14ac:dyDescent="0.2"/>
    <row r="116" s="388" customFormat="1" ht="13.5" hidden="1" customHeight="1" x14ac:dyDescent="0.2"/>
    <row r="117" s="388" customFormat="1" ht="13.5" hidden="1" customHeight="1" x14ac:dyDescent="0.2"/>
    <row r="118" s="388" customFormat="1" ht="13.5" hidden="1" customHeight="1" x14ac:dyDescent="0.2"/>
    <row r="119" s="388" customFormat="1" ht="13.5" hidden="1" customHeight="1" x14ac:dyDescent="0.2"/>
    <row r="120" s="388" customFormat="1" ht="13.5" hidden="1" customHeight="1" x14ac:dyDescent="0.2"/>
    <row r="121" s="388" customFormat="1" ht="13.5" hidden="1" customHeight="1" x14ac:dyDescent="0.2"/>
    <row r="122" s="388" customFormat="1" ht="13.5" hidden="1" customHeight="1" x14ac:dyDescent="0.2"/>
    <row r="123" s="388" customFormat="1" ht="13.5" hidden="1" customHeight="1" x14ac:dyDescent="0.2"/>
    <row r="124" s="388" customFormat="1" ht="13.5" hidden="1" customHeight="1" x14ac:dyDescent="0.2"/>
    <row r="125" s="388" customFormat="1" ht="13.5" hidden="1" customHeight="1" x14ac:dyDescent="0.2"/>
    <row r="126" s="388" customFormat="1" ht="13.5" hidden="1" customHeight="1" x14ac:dyDescent="0.2"/>
    <row r="127" s="388" customFormat="1" ht="13.5" hidden="1" customHeight="1" x14ac:dyDescent="0.2"/>
    <row r="128" s="388" customFormat="1" ht="13.5" hidden="1" customHeight="1" x14ac:dyDescent="0.2"/>
    <row r="129" s="388" customFormat="1" ht="13.5" hidden="1" customHeight="1" x14ac:dyDescent="0.2"/>
    <row r="130" s="388" customFormat="1" ht="13.5" hidden="1" customHeight="1" x14ac:dyDescent="0.2"/>
    <row r="131" s="388" customFormat="1" ht="13.5" hidden="1" customHeight="1" x14ac:dyDescent="0.2"/>
    <row r="132" s="388" customFormat="1" ht="13.5" hidden="1" customHeight="1" x14ac:dyDescent="0.2"/>
    <row r="133" s="388" customFormat="1" ht="13.5" hidden="1" customHeight="1" x14ac:dyDescent="0.2"/>
    <row r="134" s="388" customFormat="1" ht="13.5" hidden="1" customHeight="1" x14ac:dyDescent="0.2"/>
    <row r="135" s="388" customFormat="1" ht="13.5" hidden="1" customHeight="1" x14ac:dyDescent="0.2"/>
    <row r="136" s="388" customFormat="1" ht="13.5" hidden="1" customHeight="1" x14ac:dyDescent="0.2"/>
    <row r="137" s="388" customFormat="1" ht="13.5" hidden="1" customHeight="1" x14ac:dyDescent="0.2"/>
    <row r="138" s="388" customFormat="1" ht="13.5" hidden="1" customHeight="1" x14ac:dyDescent="0.2"/>
    <row r="139" s="388" customFormat="1" ht="13.5" hidden="1" customHeight="1" x14ac:dyDescent="0.2"/>
    <row r="140" s="388" customFormat="1" ht="13.5" hidden="1" customHeight="1" x14ac:dyDescent="0.2"/>
    <row r="141" s="388" customFormat="1" ht="13.5" hidden="1" customHeight="1" x14ac:dyDescent="0.2"/>
    <row r="142" s="388" customFormat="1" ht="13.5" hidden="1" customHeight="1" x14ac:dyDescent="0.2"/>
    <row r="143" s="388" customFormat="1" ht="13.5" hidden="1" customHeight="1" x14ac:dyDescent="0.2"/>
    <row r="144" s="388" customFormat="1" ht="13.5" hidden="1" customHeight="1" x14ac:dyDescent="0.2"/>
    <row r="145" s="388" customFormat="1" ht="13.5" hidden="1" customHeight="1" x14ac:dyDescent="0.2"/>
    <row r="146" s="388" customFormat="1" ht="13.5" hidden="1" customHeight="1" x14ac:dyDescent="0.2"/>
    <row r="147" s="388" customFormat="1" ht="13.5" hidden="1" customHeight="1" x14ac:dyDescent="0.2"/>
    <row r="148" s="388" customFormat="1" ht="13.5" hidden="1" customHeight="1" x14ac:dyDescent="0.2"/>
    <row r="149" s="388" customFormat="1" ht="13.5" hidden="1" customHeight="1" x14ac:dyDescent="0.2"/>
    <row r="150" s="388" customFormat="1" ht="13.5" hidden="1" customHeight="1" x14ac:dyDescent="0.2"/>
    <row r="151" s="388" customFormat="1" ht="13.5" hidden="1" customHeight="1" x14ac:dyDescent="0.2"/>
    <row r="152" s="388" customFormat="1" ht="13.5" hidden="1" customHeight="1" x14ac:dyDescent="0.2"/>
    <row r="153" s="388" customFormat="1" ht="13.5" hidden="1" customHeight="1" x14ac:dyDescent="0.2"/>
    <row r="154" s="388" customFormat="1" ht="13.5" hidden="1" customHeight="1" x14ac:dyDescent="0.2"/>
    <row r="155" s="388" customFormat="1" ht="13.5" hidden="1" customHeight="1" x14ac:dyDescent="0.2"/>
    <row r="156" s="388" customFormat="1" ht="13.5" hidden="1" customHeight="1" x14ac:dyDescent="0.2"/>
    <row r="157" s="388" customFormat="1" ht="13.5" hidden="1" customHeight="1" x14ac:dyDescent="0.2"/>
    <row r="158" s="388" customFormat="1" ht="13.5" hidden="1" customHeight="1" x14ac:dyDescent="0.2"/>
    <row r="159" s="388" customFormat="1" ht="13.5" hidden="1" customHeight="1" x14ac:dyDescent="0.2"/>
    <row r="160" s="388" customFormat="1" ht="13.5" hidden="1" customHeight="1" x14ac:dyDescent="0.2"/>
  </sheetData>
  <sheetProtection algorithmName="SHA-512" hashValue="cwHttZfd2TCoBcZfZmiqV8bFkxFOqYCOlNbiBxmpD088qzjfR6A6ITfh1T+mQok6UVVzovi4zkc8xDlp7AOXIQ==" saltValue="kHd/86cf3n4XIrvMm/ql1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92" customWidth="1"/>
    <col min="35" max="122" width="2.44140625" style="291" customWidth="1"/>
    <col min="123" max="16384" width="2.44140625" style="291" hidden="1"/>
  </cols>
  <sheetData>
    <row r="1" spans="1:34"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ht="13.2" x14ac:dyDescent="0.2">
      <c r="S2" s="291"/>
      <c r="AH2" s="291"/>
    </row>
    <row r="3" spans="1:34"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ht="13.2" x14ac:dyDescent="0.2"/>
    <row r="5" spans="1:34" ht="13.2" x14ac:dyDescent="0.2"/>
    <row r="6" spans="1:34" ht="13.2" x14ac:dyDescent="0.2"/>
    <row r="7" spans="1:34" ht="13.2" x14ac:dyDescent="0.2"/>
    <row r="8" spans="1:34" ht="13.2" x14ac:dyDescent="0.2"/>
    <row r="9" spans="1:34" ht="13.2" x14ac:dyDescent="0.2">
      <c r="AH9" s="29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91"/>
    </row>
    <row r="18" spans="12:34" ht="13.2" x14ac:dyDescent="0.2"/>
    <row r="19" spans="12:34" ht="13.2" x14ac:dyDescent="0.2"/>
    <row r="20" spans="12:34" ht="13.2" x14ac:dyDescent="0.2">
      <c r="AH20" s="291"/>
    </row>
    <row r="21" spans="12:34" ht="13.2" x14ac:dyDescent="0.2">
      <c r="AH21" s="291"/>
    </row>
    <row r="22" spans="12:34" ht="13.2" x14ac:dyDescent="0.2"/>
    <row r="23" spans="12:34" ht="13.2" x14ac:dyDescent="0.2"/>
    <row r="24" spans="12:34" ht="13.2" x14ac:dyDescent="0.2">
      <c r="Q24" s="291"/>
    </row>
    <row r="25" spans="12:34" ht="13.2" x14ac:dyDescent="0.2"/>
    <row r="26" spans="12:34" ht="13.2" x14ac:dyDescent="0.2"/>
    <row r="27" spans="12:34" ht="13.2" x14ac:dyDescent="0.2"/>
    <row r="28" spans="12:34" ht="13.2" x14ac:dyDescent="0.2">
      <c r="O28" s="291"/>
      <c r="T28" s="291"/>
      <c r="AH28" s="291"/>
    </row>
    <row r="29" spans="12:34" ht="13.2" x14ac:dyDescent="0.2"/>
    <row r="30" spans="12:34" ht="13.2" x14ac:dyDescent="0.2"/>
    <row r="31" spans="12:34" ht="13.2" x14ac:dyDescent="0.2">
      <c r="Q31" s="291"/>
    </row>
    <row r="32" spans="12:34" ht="13.2" x14ac:dyDescent="0.2">
      <c r="L32" s="291"/>
    </row>
    <row r="33" spans="2:34" ht="13.2" x14ac:dyDescent="0.2">
      <c r="C33" s="291"/>
      <c r="E33" s="291"/>
      <c r="G33" s="291"/>
      <c r="I33" s="291"/>
      <c r="X33" s="291"/>
    </row>
    <row r="34" spans="2:34" ht="13.2" x14ac:dyDescent="0.2">
      <c r="B34" s="291"/>
      <c r="P34" s="291"/>
      <c r="R34" s="291"/>
      <c r="T34" s="291"/>
    </row>
    <row r="35" spans="2:34" ht="13.2" x14ac:dyDescent="0.2">
      <c r="D35" s="291"/>
      <c r="W35" s="291"/>
      <c r="AC35" s="291"/>
      <c r="AD35" s="291"/>
      <c r="AE35" s="291"/>
      <c r="AF35" s="291"/>
      <c r="AG35" s="291"/>
      <c r="AH35" s="291"/>
    </row>
    <row r="36" spans="2:34" ht="13.2" x14ac:dyDescent="0.2">
      <c r="H36" s="291"/>
      <c r="J36" s="291"/>
      <c r="K36" s="291"/>
      <c r="M36" s="291"/>
      <c r="Y36" s="291"/>
      <c r="Z36" s="291"/>
      <c r="AA36" s="291"/>
      <c r="AB36" s="291"/>
      <c r="AC36" s="291"/>
      <c r="AD36" s="291"/>
      <c r="AE36" s="291"/>
      <c r="AF36" s="291"/>
      <c r="AG36" s="291"/>
      <c r="AH36" s="291"/>
    </row>
    <row r="37" spans="2:34" ht="13.2" x14ac:dyDescent="0.2">
      <c r="AH37" s="291"/>
    </row>
    <row r="38" spans="2:34" ht="13.2" x14ac:dyDescent="0.2">
      <c r="AG38" s="291"/>
      <c r="AH38" s="291"/>
    </row>
    <row r="39" spans="2:34" ht="13.2" x14ac:dyDescent="0.2"/>
    <row r="40" spans="2:34" ht="13.2" x14ac:dyDescent="0.2">
      <c r="X40" s="291"/>
    </row>
    <row r="41" spans="2:34" ht="13.2" x14ac:dyDescent="0.2">
      <c r="R41" s="291"/>
    </row>
    <row r="42" spans="2:34" ht="13.2" x14ac:dyDescent="0.2">
      <c r="W42" s="291"/>
    </row>
    <row r="43" spans="2:34" ht="13.2" x14ac:dyDescent="0.2">
      <c r="Y43" s="291"/>
      <c r="Z43" s="291"/>
      <c r="AA43" s="291"/>
      <c r="AB43" s="291"/>
      <c r="AC43" s="291"/>
      <c r="AD43" s="291"/>
      <c r="AE43" s="291"/>
      <c r="AF43" s="291"/>
      <c r="AG43" s="291"/>
      <c r="AH43" s="291"/>
    </row>
    <row r="44" spans="2:34" ht="13.2" x14ac:dyDescent="0.2">
      <c r="AH44" s="291"/>
    </row>
    <row r="45" spans="2:34" ht="13.2" x14ac:dyDescent="0.2">
      <c r="X45" s="291"/>
    </row>
    <row r="46" spans="2:34" ht="13.2" x14ac:dyDescent="0.2"/>
    <row r="47" spans="2:34" ht="13.2" x14ac:dyDescent="0.2"/>
    <row r="48" spans="2:34" ht="13.2" x14ac:dyDescent="0.2">
      <c r="W48" s="291"/>
      <c r="Y48" s="291"/>
      <c r="Z48" s="291"/>
      <c r="AA48" s="291"/>
      <c r="AB48" s="291"/>
      <c r="AC48" s="291"/>
      <c r="AD48" s="291"/>
      <c r="AE48" s="291"/>
      <c r="AF48" s="291"/>
      <c r="AG48" s="291"/>
      <c r="AH48" s="291"/>
    </row>
    <row r="49" spans="28:34" ht="13.2" x14ac:dyDescent="0.2"/>
    <row r="50" spans="28:34" ht="13.2" x14ac:dyDescent="0.2">
      <c r="AE50" s="291"/>
      <c r="AF50" s="291"/>
      <c r="AG50" s="291"/>
      <c r="AH50" s="291"/>
    </row>
    <row r="51" spans="28:34" ht="13.2" x14ac:dyDescent="0.2">
      <c r="AC51" s="291"/>
      <c r="AD51" s="291"/>
      <c r="AE51" s="291"/>
      <c r="AF51" s="291"/>
      <c r="AG51" s="291"/>
      <c r="AH51" s="291"/>
    </row>
    <row r="52" spans="28:34" ht="13.2" x14ac:dyDescent="0.2"/>
    <row r="53" spans="28:34" ht="13.2" x14ac:dyDescent="0.2">
      <c r="AF53" s="291"/>
      <c r="AG53" s="291"/>
      <c r="AH53" s="291"/>
    </row>
    <row r="54" spans="28:34" ht="13.2" x14ac:dyDescent="0.2">
      <c r="AH54" s="291"/>
    </row>
    <row r="55" spans="28:34" ht="13.2" x14ac:dyDescent="0.2"/>
    <row r="56" spans="28:34" ht="13.2" x14ac:dyDescent="0.2">
      <c r="AB56" s="291"/>
      <c r="AC56" s="291"/>
      <c r="AD56" s="291"/>
      <c r="AE56" s="291"/>
      <c r="AF56" s="291"/>
      <c r="AG56" s="291"/>
      <c r="AH56" s="291"/>
    </row>
    <row r="57" spans="28:34" ht="13.2" x14ac:dyDescent="0.2">
      <c r="AH57" s="291"/>
    </row>
    <row r="58" spans="28:34" ht="13.2" x14ac:dyDescent="0.2">
      <c r="AH58" s="291"/>
    </row>
    <row r="59" spans="28:34" ht="13.2" x14ac:dyDescent="0.2"/>
    <row r="60" spans="28:34" ht="13.2" x14ac:dyDescent="0.2"/>
    <row r="61" spans="28:34" ht="13.2" x14ac:dyDescent="0.2"/>
    <row r="62" spans="28:34" ht="13.2" x14ac:dyDescent="0.2"/>
    <row r="63" spans="28:34" ht="13.2" x14ac:dyDescent="0.2">
      <c r="AH63" s="291"/>
    </row>
    <row r="64" spans="28:34" ht="13.2" x14ac:dyDescent="0.2">
      <c r="AG64" s="291"/>
      <c r="AH64" s="291"/>
    </row>
    <row r="65" spans="28:34" ht="13.2" x14ac:dyDescent="0.2"/>
    <row r="66" spans="28:34" ht="13.2" x14ac:dyDescent="0.2"/>
    <row r="67" spans="28:34" ht="13.2" x14ac:dyDescent="0.2"/>
    <row r="68" spans="28:34" ht="13.2" x14ac:dyDescent="0.2">
      <c r="AB68" s="291"/>
      <c r="AC68" s="291"/>
      <c r="AD68" s="291"/>
      <c r="AE68" s="291"/>
      <c r="AF68" s="291"/>
      <c r="AG68" s="291"/>
      <c r="AH68" s="291"/>
    </row>
    <row r="69" spans="28:34" ht="13.2" x14ac:dyDescent="0.2">
      <c r="AF69" s="291"/>
      <c r="AG69" s="291"/>
      <c r="AH69" s="291"/>
    </row>
    <row r="70" spans="28:34" ht="13.2" x14ac:dyDescent="0.2"/>
    <row r="71" spans="28:34" ht="13.2" x14ac:dyDescent="0.2"/>
    <row r="72" spans="28:34" ht="13.2" x14ac:dyDescent="0.2"/>
    <row r="73" spans="28:34" ht="13.2" x14ac:dyDescent="0.2"/>
    <row r="74" spans="28:34" ht="13.2" x14ac:dyDescent="0.2"/>
    <row r="75" spans="28:34" ht="13.2" x14ac:dyDescent="0.2">
      <c r="AH75" s="291"/>
    </row>
    <row r="76" spans="28:34" ht="13.2" x14ac:dyDescent="0.2">
      <c r="AF76" s="291"/>
      <c r="AG76" s="291"/>
      <c r="AH76" s="291"/>
    </row>
    <row r="77" spans="28:34" ht="13.2" x14ac:dyDescent="0.2">
      <c r="AG77" s="291"/>
      <c r="AH77" s="291"/>
    </row>
    <row r="78" spans="28:34" ht="13.2" x14ac:dyDescent="0.2"/>
    <row r="79" spans="28:34" ht="13.2" x14ac:dyDescent="0.2"/>
    <row r="80" spans="28:34" ht="13.2" x14ac:dyDescent="0.2"/>
    <row r="81" spans="25:34" ht="13.2" x14ac:dyDescent="0.2"/>
    <row r="82" spans="25:34" ht="13.2" x14ac:dyDescent="0.2">
      <c r="Y82" s="291"/>
    </row>
    <row r="83" spans="25:34" ht="13.2" x14ac:dyDescent="0.2">
      <c r="Y83" s="291"/>
      <c r="Z83" s="291"/>
      <c r="AA83" s="291"/>
      <c r="AB83" s="291"/>
      <c r="AC83" s="291"/>
      <c r="AD83" s="291"/>
      <c r="AE83" s="291"/>
      <c r="AF83" s="291"/>
      <c r="AG83" s="291"/>
      <c r="AH83" s="291"/>
    </row>
    <row r="84" spans="25:34" ht="13.2" x14ac:dyDescent="0.2"/>
    <row r="85" spans="25:34" ht="13.2" x14ac:dyDescent="0.2"/>
    <row r="86" spans="25:34" ht="13.2" x14ac:dyDescent="0.2"/>
    <row r="87" spans="25:34" ht="13.2" x14ac:dyDescent="0.2"/>
    <row r="88" spans="25:34" ht="13.2" x14ac:dyDescent="0.2">
      <c r="AH88" s="29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1"/>
      <c r="AG94" s="291"/>
      <c r="AH94" s="291"/>
    </row>
    <row r="95" spans="25:34" ht="13.5" customHeight="1" x14ac:dyDescent="0.2">
      <c r="AH95" s="29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1"/>
    </row>
    <row r="102" spans="33:34" ht="13.5" customHeight="1" x14ac:dyDescent="0.2"/>
    <row r="103" spans="33:34" ht="13.5" customHeight="1" x14ac:dyDescent="0.2"/>
    <row r="104" spans="33:34" ht="13.5" customHeight="1" x14ac:dyDescent="0.2">
      <c r="AG104" s="291"/>
      <c r="AH104" s="29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1"/>
    </row>
    <row r="117" spans="34:122" ht="13.5" customHeight="1" x14ac:dyDescent="0.2"/>
    <row r="118" spans="34:122" ht="13.5" customHeight="1" x14ac:dyDescent="0.2"/>
    <row r="119" spans="34:122" ht="13.5" customHeight="1" x14ac:dyDescent="0.2"/>
    <row r="120" spans="34:122" ht="13.5" customHeight="1" x14ac:dyDescent="0.2">
      <c r="AH120" s="291"/>
    </row>
    <row r="121" spans="34:122" ht="13.5" customHeight="1" x14ac:dyDescent="0.2">
      <c r="AH121" s="291"/>
    </row>
    <row r="122" spans="34:122" ht="13.5" customHeight="1" x14ac:dyDescent="0.2"/>
    <row r="123" spans="34:122" ht="13.5" customHeight="1" x14ac:dyDescent="0.2"/>
    <row r="124" spans="34:122" ht="13.5" customHeight="1" x14ac:dyDescent="0.2"/>
    <row r="125" spans="34:122" ht="13.5" customHeight="1" x14ac:dyDescent="0.2">
      <c r="DR125" s="291" t="s">
        <v>507</v>
      </c>
    </row>
  </sheetData>
  <sheetProtection algorithmName="SHA-512" hashValue="XkJvNaYC4b4Bew5tIk11D7ddg5K1IElUelkwS4dklxcDbwRgSl2TCb+Yhxg0+Qr7FWdu480ZVagrisN/MBDHQw==" saltValue="9aUAliZlbYTm5rN4WiUzm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92" customWidth="1"/>
    <col min="35" max="122" width="2.44140625" style="291" customWidth="1"/>
    <col min="123" max="16384" width="2.44140625" style="291" hidden="1"/>
  </cols>
  <sheetData>
    <row r="1" spans="2:34"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ht="13.2" x14ac:dyDescent="0.2">
      <c r="S2" s="291"/>
      <c r="AH2" s="291"/>
    </row>
    <row r="3" spans="2:34"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ht="13.2" x14ac:dyDescent="0.2"/>
    <row r="5" spans="2:34" ht="13.2" x14ac:dyDescent="0.2"/>
    <row r="6" spans="2:34" ht="13.2" x14ac:dyDescent="0.2"/>
    <row r="7" spans="2:34" ht="13.2" x14ac:dyDescent="0.2"/>
    <row r="8" spans="2:34" ht="13.2" x14ac:dyDescent="0.2"/>
    <row r="9" spans="2:34" ht="13.2" x14ac:dyDescent="0.2">
      <c r="AH9" s="29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91"/>
    </row>
    <row r="18" spans="12:34" ht="13.2" x14ac:dyDescent="0.2"/>
    <row r="19" spans="12:34" ht="13.2" x14ac:dyDescent="0.2"/>
    <row r="20" spans="12:34" ht="13.2" x14ac:dyDescent="0.2">
      <c r="AH20" s="291"/>
    </row>
    <row r="21" spans="12:34" ht="13.2" x14ac:dyDescent="0.2">
      <c r="AH21" s="291"/>
    </row>
    <row r="22" spans="12:34" ht="13.2" x14ac:dyDescent="0.2"/>
    <row r="23" spans="12:34" ht="13.2" x14ac:dyDescent="0.2"/>
    <row r="24" spans="12:34" ht="13.2" x14ac:dyDescent="0.2">
      <c r="Q24" s="291"/>
    </row>
    <row r="25" spans="12:34" ht="13.2" x14ac:dyDescent="0.2"/>
    <row r="26" spans="12:34" ht="13.2" x14ac:dyDescent="0.2"/>
    <row r="27" spans="12:34" ht="13.2" x14ac:dyDescent="0.2"/>
    <row r="28" spans="12:34" ht="13.2" x14ac:dyDescent="0.2">
      <c r="O28" s="291"/>
      <c r="T28" s="291"/>
      <c r="AH28" s="291"/>
    </row>
    <row r="29" spans="12:34" ht="13.2" x14ac:dyDescent="0.2"/>
    <row r="30" spans="12:34" ht="13.2" x14ac:dyDescent="0.2"/>
    <row r="31" spans="12:34" ht="13.2" x14ac:dyDescent="0.2">
      <c r="Q31" s="291"/>
    </row>
    <row r="32" spans="12:34" ht="13.2" x14ac:dyDescent="0.2">
      <c r="L32" s="291"/>
    </row>
    <row r="33" spans="2:34" ht="13.2" x14ac:dyDescent="0.2">
      <c r="C33" s="291"/>
      <c r="E33" s="291"/>
      <c r="G33" s="291"/>
      <c r="I33" s="291"/>
      <c r="X33" s="291"/>
    </row>
    <row r="34" spans="2:34" ht="13.2" x14ac:dyDescent="0.2">
      <c r="B34" s="291"/>
      <c r="P34" s="291"/>
      <c r="R34" s="291"/>
      <c r="T34" s="291"/>
    </row>
    <row r="35" spans="2:34" ht="13.2" x14ac:dyDescent="0.2">
      <c r="D35" s="291"/>
      <c r="W35" s="291"/>
      <c r="AC35" s="291"/>
      <c r="AD35" s="291"/>
      <c r="AE35" s="291"/>
      <c r="AF35" s="291"/>
      <c r="AG35" s="291"/>
      <c r="AH35" s="291"/>
    </row>
    <row r="36" spans="2:34" ht="13.2" x14ac:dyDescent="0.2">
      <c r="H36" s="291"/>
      <c r="J36" s="291"/>
      <c r="K36" s="291"/>
      <c r="M36" s="291"/>
      <c r="Y36" s="291"/>
      <c r="Z36" s="291"/>
      <c r="AA36" s="291"/>
      <c r="AB36" s="291"/>
      <c r="AC36" s="291"/>
      <c r="AD36" s="291"/>
      <c r="AE36" s="291"/>
      <c r="AF36" s="291"/>
      <c r="AG36" s="291"/>
      <c r="AH36" s="291"/>
    </row>
    <row r="37" spans="2:34" ht="13.2" x14ac:dyDescent="0.2">
      <c r="AH37" s="291"/>
    </row>
    <row r="38" spans="2:34" ht="13.2" x14ac:dyDescent="0.2">
      <c r="AG38" s="291"/>
      <c r="AH38" s="291"/>
    </row>
    <row r="39" spans="2:34" ht="13.2" x14ac:dyDescent="0.2"/>
    <row r="40" spans="2:34" ht="13.2" x14ac:dyDescent="0.2">
      <c r="X40" s="291"/>
    </row>
    <row r="41" spans="2:34" ht="13.2" x14ac:dyDescent="0.2">
      <c r="R41" s="291"/>
    </row>
    <row r="42" spans="2:34" ht="13.2" x14ac:dyDescent="0.2">
      <c r="W42" s="291"/>
    </row>
    <row r="43" spans="2:34" ht="13.2" x14ac:dyDescent="0.2">
      <c r="Y43" s="291"/>
      <c r="Z43" s="291"/>
      <c r="AA43" s="291"/>
      <c r="AB43" s="291"/>
      <c r="AC43" s="291"/>
      <c r="AD43" s="291"/>
      <c r="AE43" s="291"/>
      <c r="AF43" s="291"/>
      <c r="AG43" s="291"/>
      <c r="AH43" s="291"/>
    </row>
    <row r="44" spans="2:34" ht="13.2" x14ac:dyDescent="0.2">
      <c r="AH44" s="291"/>
    </row>
    <row r="45" spans="2:34" ht="13.2" x14ac:dyDescent="0.2">
      <c r="X45" s="291"/>
    </row>
    <row r="46" spans="2:34" ht="13.2" x14ac:dyDescent="0.2"/>
    <row r="47" spans="2:34" ht="13.2" x14ac:dyDescent="0.2"/>
    <row r="48" spans="2:34" ht="13.2" x14ac:dyDescent="0.2">
      <c r="W48" s="291"/>
      <c r="Y48" s="291"/>
      <c r="Z48" s="291"/>
      <c r="AA48" s="291"/>
      <c r="AB48" s="291"/>
      <c r="AC48" s="291"/>
      <c r="AD48" s="291"/>
      <c r="AE48" s="291"/>
      <c r="AF48" s="291"/>
      <c r="AG48" s="291"/>
      <c r="AH48" s="291"/>
    </row>
    <row r="49" spans="28:34" ht="13.2" x14ac:dyDescent="0.2"/>
    <row r="50" spans="28:34" ht="13.2" x14ac:dyDescent="0.2">
      <c r="AE50" s="291"/>
      <c r="AF50" s="291"/>
      <c r="AG50" s="291"/>
      <c r="AH50" s="291"/>
    </row>
    <row r="51" spans="28:34" ht="13.2" x14ac:dyDescent="0.2">
      <c r="AC51" s="291"/>
      <c r="AD51" s="291"/>
      <c r="AE51" s="291"/>
      <c r="AF51" s="291"/>
      <c r="AG51" s="291"/>
      <c r="AH51" s="291"/>
    </row>
    <row r="52" spans="28:34" ht="13.2" x14ac:dyDescent="0.2"/>
    <row r="53" spans="28:34" ht="13.2" x14ac:dyDescent="0.2">
      <c r="AF53" s="291"/>
      <c r="AG53" s="291"/>
      <c r="AH53" s="291"/>
    </row>
    <row r="54" spans="28:34" ht="13.2" x14ac:dyDescent="0.2">
      <c r="AH54" s="291"/>
    </row>
    <row r="55" spans="28:34" ht="13.2" x14ac:dyDescent="0.2"/>
    <row r="56" spans="28:34" ht="13.2" x14ac:dyDescent="0.2">
      <c r="AB56" s="291"/>
      <c r="AC56" s="291"/>
      <c r="AD56" s="291"/>
      <c r="AE56" s="291"/>
      <c r="AF56" s="291"/>
      <c r="AG56" s="291"/>
      <c r="AH56" s="291"/>
    </row>
    <row r="57" spans="28:34" ht="13.2" x14ac:dyDescent="0.2">
      <c r="AH57" s="291"/>
    </row>
    <row r="58" spans="28:34" ht="13.2" x14ac:dyDescent="0.2">
      <c r="AH58" s="291"/>
    </row>
    <row r="59" spans="28:34" ht="13.2" x14ac:dyDescent="0.2">
      <c r="AG59" s="291"/>
      <c r="AH59" s="291"/>
    </row>
    <row r="60" spans="28:34" ht="13.2" x14ac:dyDescent="0.2"/>
    <row r="61" spans="28:34" ht="13.2" x14ac:dyDescent="0.2"/>
    <row r="62" spans="28:34" ht="13.2" x14ac:dyDescent="0.2"/>
    <row r="63" spans="28:34" ht="13.2" x14ac:dyDescent="0.2">
      <c r="AH63" s="291"/>
    </row>
    <row r="64" spans="28:34" ht="13.2" x14ac:dyDescent="0.2">
      <c r="AG64" s="291"/>
      <c r="AH64" s="291"/>
    </row>
    <row r="65" spans="28:34" ht="13.2" x14ac:dyDescent="0.2"/>
    <row r="66" spans="28:34" ht="13.2" x14ac:dyDescent="0.2"/>
    <row r="67" spans="28:34" ht="13.2" x14ac:dyDescent="0.2"/>
    <row r="68" spans="28:34" ht="13.2" x14ac:dyDescent="0.2">
      <c r="AB68" s="291"/>
      <c r="AC68" s="291"/>
      <c r="AD68" s="291"/>
      <c r="AE68" s="291"/>
      <c r="AF68" s="291"/>
      <c r="AG68" s="291"/>
      <c r="AH68" s="291"/>
    </row>
    <row r="69" spans="28:34" ht="13.2" x14ac:dyDescent="0.2">
      <c r="AF69" s="291"/>
      <c r="AG69" s="291"/>
      <c r="AH69" s="291"/>
    </row>
    <row r="70" spans="28:34" ht="13.2" x14ac:dyDescent="0.2"/>
    <row r="71" spans="28:34" ht="13.2" x14ac:dyDescent="0.2"/>
    <row r="72" spans="28:34" ht="13.2" x14ac:dyDescent="0.2"/>
    <row r="73" spans="28:34" ht="13.2" x14ac:dyDescent="0.2"/>
    <row r="74" spans="28:34" ht="13.2" x14ac:dyDescent="0.2"/>
    <row r="75" spans="28:34" ht="13.2" x14ac:dyDescent="0.2">
      <c r="AH75" s="291"/>
    </row>
    <row r="76" spans="28:34" ht="13.2" x14ac:dyDescent="0.2">
      <c r="AF76" s="291"/>
      <c r="AG76" s="291"/>
      <c r="AH76" s="291"/>
    </row>
    <row r="77" spans="28:34" ht="13.2" x14ac:dyDescent="0.2">
      <c r="AG77" s="291"/>
      <c r="AH77" s="291"/>
    </row>
    <row r="78" spans="28:34" ht="13.2" x14ac:dyDescent="0.2"/>
    <row r="79" spans="28:34" ht="13.2" x14ac:dyDescent="0.2"/>
    <row r="80" spans="28:34" ht="13.2" x14ac:dyDescent="0.2"/>
    <row r="81" spans="25:34" ht="13.2" x14ac:dyDescent="0.2"/>
    <row r="82" spans="25:34" ht="13.2" x14ac:dyDescent="0.2">
      <c r="Y82" s="291"/>
    </row>
    <row r="83" spans="25:34" ht="13.2" x14ac:dyDescent="0.2">
      <c r="Y83" s="291"/>
      <c r="Z83" s="291"/>
      <c r="AA83" s="291"/>
      <c r="AB83" s="291"/>
      <c r="AC83" s="291"/>
      <c r="AD83" s="291"/>
      <c r="AE83" s="291"/>
      <c r="AF83" s="291"/>
      <c r="AG83" s="291"/>
      <c r="AH83" s="291"/>
    </row>
    <row r="84" spans="25:34" ht="13.2" x14ac:dyDescent="0.2"/>
    <row r="85" spans="25:34" ht="13.2" x14ac:dyDescent="0.2"/>
    <row r="86" spans="25:34" ht="13.2" x14ac:dyDescent="0.2"/>
    <row r="87" spans="25:34" ht="13.2" x14ac:dyDescent="0.2"/>
    <row r="88" spans="25:34" ht="13.2" x14ac:dyDescent="0.2">
      <c r="AH88" s="29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1"/>
      <c r="AG94" s="291"/>
      <c r="AH94" s="291"/>
    </row>
    <row r="95" spans="25:34" ht="13.5" customHeight="1" x14ac:dyDescent="0.2">
      <c r="AH95" s="29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1"/>
    </row>
    <row r="102" spans="33:34" ht="13.5" customHeight="1" x14ac:dyDescent="0.2"/>
    <row r="103" spans="33:34" ht="13.5" customHeight="1" x14ac:dyDescent="0.2"/>
    <row r="104" spans="33:34" ht="13.5" customHeight="1" x14ac:dyDescent="0.2">
      <c r="AG104" s="291"/>
      <c r="AH104" s="29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1"/>
    </row>
    <row r="117" spans="34:122" ht="13.5" customHeight="1" x14ac:dyDescent="0.2"/>
    <row r="118" spans="34:122" ht="13.5" customHeight="1" x14ac:dyDescent="0.2"/>
    <row r="119" spans="34:122" ht="13.5" customHeight="1" x14ac:dyDescent="0.2"/>
    <row r="120" spans="34:122" ht="13.5" customHeight="1" x14ac:dyDescent="0.2">
      <c r="AH120" s="291"/>
    </row>
    <row r="121" spans="34:122" ht="13.5" customHeight="1" x14ac:dyDescent="0.2">
      <c r="AH121" s="291"/>
    </row>
    <row r="122" spans="34:122" ht="13.5" customHeight="1" x14ac:dyDescent="0.2"/>
    <row r="123" spans="34:122" ht="13.5" customHeight="1" x14ac:dyDescent="0.2"/>
    <row r="124" spans="34:122" ht="13.5" customHeight="1" x14ac:dyDescent="0.2"/>
    <row r="125" spans="34:122" ht="13.5" customHeight="1" x14ac:dyDescent="0.2">
      <c r="DR125" s="291" t="s">
        <v>507</v>
      </c>
    </row>
  </sheetData>
  <sheetProtection algorithmName="SHA-512" hashValue="02DqYqNic5e89votrhwiqQC2GcSSgtEmwRv1ttH1bluAMjKfDCJhnOjo6aDkRG+xwxhe4ZgTC6WhYe5qUT13fg==" saltValue="skw0Opi1y2drttgMUEAKq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50" customWidth="1"/>
    <col min="2" max="8" width="13.33203125" style="150" customWidth="1"/>
    <col min="9" max="16384" width="11.109375" style="150"/>
  </cols>
  <sheetData>
    <row r="1" spans="1:8" x14ac:dyDescent="0.2">
      <c r="A1" s="144"/>
      <c r="B1" s="145"/>
      <c r="C1" s="146"/>
      <c r="D1" s="147"/>
      <c r="E1" s="148"/>
      <c r="F1" s="148"/>
      <c r="G1" s="148"/>
      <c r="H1" s="149"/>
    </row>
    <row r="2" spans="1:8" x14ac:dyDescent="0.2">
      <c r="A2" s="151"/>
      <c r="B2" s="152"/>
      <c r="C2" s="153"/>
      <c r="D2" s="154" t="s">
        <v>52</v>
      </c>
      <c r="E2" s="155"/>
      <c r="F2" s="156" t="s">
        <v>558</v>
      </c>
      <c r="G2" s="157"/>
      <c r="H2" s="158"/>
    </row>
    <row r="3" spans="1:8" x14ac:dyDescent="0.2">
      <c r="A3" s="154" t="s">
        <v>551</v>
      </c>
      <c r="B3" s="159"/>
      <c r="C3" s="160"/>
      <c r="D3" s="161">
        <v>50500</v>
      </c>
      <c r="E3" s="162"/>
      <c r="F3" s="163">
        <v>87974</v>
      </c>
      <c r="G3" s="164"/>
      <c r="H3" s="165"/>
    </row>
    <row r="4" spans="1:8" x14ac:dyDescent="0.2">
      <c r="A4" s="166"/>
      <c r="B4" s="167"/>
      <c r="C4" s="168"/>
      <c r="D4" s="169">
        <v>29302</v>
      </c>
      <c r="E4" s="170"/>
      <c r="F4" s="171">
        <v>48183</v>
      </c>
      <c r="G4" s="172"/>
      <c r="H4" s="173"/>
    </row>
    <row r="5" spans="1:8" x14ac:dyDescent="0.2">
      <c r="A5" s="154" t="s">
        <v>553</v>
      </c>
      <c r="B5" s="159"/>
      <c r="C5" s="160"/>
      <c r="D5" s="161">
        <v>68500</v>
      </c>
      <c r="E5" s="162"/>
      <c r="F5" s="163">
        <v>78864</v>
      </c>
      <c r="G5" s="164"/>
      <c r="H5" s="165"/>
    </row>
    <row r="6" spans="1:8" x14ac:dyDescent="0.2">
      <c r="A6" s="166"/>
      <c r="B6" s="167"/>
      <c r="C6" s="168"/>
      <c r="D6" s="169">
        <v>36421</v>
      </c>
      <c r="E6" s="170"/>
      <c r="F6" s="171">
        <v>46136</v>
      </c>
      <c r="G6" s="172"/>
      <c r="H6" s="173"/>
    </row>
    <row r="7" spans="1:8" x14ac:dyDescent="0.2">
      <c r="A7" s="154" t="s">
        <v>554</v>
      </c>
      <c r="B7" s="159"/>
      <c r="C7" s="160"/>
      <c r="D7" s="161">
        <v>79625</v>
      </c>
      <c r="E7" s="162"/>
      <c r="F7" s="163">
        <v>85042</v>
      </c>
      <c r="G7" s="164"/>
      <c r="H7" s="165"/>
    </row>
    <row r="8" spans="1:8" x14ac:dyDescent="0.2">
      <c r="A8" s="166"/>
      <c r="B8" s="167"/>
      <c r="C8" s="168"/>
      <c r="D8" s="169">
        <v>32900</v>
      </c>
      <c r="E8" s="170"/>
      <c r="F8" s="171">
        <v>50806</v>
      </c>
      <c r="G8" s="172"/>
      <c r="H8" s="173"/>
    </row>
    <row r="9" spans="1:8" x14ac:dyDescent="0.2">
      <c r="A9" s="154" t="s">
        <v>555</v>
      </c>
      <c r="B9" s="159"/>
      <c r="C9" s="160"/>
      <c r="D9" s="161">
        <v>93027</v>
      </c>
      <c r="E9" s="162"/>
      <c r="F9" s="163">
        <v>83774</v>
      </c>
      <c r="G9" s="164"/>
      <c r="H9" s="165"/>
    </row>
    <row r="10" spans="1:8" x14ac:dyDescent="0.2">
      <c r="A10" s="166"/>
      <c r="B10" s="167"/>
      <c r="C10" s="168"/>
      <c r="D10" s="169">
        <v>40841</v>
      </c>
      <c r="E10" s="170"/>
      <c r="F10" s="171">
        <v>52179</v>
      </c>
      <c r="G10" s="172"/>
      <c r="H10" s="173"/>
    </row>
    <row r="11" spans="1:8" x14ac:dyDescent="0.2">
      <c r="A11" s="154" t="s">
        <v>556</v>
      </c>
      <c r="B11" s="159"/>
      <c r="C11" s="160"/>
      <c r="D11" s="161">
        <v>80838</v>
      </c>
      <c r="E11" s="162"/>
      <c r="F11" s="163">
        <v>132981</v>
      </c>
      <c r="G11" s="164"/>
      <c r="H11" s="165"/>
    </row>
    <row r="12" spans="1:8" x14ac:dyDescent="0.2">
      <c r="A12" s="166"/>
      <c r="B12" s="167"/>
      <c r="C12" s="174"/>
      <c r="D12" s="169">
        <v>41329</v>
      </c>
      <c r="E12" s="170"/>
      <c r="F12" s="171">
        <v>56973</v>
      </c>
      <c r="G12" s="172"/>
      <c r="H12" s="173"/>
    </row>
    <row r="13" spans="1:8" x14ac:dyDescent="0.2">
      <c r="A13" s="154"/>
      <c r="B13" s="159"/>
      <c r="C13" s="175"/>
      <c r="D13" s="176">
        <v>74498</v>
      </c>
      <c r="E13" s="177"/>
      <c r="F13" s="178">
        <v>93727</v>
      </c>
      <c r="G13" s="179"/>
      <c r="H13" s="165"/>
    </row>
    <row r="14" spans="1:8" x14ac:dyDescent="0.2">
      <c r="A14" s="166"/>
      <c r="B14" s="167"/>
      <c r="C14" s="168"/>
      <c r="D14" s="169">
        <v>36159</v>
      </c>
      <c r="E14" s="170"/>
      <c r="F14" s="171">
        <v>50855</v>
      </c>
      <c r="G14" s="172"/>
      <c r="H14" s="173"/>
    </row>
    <row r="17" spans="1:11" x14ac:dyDescent="0.2">
      <c r="A17" s="150" t="s">
        <v>53</v>
      </c>
    </row>
    <row r="18" spans="1:11" x14ac:dyDescent="0.2">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2">
      <c r="A19" s="180" t="s">
        <v>54</v>
      </c>
      <c r="B19" s="180">
        <f>ROUND(VALUE(SUBSTITUTE(実質収支比率等に係る経年分析!F$48,"▲","-")),2)</f>
        <v>11.95</v>
      </c>
      <c r="C19" s="180">
        <f>ROUND(VALUE(SUBSTITUTE(実質収支比率等に係る経年分析!G$48,"▲","-")),2)</f>
        <v>10.57</v>
      </c>
      <c r="D19" s="180">
        <f>ROUND(VALUE(SUBSTITUTE(実質収支比率等に係る経年分析!H$48,"▲","-")),2)</f>
        <v>7.86</v>
      </c>
      <c r="E19" s="180">
        <f>ROUND(VALUE(SUBSTITUTE(実質収支比率等に係る経年分析!I$48,"▲","-")),2)</f>
        <v>9.52</v>
      </c>
      <c r="F19" s="180">
        <f>ROUND(VALUE(SUBSTITUTE(実質収支比率等に係る経年分析!J$48,"▲","-")),2)</f>
        <v>10.199999999999999</v>
      </c>
    </row>
    <row r="20" spans="1:11" x14ac:dyDescent="0.2">
      <c r="A20" s="180" t="s">
        <v>55</v>
      </c>
      <c r="B20" s="180">
        <f>ROUND(VALUE(SUBSTITUTE(実質収支比率等に係る経年分析!F$47,"▲","-")),2)</f>
        <v>14.35</v>
      </c>
      <c r="C20" s="180">
        <f>ROUND(VALUE(SUBSTITUTE(実質収支比率等に係る経年分析!G$47,"▲","-")),2)</f>
        <v>14.69</v>
      </c>
      <c r="D20" s="180">
        <f>ROUND(VALUE(SUBSTITUTE(実質収支比率等に係る経年分析!H$47,"▲","-")),2)</f>
        <v>14.72</v>
      </c>
      <c r="E20" s="180">
        <f>ROUND(VALUE(SUBSTITUTE(実質収支比率等に係る経年分析!I$47,"▲","-")),2)</f>
        <v>12.03</v>
      </c>
      <c r="F20" s="180">
        <f>ROUND(VALUE(SUBSTITUTE(実質収支比率等に係る経年分析!J$47,"▲","-")),2)</f>
        <v>10.34</v>
      </c>
    </row>
    <row r="21" spans="1:11" x14ac:dyDescent="0.2">
      <c r="A21" s="180" t="s">
        <v>56</v>
      </c>
      <c r="B21" s="180">
        <f>IF(ISNUMBER(VALUE(SUBSTITUTE(実質収支比率等に係る経年分析!F$49,"▲","-"))),ROUND(VALUE(SUBSTITUTE(実質収支比率等に係る経年分析!F$49,"▲","-")),2),NA())</f>
        <v>-2.2599999999999998</v>
      </c>
      <c r="C21" s="180">
        <f>IF(ISNUMBER(VALUE(SUBSTITUTE(実質収支比率等に係る経年分析!G$49,"▲","-"))),ROUND(VALUE(SUBSTITUTE(実質収支比率等に係る経年分析!G$49,"▲","-")),2),NA())</f>
        <v>-6.12</v>
      </c>
      <c r="D21" s="180">
        <f>IF(ISNUMBER(VALUE(SUBSTITUTE(実質収支比率等に係る経年分析!H$49,"▲","-"))),ROUND(VALUE(SUBSTITUTE(実質収支比率等に係る経年分析!H$49,"▲","-")),2),NA())</f>
        <v>-6.96</v>
      </c>
      <c r="E21" s="180">
        <f>IF(ISNUMBER(VALUE(SUBSTITUTE(実質収支比率等に係る経年分析!I$49,"▲","-"))),ROUND(VALUE(SUBSTITUTE(実質収支比率等に係る経年分析!I$49,"▲","-")),2),NA())</f>
        <v>-2.4300000000000002</v>
      </c>
      <c r="F21" s="180">
        <f>IF(ISNUMBER(VALUE(SUBSTITUTE(実質収支比率等に係る経年分析!J$49,"▲","-"))),ROUND(VALUE(SUBSTITUTE(実質収支比率等に係る経年分析!J$49,"▲","-")),2),NA())</f>
        <v>-4</v>
      </c>
    </row>
    <row r="24" spans="1:11" x14ac:dyDescent="0.2">
      <c r="A24" s="150" t="s">
        <v>57</v>
      </c>
    </row>
    <row r="25" spans="1:11" x14ac:dyDescent="0.2">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2">
      <c r="A26" s="181"/>
      <c r="B26" s="181" t="s">
        <v>58</v>
      </c>
      <c r="C26" s="181" t="s">
        <v>59</v>
      </c>
      <c r="D26" s="181" t="s">
        <v>58</v>
      </c>
      <c r="E26" s="181" t="s">
        <v>59</v>
      </c>
      <c r="F26" s="181" t="s">
        <v>58</v>
      </c>
      <c r="G26" s="181" t="s">
        <v>59</v>
      </c>
      <c r="H26" s="181" t="s">
        <v>58</v>
      </c>
      <c r="I26" s="181" t="s">
        <v>59</v>
      </c>
      <c r="J26" s="181" t="s">
        <v>58</v>
      </c>
      <c r="K26" s="181" t="s">
        <v>59</v>
      </c>
    </row>
    <row r="27" spans="1:11" x14ac:dyDescent="0.2">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2">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2">
      <c r="A29" s="181" t="str">
        <f>IF(連結実質赤字比率に係る赤字・黒字の構成分析!C$41="",NA(),連結実質赤字比率に係る赤字・黒字の構成分析!C$41)</f>
        <v>村山市土地区画整理事業特別会計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2">
      <c r="A30" s="181" t="str">
        <f>IF(連結実質赤字比率に係る赤字・黒字の構成分析!C$40="",NA(),連結実質赤字比率に係る赤字・黒字の構成分析!C$40)</f>
        <v>村山市後期高齢者医療事業特別会計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0.04</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0.02</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0.04</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0.05</v>
      </c>
    </row>
    <row r="31" spans="1:11" x14ac:dyDescent="0.2">
      <c r="A31" s="181" t="str">
        <f>IF(連結実質赤字比率に係る赤字・黒字の構成分析!C$39="",NA(),連結実質赤字比率に係る赤字・黒字の構成分析!C$39)</f>
        <v>村山市公共下水道事業特別会計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0.12</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0.12</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0.14000000000000001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0.06</v>
      </c>
    </row>
    <row r="32" spans="1:11" x14ac:dyDescent="0.2">
      <c r="A32" s="181" t="str">
        <f>IF(連結実質赤字比率に係る赤字・黒字の構成分析!C$38="",NA(),連結実質赤字比率に係る赤字・黒字の構成分析!C$38)</f>
        <v>村山市農業集落排水事業特別会計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0.02</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0.05</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0.03</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0.03</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0.08</v>
      </c>
    </row>
    <row r="33" spans="1:16" x14ac:dyDescent="0.2">
      <c r="A33" s="181" t="str">
        <f>IF(連結実質赤字比率に係る赤字・黒字の構成分析!C$37="",NA(),連結実質赤字比率に係る赤字・黒字の構成分析!C$37)</f>
        <v>村山市介護保険事業特別会計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0.61</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1.02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0.22</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0.48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0.62</v>
      </c>
    </row>
    <row r="34" spans="1:16" x14ac:dyDescent="0.2">
      <c r="A34" s="181" t="str">
        <f>IF(連結実質赤字比率に係る赤字・黒字の構成分析!C$36="",NA(),連結実質赤字比率に係る赤字・黒字の構成分析!C$36)</f>
        <v>村山市国民健康保険事業特別会計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0.88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1.76</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2.64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0.96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1.23</v>
      </c>
    </row>
    <row r="35" spans="1:16" x14ac:dyDescent="0.2">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11.94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10.57</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7.85</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9.52</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10.199999999999999</v>
      </c>
    </row>
    <row r="36" spans="1:16" x14ac:dyDescent="0.2">
      <c r="A36" s="181" t="str">
        <f>IF(連結実質赤字比率に係る赤字・黒字の構成分析!C$34="",NA(),連結実質赤字比率に係る赤字・黒字の構成分析!C$34)</f>
        <v>村山市水道事業会計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16.52</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18.059999999999999</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18.53</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19.309999999999999</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21.05</v>
      </c>
    </row>
    <row r="39" spans="1:16" x14ac:dyDescent="0.2">
      <c r="A39" s="150" t="s">
        <v>60</v>
      </c>
    </row>
    <row r="40" spans="1:16" x14ac:dyDescent="0.2">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2">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2">
      <c r="A42" s="182" t="s">
        <v>63</v>
      </c>
      <c r="B42" s="182"/>
      <c r="C42" s="182"/>
      <c r="D42" s="182">
        <f>'実質公債費比率（分子）の構造'!K$52</f>
        <v>1480</v>
      </c>
      <c r="E42" s="182"/>
      <c r="F42" s="182"/>
      <c r="G42" s="182">
        <f>'実質公債費比率（分子）の構造'!L$52</f>
        <v>1449</v>
      </c>
      <c r="H42" s="182"/>
      <c r="I42" s="182"/>
      <c r="J42" s="182">
        <f>'実質公債費比率（分子）の構造'!M$52</f>
        <v>1435</v>
      </c>
      <c r="K42" s="182"/>
      <c r="L42" s="182"/>
      <c r="M42" s="182">
        <f>'実質公債費比率（分子）の構造'!N$52</f>
        <v>1468</v>
      </c>
      <c r="N42" s="182"/>
      <c r="O42" s="182"/>
      <c r="P42" s="182">
        <f>'実質公債費比率（分子）の構造'!O$52</f>
        <v>1397</v>
      </c>
    </row>
    <row r="43" spans="1:16" x14ac:dyDescent="0.2">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2">
      <c r="A44" s="182" t="s">
        <v>65</v>
      </c>
      <c r="B44" s="182">
        <f>'実質公債費比率（分子）の構造'!K$50</f>
        <v>6</v>
      </c>
      <c r="C44" s="182"/>
      <c r="D44" s="182"/>
      <c r="E44" s="182">
        <f>'実質公債費比率（分子）の構造'!L$50</f>
        <v>6</v>
      </c>
      <c r="F44" s="182"/>
      <c r="G44" s="182"/>
      <c r="H44" s="182">
        <f>'実質公債費比率（分子）の構造'!M$50</f>
        <v>5</v>
      </c>
      <c r="I44" s="182"/>
      <c r="J44" s="182"/>
      <c r="K44" s="182">
        <f>'実質公債費比率（分子）の構造'!N$50</f>
        <v>5</v>
      </c>
      <c r="L44" s="182"/>
      <c r="M44" s="182"/>
      <c r="N44" s="182">
        <f>'実質公債費比率（分子）の構造'!O$50</f>
        <v>2</v>
      </c>
      <c r="O44" s="182"/>
      <c r="P44" s="182"/>
    </row>
    <row r="45" spans="1:16" x14ac:dyDescent="0.2">
      <c r="A45" s="182" t="s">
        <v>66</v>
      </c>
      <c r="B45" s="182">
        <f>'実質公債費比率（分子）の構造'!K$49</f>
        <v>119</v>
      </c>
      <c r="C45" s="182"/>
      <c r="D45" s="182"/>
      <c r="E45" s="182">
        <f>'実質公債費比率（分子）の構造'!L$49</f>
        <v>122</v>
      </c>
      <c r="F45" s="182"/>
      <c r="G45" s="182"/>
      <c r="H45" s="182">
        <f>'実質公債費比率（分子）の構造'!M$49</f>
        <v>131</v>
      </c>
      <c r="I45" s="182"/>
      <c r="J45" s="182"/>
      <c r="K45" s="182">
        <f>'実質公債費比率（分子）の構造'!N$49</f>
        <v>128</v>
      </c>
      <c r="L45" s="182"/>
      <c r="M45" s="182"/>
      <c r="N45" s="182">
        <f>'実質公債費比率（分子）の構造'!O$49</f>
        <v>115</v>
      </c>
      <c r="O45" s="182"/>
      <c r="P45" s="182"/>
    </row>
    <row r="46" spans="1:16" x14ac:dyDescent="0.2">
      <c r="A46" s="182" t="s">
        <v>67</v>
      </c>
      <c r="B46" s="182">
        <f>'実質公債費比率（分子）の構造'!K$48</f>
        <v>519</v>
      </c>
      <c r="C46" s="182"/>
      <c r="D46" s="182"/>
      <c r="E46" s="182">
        <f>'実質公債費比率（分子）の構造'!L$48</f>
        <v>520</v>
      </c>
      <c r="F46" s="182"/>
      <c r="G46" s="182"/>
      <c r="H46" s="182">
        <f>'実質公債費比率（分子）の構造'!M$48</f>
        <v>498</v>
      </c>
      <c r="I46" s="182"/>
      <c r="J46" s="182"/>
      <c r="K46" s="182">
        <f>'実質公債費比率（分子）の構造'!N$48</f>
        <v>591</v>
      </c>
      <c r="L46" s="182"/>
      <c r="M46" s="182"/>
      <c r="N46" s="182">
        <f>'実質公債費比率（分子）の構造'!O$48</f>
        <v>566</v>
      </c>
      <c r="O46" s="182"/>
      <c r="P46" s="182"/>
    </row>
    <row r="47" spans="1:16" x14ac:dyDescent="0.2">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2">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2">
      <c r="A49" s="182" t="s">
        <v>70</v>
      </c>
      <c r="B49" s="182">
        <f>'実質公債費比率（分子）の構造'!K$45</f>
        <v>1631</v>
      </c>
      <c r="C49" s="182"/>
      <c r="D49" s="182"/>
      <c r="E49" s="182">
        <f>'実質公債費比率（分子）の構造'!L$45</f>
        <v>1542</v>
      </c>
      <c r="F49" s="182"/>
      <c r="G49" s="182"/>
      <c r="H49" s="182">
        <f>'実質公債費比率（分子）の構造'!M$45</f>
        <v>1508</v>
      </c>
      <c r="I49" s="182"/>
      <c r="J49" s="182"/>
      <c r="K49" s="182">
        <f>'実質公債費比率（分子）の構造'!N$45</f>
        <v>1460</v>
      </c>
      <c r="L49" s="182"/>
      <c r="M49" s="182"/>
      <c r="N49" s="182">
        <f>'実質公債費比率（分子）の構造'!O$45</f>
        <v>1290</v>
      </c>
      <c r="O49" s="182"/>
      <c r="P49" s="182"/>
    </row>
    <row r="50" spans="1:16" x14ac:dyDescent="0.2">
      <c r="A50" s="182" t="s">
        <v>71</v>
      </c>
      <c r="B50" s="182" t="e">
        <f>NA()</f>
        <v>#N/A</v>
      </c>
      <c r="C50" s="182">
        <f>IF(ISNUMBER('実質公債費比率（分子）の構造'!K$53),'実質公債費比率（分子）の構造'!K$53,NA())</f>
        <v>795</v>
      </c>
      <c r="D50" s="182" t="e">
        <f>NA()</f>
        <v>#N/A</v>
      </c>
      <c r="E50" s="182" t="e">
        <f>NA()</f>
        <v>#N/A</v>
      </c>
      <c r="F50" s="182">
        <f>IF(ISNUMBER('実質公債費比率（分子）の構造'!L$53),'実質公債費比率（分子）の構造'!L$53,NA())</f>
        <v>741</v>
      </c>
      <c r="G50" s="182" t="e">
        <f>NA()</f>
        <v>#N/A</v>
      </c>
      <c r="H50" s="182" t="e">
        <f>NA()</f>
        <v>#N/A</v>
      </c>
      <c r="I50" s="182">
        <f>IF(ISNUMBER('実質公債費比率（分子）の構造'!M$53),'実質公債費比率（分子）の構造'!M$53,NA())</f>
        <v>707</v>
      </c>
      <c r="J50" s="182" t="e">
        <f>NA()</f>
        <v>#N/A</v>
      </c>
      <c r="K50" s="182" t="e">
        <f>NA()</f>
        <v>#N/A</v>
      </c>
      <c r="L50" s="182">
        <f>IF(ISNUMBER('実質公債費比率（分子）の構造'!N$53),'実質公債費比率（分子）の構造'!N$53,NA())</f>
        <v>716</v>
      </c>
      <c r="M50" s="182" t="e">
        <f>NA()</f>
        <v>#N/A</v>
      </c>
      <c r="N50" s="182" t="e">
        <f>NA()</f>
        <v>#N/A</v>
      </c>
      <c r="O50" s="182">
        <f>IF(ISNUMBER('実質公債費比率（分子）の構造'!O$53),'実質公債費比率（分子）の構造'!O$53,NA())</f>
        <v>576</v>
      </c>
      <c r="P50" s="182" t="e">
        <f>NA()</f>
        <v>#N/A</v>
      </c>
    </row>
    <row r="53" spans="1:16" x14ac:dyDescent="0.2">
      <c r="A53" s="150" t="s">
        <v>72</v>
      </c>
    </row>
    <row r="54" spans="1:16" x14ac:dyDescent="0.2">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2">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2">
      <c r="A56" s="181" t="s">
        <v>43</v>
      </c>
      <c r="B56" s="181"/>
      <c r="C56" s="181"/>
      <c r="D56" s="181">
        <f>'将来負担比率（分子）の構造'!I$52</f>
        <v>13327</v>
      </c>
      <c r="E56" s="181"/>
      <c r="F56" s="181"/>
      <c r="G56" s="181">
        <f>'将来負担比率（分子）の構造'!J$52</f>
        <v>13229</v>
      </c>
      <c r="H56" s="181"/>
      <c r="I56" s="181"/>
      <c r="J56" s="181">
        <f>'将来負担比率（分子）の構造'!K$52</f>
        <v>13129</v>
      </c>
      <c r="K56" s="181"/>
      <c r="L56" s="181"/>
      <c r="M56" s="181">
        <f>'将来負担比率（分子）の構造'!L$52</f>
        <v>13261</v>
      </c>
      <c r="N56" s="181"/>
      <c r="O56" s="181"/>
      <c r="P56" s="181">
        <f>'将来負担比率（分子）の構造'!M$52</f>
        <v>12994</v>
      </c>
    </row>
    <row r="57" spans="1:16" x14ac:dyDescent="0.2">
      <c r="A57" s="181" t="s">
        <v>42</v>
      </c>
      <c r="B57" s="181"/>
      <c r="C57" s="181"/>
      <c r="D57" s="181">
        <f>'将来負担比率（分子）の構造'!I$51</f>
        <v>2213</v>
      </c>
      <c r="E57" s="181"/>
      <c r="F57" s="181"/>
      <c r="G57" s="181">
        <f>'将来負担比率（分子）の構造'!J$51</f>
        <v>2053</v>
      </c>
      <c r="H57" s="181"/>
      <c r="I57" s="181"/>
      <c r="J57" s="181">
        <f>'将来負担比率（分子）の構造'!K$51</f>
        <v>1870</v>
      </c>
      <c r="K57" s="181"/>
      <c r="L57" s="181"/>
      <c r="M57" s="181">
        <f>'将来負担比率（分子）の構造'!L$51</f>
        <v>1682</v>
      </c>
      <c r="N57" s="181"/>
      <c r="O57" s="181"/>
      <c r="P57" s="181">
        <f>'将来負担比率（分子）の構造'!M$51</f>
        <v>1494</v>
      </c>
    </row>
    <row r="58" spans="1:16" x14ac:dyDescent="0.2">
      <c r="A58" s="181" t="s">
        <v>41</v>
      </c>
      <c r="B58" s="181"/>
      <c r="C58" s="181"/>
      <c r="D58" s="181">
        <f>'将来負担比率（分子）の構造'!I$50</f>
        <v>2064</v>
      </c>
      <c r="E58" s="181"/>
      <c r="F58" s="181"/>
      <c r="G58" s="181">
        <f>'将来負担比率（分子）の構造'!J$50</f>
        <v>2368</v>
      </c>
      <c r="H58" s="181"/>
      <c r="I58" s="181"/>
      <c r="J58" s="181">
        <f>'将来負担比率（分子）の構造'!K$50</f>
        <v>2414</v>
      </c>
      <c r="K58" s="181"/>
      <c r="L58" s="181"/>
      <c r="M58" s="181">
        <f>'将来負担比率（分子）の構造'!L$50</f>
        <v>2244</v>
      </c>
      <c r="N58" s="181"/>
      <c r="O58" s="181"/>
      <c r="P58" s="181">
        <f>'将来負担比率（分子）の構造'!M$50</f>
        <v>2054</v>
      </c>
    </row>
    <row r="59" spans="1:16" x14ac:dyDescent="0.2">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2">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2">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2">
      <c r="A62" s="181" t="s">
        <v>35</v>
      </c>
      <c r="B62" s="181">
        <f>'将来負担比率（分子）の構造'!I$45</f>
        <v>2542</v>
      </c>
      <c r="C62" s="181"/>
      <c r="D62" s="181"/>
      <c r="E62" s="181">
        <f>'将来負担比率（分子）の構造'!J$45</f>
        <v>2483</v>
      </c>
      <c r="F62" s="181"/>
      <c r="G62" s="181"/>
      <c r="H62" s="181">
        <f>'将来負担比率（分子）の構造'!K$45</f>
        <v>2444</v>
      </c>
      <c r="I62" s="181"/>
      <c r="J62" s="181"/>
      <c r="K62" s="181">
        <f>'将来負担比率（分子）の構造'!L$45</f>
        <v>2336</v>
      </c>
      <c r="L62" s="181"/>
      <c r="M62" s="181"/>
      <c r="N62" s="181">
        <f>'将来負担比率（分子）の構造'!M$45</f>
        <v>2261</v>
      </c>
      <c r="O62" s="181"/>
      <c r="P62" s="181"/>
    </row>
    <row r="63" spans="1:16" x14ac:dyDescent="0.2">
      <c r="A63" s="181" t="s">
        <v>34</v>
      </c>
      <c r="B63" s="181">
        <f>'将来負担比率（分子）の構造'!I$44</f>
        <v>635</v>
      </c>
      <c r="C63" s="181"/>
      <c r="D63" s="181"/>
      <c r="E63" s="181">
        <f>'将来負担比率（分子）の構造'!J$44</f>
        <v>533</v>
      </c>
      <c r="F63" s="181"/>
      <c r="G63" s="181"/>
      <c r="H63" s="181">
        <f>'将来負担比率（分子）の構造'!K$44</f>
        <v>431</v>
      </c>
      <c r="I63" s="181"/>
      <c r="J63" s="181"/>
      <c r="K63" s="181">
        <f>'将来負担比率（分子）の構造'!L$44</f>
        <v>365</v>
      </c>
      <c r="L63" s="181"/>
      <c r="M63" s="181"/>
      <c r="N63" s="181">
        <f>'将来負担比率（分子）の構造'!M$44</f>
        <v>362</v>
      </c>
      <c r="O63" s="181"/>
      <c r="P63" s="181"/>
    </row>
    <row r="64" spans="1:16" x14ac:dyDescent="0.2">
      <c r="A64" s="181" t="s">
        <v>33</v>
      </c>
      <c r="B64" s="181">
        <f>'将来負担比率（分子）の構造'!I$43</f>
        <v>7937</v>
      </c>
      <c r="C64" s="181"/>
      <c r="D64" s="181"/>
      <c r="E64" s="181">
        <f>'将来負担比率（分子）の構造'!J$43</f>
        <v>7704</v>
      </c>
      <c r="F64" s="181"/>
      <c r="G64" s="181"/>
      <c r="H64" s="181">
        <f>'将来負担比率（分子）の構造'!K$43</f>
        <v>7391</v>
      </c>
      <c r="I64" s="181"/>
      <c r="J64" s="181"/>
      <c r="K64" s="181">
        <f>'将来負担比率（分子）の構造'!L$43</f>
        <v>6948</v>
      </c>
      <c r="L64" s="181"/>
      <c r="M64" s="181"/>
      <c r="N64" s="181">
        <f>'将来負担比率（分子）の構造'!M$43</f>
        <v>6585</v>
      </c>
      <c r="O64" s="181"/>
      <c r="P64" s="181"/>
    </row>
    <row r="65" spans="1:16" x14ac:dyDescent="0.2">
      <c r="A65" s="181" t="s">
        <v>32</v>
      </c>
      <c r="B65" s="181">
        <f>'将来負担比率（分子）の構造'!I$42</f>
        <v>9</v>
      </c>
      <c r="C65" s="181"/>
      <c r="D65" s="181"/>
      <c r="E65" s="181">
        <f>'将来負担比率（分子）の構造'!J$42</f>
        <v>6</v>
      </c>
      <c r="F65" s="181"/>
      <c r="G65" s="181"/>
      <c r="H65" s="181">
        <f>'将来負担比率（分子）の構造'!K$42</f>
        <v>3</v>
      </c>
      <c r="I65" s="181"/>
      <c r="J65" s="181"/>
      <c r="K65" s="181" t="str">
        <f>'将来負担比率（分子）の構造'!L$42</f>
        <v>-</v>
      </c>
      <c r="L65" s="181"/>
      <c r="M65" s="181"/>
      <c r="N65" s="181" t="str">
        <f>'将来負担比率（分子）の構造'!M$42</f>
        <v>-</v>
      </c>
      <c r="O65" s="181"/>
      <c r="P65" s="181"/>
    </row>
    <row r="66" spans="1:16" x14ac:dyDescent="0.2">
      <c r="A66" s="181" t="s">
        <v>31</v>
      </c>
      <c r="B66" s="181">
        <f>'将来負担比率（分子）の構造'!I$41</f>
        <v>14143</v>
      </c>
      <c r="C66" s="181"/>
      <c r="D66" s="181"/>
      <c r="E66" s="181">
        <f>'将来負担比率（分子）の構造'!J$41</f>
        <v>13927</v>
      </c>
      <c r="F66" s="181"/>
      <c r="G66" s="181"/>
      <c r="H66" s="181">
        <f>'将来負担比率（分子）の構造'!K$41</f>
        <v>13931</v>
      </c>
      <c r="I66" s="181"/>
      <c r="J66" s="181"/>
      <c r="K66" s="181">
        <f>'将来負担比率（分子）の構造'!L$41</f>
        <v>13919</v>
      </c>
      <c r="L66" s="181"/>
      <c r="M66" s="181"/>
      <c r="N66" s="181">
        <f>'将来負担比率（分子）の構造'!M$41</f>
        <v>13887</v>
      </c>
      <c r="O66" s="181"/>
      <c r="P66" s="181"/>
    </row>
    <row r="67" spans="1:16" x14ac:dyDescent="0.2">
      <c r="A67" s="181" t="s">
        <v>75</v>
      </c>
      <c r="B67" s="181" t="e">
        <f>NA()</f>
        <v>#N/A</v>
      </c>
      <c r="C67" s="181">
        <f>IF(ISNUMBER('将来負担比率（分子）の構造'!I$53), IF('将来負担比率（分子）の構造'!I$53 &lt; 0, 0, '将来負担比率（分子）の構造'!I$53), NA())</f>
        <v>7661</v>
      </c>
      <c r="D67" s="181" t="e">
        <f>NA()</f>
        <v>#N/A</v>
      </c>
      <c r="E67" s="181" t="e">
        <f>NA()</f>
        <v>#N/A</v>
      </c>
      <c r="F67" s="181">
        <f>IF(ISNUMBER('将来負担比率（分子）の構造'!J$53), IF('将来負担比率（分子）の構造'!J$53 &lt; 0, 0, '将来負担比率（分子）の構造'!J$53), NA())</f>
        <v>7002</v>
      </c>
      <c r="G67" s="181" t="e">
        <f>NA()</f>
        <v>#N/A</v>
      </c>
      <c r="H67" s="181" t="e">
        <f>NA()</f>
        <v>#N/A</v>
      </c>
      <c r="I67" s="181">
        <f>IF(ISNUMBER('将来負担比率（分子）の構造'!K$53), IF('将来負担比率（分子）の構造'!K$53 &lt; 0, 0, '将来負担比率（分子）の構造'!K$53), NA())</f>
        <v>6789</v>
      </c>
      <c r="J67" s="181" t="e">
        <f>NA()</f>
        <v>#N/A</v>
      </c>
      <c r="K67" s="181" t="e">
        <f>NA()</f>
        <v>#N/A</v>
      </c>
      <c r="L67" s="181">
        <f>IF(ISNUMBER('将来負担比率（分子）の構造'!L$53), IF('将来負担比率（分子）の構造'!L$53 &lt; 0, 0, '将来負担比率（分子）の構造'!L$53), NA())</f>
        <v>6380</v>
      </c>
      <c r="M67" s="181" t="e">
        <f>NA()</f>
        <v>#N/A</v>
      </c>
      <c r="N67" s="181" t="e">
        <f>NA()</f>
        <v>#N/A</v>
      </c>
      <c r="O67" s="181">
        <f>IF(ISNUMBER('将来負担比率（分子）の構造'!M$53), IF('将来負担比率（分子）の構造'!M$53 &lt; 0, 0, '将来負担比率（分子）の構造'!M$53), NA())</f>
        <v>6553</v>
      </c>
      <c r="P67" s="181" t="e">
        <f>NA()</f>
        <v>#N/A</v>
      </c>
    </row>
    <row r="70" spans="1:16" x14ac:dyDescent="0.2">
      <c r="A70" s="183" t="s">
        <v>76</v>
      </c>
      <c r="B70" s="183"/>
      <c r="C70" s="183"/>
      <c r="D70" s="183"/>
      <c r="E70" s="183"/>
      <c r="F70" s="183"/>
    </row>
    <row r="71" spans="1:16" x14ac:dyDescent="0.2">
      <c r="A71" s="184"/>
      <c r="B71" s="184" t="str">
        <f>基金残高に係る経年分析!F54</f>
        <v>H29</v>
      </c>
      <c r="C71" s="184" t="str">
        <f>基金残高に係る経年分析!G54</f>
        <v>H30</v>
      </c>
      <c r="D71" s="184" t="str">
        <f>基金残高に係る経年分析!H54</f>
        <v>R01</v>
      </c>
    </row>
    <row r="72" spans="1:16" x14ac:dyDescent="0.2">
      <c r="A72" s="184" t="s">
        <v>77</v>
      </c>
      <c r="B72" s="185">
        <f>基金残高に係る経年分析!F55</f>
        <v>1060</v>
      </c>
      <c r="C72" s="185">
        <f>基金残高に係る経年分析!G55</f>
        <v>880</v>
      </c>
      <c r="D72" s="185">
        <f>基金残高に係る経年分析!H55</f>
        <v>750</v>
      </c>
    </row>
    <row r="73" spans="1:16" x14ac:dyDescent="0.2">
      <c r="A73" s="184" t="s">
        <v>78</v>
      </c>
      <c r="B73" s="185">
        <f>基金残高に係る経年分析!F56</f>
        <v>121</v>
      </c>
      <c r="C73" s="185">
        <f>基金残高に係る経年分析!G56</f>
        <v>89</v>
      </c>
      <c r="D73" s="185">
        <f>基金残高に係る経年分析!H56</f>
        <v>101</v>
      </c>
    </row>
    <row r="74" spans="1:16" x14ac:dyDescent="0.2">
      <c r="A74" s="184" t="s">
        <v>79</v>
      </c>
      <c r="B74" s="185">
        <f>基金残高に係る経年分析!F57</f>
        <v>856</v>
      </c>
      <c r="C74" s="185">
        <f>基金残高に係る経年分析!G57</f>
        <v>724</v>
      </c>
      <c r="D74" s="185">
        <f>基金残高に係る経年分析!H57</f>
        <v>672</v>
      </c>
    </row>
  </sheetData>
  <sheetProtection algorithmName="SHA-512" hashValue="CHNFwLBBaPDzeL0uM+msTHnOi1E8tDyzv85In2VUbcjo7hnV/eg4WDQOz4vrE4UYXSCF1MoZ/zk9cLVgY0LT0A==" saltValue="lJhpub13QHmNxbytDqR51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2021-03-10T09:41:37Z</cp:lastPrinted>
  <dcterms:created xsi:type="dcterms:W3CDTF">2021-02-05T01:12:19Z</dcterms:created>
  <dcterms:modified xsi:type="dcterms:W3CDTF">2021-10-05T23:40:22Z</dcterms:modified>
  <cp:category/>
</cp:coreProperties>
</file>